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" windowWidth="14220" windowHeight="8070" activeTab="4"/>
  </bookViews>
  <sheets>
    <sheet name="Bank Rec Commissary" sheetId="1" r:id="rId1"/>
    <sheet name="Commissary Ledger" sheetId="2" r:id="rId2"/>
    <sheet name=" Bank Rec Inmate Trust" sheetId="3" r:id="rId3"/>
    <sheet name=" Inmate Trust Control" sheetId="4" r:id="rId4"/>
    <sheet name="Inmate Trust Detail" sheetId="5" r:id="rId5"/>
  </sheets>
  <definedNames>
    <definedName name="_xlnm.Print_Area" localSheetId="0">'Bank Rec Commissary'!$A$1:$F$50</definedName>
  </definedNames>
  <calcPr fullCalcOnLoad="1"/>
</workbook>
</file>

<file path=xl/sharedStrings.xml><?xml version="1.0" encoding="utf-8"?>
<sst xmlns="http://schemas.openxmlformats.org/spreadsheetml/2006/main" count="200" uniqueCount="95">
  <si>
    <t>Balance</t>
  </si>
  <si>
    <t>Account</t>
  </si>
  <si>
    <t>As Of</t>
  </si>
  <si>
    <t>Number</t>
  </si>
  <si>
    <t xml:space="preserve"> </t>
  </si>
  <si>
    <t>Per Bank Statement:</t>
  </si>
  <si>
    <t>Unposted Bank Interest</t>
  </si>
  <si>
    <t>Deposits In Transit</t>
  </si>
  <si>
    <t>Outstanding Checks</t>
  </si>
  <si>
    <t>Bank Service Charge:</t>
  </si>
  <si>
    <t>Other:</t>
  </si>
  <si>
    <t>Adjusted Bank Balance</t>
  </si>
  <si>
    <t>Cash Fund Balances Included In Account</t>
  </si>
  <si>
    <t>Fund</t>
  </si>
  <si>
    <t>Amount</t>
  </si>
  <si>
    <t>Total</t>
  </si>
  <si>
    <t/>
  </si>
  <si>
    <t>Variance</t>
  </si>
  <si>
    <t>Check No.</t>
  </si>
  <si>
    <t>Rec No/Dep Date</t>
  </si>
  <si>
    <t>XXXX-XXX-XX</t>
  </si>
  <si>
    <t>Designated Depository</t>
  </si>
  <si>
    <t>______________</t>
  </si>
  <si>
    <t>LEDGER OF RECEIPTS, DISBURSEMENTS AND BALANCES</t>
  </si>
  <si>
    <t>Disbursements</t>
  </si>
  <si>
    <t>Receipts</t>
  </si>
  <si>
    <t>Date</t>
  </si>
  <si>
    <t>Amount or Receipt</t>
  </si>
  <si>
    <t>Warrant Number</t>
  </si>
  <si>
    <t>Amount or Warrant</t>
  </si>
  <si>
    <t>Prescribed by State Board of Accounts</t>
  </si>
  <si>
    <t>Inmate Trust</t>
  </si>
  <si>
    <t>XYZ Company</t>
  </si>
  <si>
    <t>(Balance carried forward)</t>
  </si>
  <si>
    <t>Commissary Fund</t>
  </si>
  <si>
    <t>Bank Statement</t>
  </si>
  <si>
    <t>Ledger Balance</t>
  </si>
  <si>
    <t>Outstanding Checks As Of October 31</t>
  </si>
  <si>
    <r>
      <t>Deposits In Transit As Of October</t>
    </r>
    <r>
      <rPr>
        <b/>
        <i/>
        <u val="singleAccounting"/>
        <sz val="10"/>
        <rFont val="Arial"/>
        <family val="2"/>
      </rPr>
      <t xml:space="preserve"> 31</t>
    </r>
  </si>
  <si>
    <t>County Form 205</t>
  </si>
  <si>
    <t>COMMISSARY FUND</t>
  </si>
  <si>
    <t>Receipt Number</t>
  </si>
  <si>
    <t>Source</t>
  </si>
  <si>
    <t>Payee</t>
  </si>
  <si>
    <t>Code</t>
  </si>
  <si>
    <t>Detail Expenditue Description</t>
  </si>
  <si>
    <t>Commissary Payments from Inmate Trust</t>
  </si>
  <si>
    <t>DATE</t>
  </si>
  <si>
    <t>RECEIPT NUMBER AND SOURCE</t>
  </si>
  <si>
    <t>AMOUNT OF RECEIPT</t>
  </si>
  <si>
    <t>WARRANT NUMBER</t>
  </si>
  <si>
    <t>AMOUNT OF WARRANT</t>
  </si>
  <si>
    <t>BALANCE</t>
  </si>
  <si>
    <t>INMATE TRUST - CONTROL LEDGER</t>
  </si>
  <si>
    <t>Balance brought forward</t>
  </si>
  <si>
    <t>Inmate 139856</t>
  </si>
  <si>
    <t>Inmate 139822</t>
  </si>
  <si>
    <t>Initial Deposit</t>
  </si>
  <si>
    <t>Initial Deposit Receipt # xxx</t>
  </si>
  <si>
    <t>Inmate 139862</t>
  </si>
  <si>
    <t>Refund to inmate # xxxx</t>
  </si>
  <si>
    <t>Inmate #139782</t>
  </si>
  <si>
    <t>Receipt # xxx</t>
  </si>
  <si>
    <t xml:space="preserve"> Receipt # xxx</t>
  </si>
  <si>
    <t>Total of balances in control ledgers</t>
  </si>
  <si>
    <t># xxxx</t>
  </si>
  <si>
    <t>Payment to commissary #xxxx</t>
  </si>
  <si>
    <t>Payment to commissary # xxxx</t>
  </si>
  <si>
    <t>Payment to Commissary # xxxx</t>
  </si>
  <si>
    <t>#xxxx</t>
  </si>
  <si>
    <t>BANK RECONCILIATION AS OF OCTOBER 30, 2021</t>
  </si>
  <si>
    <t>xxxx</t>
  </si>
  <si>
    <t>Commisary payments from inmate trust</t>
  </si>
  <si>
    <t>Commisary Payments from Inmate Trust</t>
  </si>
  <si>
    <t>Refund from vendor</t>
  </si>
  <si>
    <t>Sam's Club</t>
  </si>
  <si>
    <t>xxxxx</t>
  </si>
  <si>
    <t>Commissary items</t>
  </si>
  <si>
    <t>Cameras for jail</t>
  </si>
  <si>
    <t>ABC Company</t>
  </si>
  <si>
    <t>2 computers</t>
  </si>
  <si>
    <t>Walmart</t>
  </si>
  <si>
    <t>Reimbursement from grant</t>
  </si>
  <si>
    <t>Software vendor</t>
  </si>
  <si>
    <t>software upgrare</t>
  </si>
  <si>
    <t>merchandise for resale to inmates through commissary</t>
  </si>
  <si>
    <t>expenses of operating the commissary</t>
  </si>
  <si>
    <t>special training in law enforcement for employees of the sheriff department</t>
  </si>
  <si>
    <t>equipment installed at jail</t>
  </si>
  <si>
    <t>equipment, animals, animal training and supplies, clothing for sheriff department</t>
  </si>
  <si>
    <t>activty provided to maintain order and discipline among the inmates of the jail</t>
  </si>
  <si>
    <t>activity or program to reduce or prevent criminal activity</t>
  </si>
  <si>
    <t>expenses related to sex and violent offender registry</t>
  </si>
  <si>
    <t>any other purpose that benefits the sheriff department that is mutually agreed upon by the county council and sheriff</t>
  </si>
  <si>
    <t>xxx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</si>
</sst>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m/d/yy;@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u val="singleAccounting"/>
      <sz val="10"/>
      <name val="Arial"/>
      <family val="2"/>
    </font>
    <font>
      <b/>
      <i/>
      <sz val="10"/>
      <name val="Arial"/>
      <family val="2"/>
    </font>
    <font>
      <b/>
      <i/>
      <u val="singleAccounting"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43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3" fontId="2" fillId="0" borderId="0" xfId="57">
      <alignment/>
      <protection/>
    </xf>
    <xf numFmtId="43" fontId="2" fillId="0" borderId="0" xfId="57" applyAlignment="1">
      <alignment horizontal="center"/>
      <protection/>
    </xf>
    <xf numFmtId="43" fontId="3" fillId="0" borderId="0" xfId="57" applyFont="1" applyAlignment="1">
      <alignment horizontal="center"/>
      <protection/>
    </xf>
    <xf numFmtId="43" fontId="2" fillId="33" borderId="0" xfId="57" applyFill="1">
      <alignment/>
      <protection/>
    </xf>
    <xf numFmtId="43" fontId="3" fillId="0" borderId="0" xfId="57" applyFont="1">
      <alignment/>
      <protection/>
    </xf>
    <xf numFmtId="44" fontId="3" fillId="0" borderId="0" xfId="47" applyFont="1" applyAlignment="1">
      <alignment/>
    </xf>
    <xf numFmtId="43" fontId="2" fillId="0" borderId="0" xfId="57" applyAlignment="1">
      <alignment/>
      <protection/>
    </xf>
    <xf numFmtId="43" fontId="2" fillId="0" borderId="0" xfId="57" applyAlignment="1">
      <alignment horizontal="left" indent="1"/>
      <protection/>
    </xf>
    <xf numFmtId="43" fontId="2" fillId="0" borderId="0" xfId="57" applyAlignment="1">
      <alignment horizontal="left"/>
      <protection/>
    </xf>
    <xf numFmtId="43" fontId="2" fillId="0" borderId="0" xfId="57" applyFont="1">
      <alignment/>
      <protection/>
    </xf>
    <xf numFmtId="43" fontId="2" fillId="0" borderId="0" xfId="44" applyFont="1" applyAlignment="1">
      <alignment/>
    </xf>
    <xf numFmtId="44" fontId="2" fillId="0" borderId="0" xfId="47" applyFont="1" applyAlignment="1">
      <alignment/>
    </xf>
    <xf numFmtId="44" fontId="3" fillId="0" borderId="0" xfId="47" applyFont="1" applyAlignment="1">
      <alignment/>
    </xf>
    <xf numFmtId="43" fontId="3" fillId="0" borderId="0" xfId="44" applyFont="1" applyAlignment="1">
      <alignment/>
    </xf>
    <xf numFmtId="43" fontId="4" fillId="0" borderId="0" xfId="57" applyFont="1" applyAlignment="1">
      <alignment horizontal="left" indent="1"/>
      <protection/>
    </xf>
    <xf numFmtId="43" fontId="2" fillId="0" borderId="0" xfId="57" applyFont="1" applyBorder="1">
      <alignment/>
      <protection/>
    </xf>
    <xf numFmtId="43" fontId="4" fillId="0" borderId="0" xfId="57" applyFont="1">
      <alignment/>
      <protection/>
    </xf>
    <xf numFmtId="16" fontId="4" fillId="0" borderId="0" xfId="57" applyNumberFormat="1" applyFont="1" applyAlignment="1">
      <alignment horizontal="center"/>
      <protection/>
    </xf>
    <xf numFmtId="43" fontId="2" fillId="0" borderId="0" xfId="57" applyFont="1" applyAlignment="1">
      <alignment/>
      <protection/>
    </xf>
    <xf numFmtId="43" fontId="6" fillId="0" borderId="0" xfId="57" applyFont="1">
      <alignment/>
      <protection/>
    </xf>
    <xf numFmtId="44" fontId="6" fillId="0" borderId="0" xfId="47" applyFont="1" applyAlignment="1">
      <alignment/>
    </xf>
    <xf numFmtId="43" fontId="6" fillId="0" borderId="0" xfId="44" applyFont="1" applyAlignment="1">
      <alignment/>
    </xf>
    <xf numFmtId="44" fontId="6" fillId="0" borderId="0" xfId="47" applyFont="1" applyAlignment="1">
      <alignment/>
    </xf>
    <xf numFmtId="0" fontId="0" fillId="0" borderId="10" xfId="0" applyBorder="1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43" fontId="0" fillId="0" borderId="0" xfId="42" applyFont="1" applyAlignment="1">
      <alignment/>
    </xf>
    <xf numFmtId="0" fontId="38" fillId="0" borderId="0" xfId="0" applyFont="1" applyAlignment="1">
      <alignment/>
    </xf>
    <xf numFmtId="43" fontId="0" fillId="0" borderId="11" xfId="42" applyFont="1" applyBorder="1" applyAlignment="1">
      <alignment horizontal="center" wrapText="1"/>
    </xf>
    <xf numFmtId="43" fontId="38" fillId="0" borderId="0" xfId="57" applyFont="1">
      <alignment/>
      <protection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43" fontId="0" fillId="0" borderId="12" xfId="42" applyFont="1" applyBorder="1" applyAlignment="1">
      <alignment/>
    </xf>
    <xf numFmtId="43" fontId="0" fillId="0" borderId="13" xfId="42" applyFont="1" applyBorder="1" applyAlignment="1">
      <alignment horizontal="center"/>
    </xf>
    <xf numFmtId="0" fontId="0" fillId="0" borderId="0" xfId="0" applyAlignment="1">
      <alignment horizontal="center" wrapText="1"/>
    </xf>
    <xf numFmtId="43" fontId="0" fillId="0" borderId="0" xfId="42" applyFont="1" applyAlignment="1">
      <alignment/>
    </xf>
    <xf numFmtId="14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8" fillId="0" borderId="0" xfId="0" applyFont="1" applyBorder="1" applyAlignment="1">
      <alignment/>
    </xf>
    <xf numFmtId="43" fontId="0" fillId="0" borderId="0" xfId="42" applyFont="1" applyBorder="1" applyAlignment="1">
      <alignment/>
    </xf>
    <xf numFmtId="14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43" fontId="0" fillId="0" borderId="10" xfId="42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14" fontId="0" fillId="0" borderId="0" xfId="0" applyNumberFormat="1" applyBorder="1" applyAlignment="1">
      <alignment/>
    </xf>
    <xf numFmtId="14" fontId="0" fillId="0" borderId="19" xfId="0" applyNumberFormat="1" applyBorder="1" applyAlignment="1">
      <alignment/>
    </xf>
    <xf numFmtId="43" fontId="0" fillId="0" borderId="21" xfId="42" applyFont="1" applyBorder="1" applyAlignment="1">
      <alignment/>
    </xf>
    <xf numFmtId="0" fontId="2" fillId="0" borderId="0" xfId="57" applyNumberFormat="1" applyFont="1" applyAlignment="1">
      <alignment horizontal="center"/>
      <protection/>
    </xf>
    <xf numFmtId="0" fontId="2" fillId="0" borderId="0" xfId="0" applyFont="1" applyAlignment="1">
      <alignment horizontal="center"/>
    </xf>
    <xf numFmtId="43" fontId="2" fillId="0" borderId="0" xfId="57">
      <alignment/>
      <protection/>
    </xf>
    <xf numFmtId="43" fontId="2" fillId="0" borderId="0" xfId="57" applyAlignment="1">
      <alignment horizontal="left" indent="1"/>
      <protection/>
    </xf>
    <xf numFmtId="43" fontId="3" fillId="0" borderId="0" xfId="57" applyFont="1" applyAlignment="1">
      <alignment horizontal="center"/>
      <protection/>
    </xf>
    <xf numFmtId="43" fontId="2" fillId="0" borderId="0" xfId="57" applyFont="1">
      <alignment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7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23.140625" style="0" customWidth="1"/>
    <col min="2" max="2" width="24.8515625" style="0" customWidth="1"/>
    <col min="3" max="3" width="15.421875" style="0" customWidth="1"/>
    <col min="5" max="5" width="17.28125" style="0" customWidth="1"/>
    <col min="6" max="6" width="15.28125" style="0" customWidth="1"/>
  </cols>
  <sheetData>
    <row r="1" spans="1:6" ht="12">
      <c r="A1" s="24" t="s">
        <v>70</v>
      </c>
      <c r="B1" s="24"/>
      <c r="C1" s="24"/>
      <c r="D1" s="24"/>
      <c r="E1" s="24"/>
      <c r="F1" s="24"/>
    </row>
    <row r="3" spans="1:6" ht="12">
      <c r="A3" s="1"/>
      <c r="B3" s="2"/>
      <c r="C3" s="2" t="s">
        <v>0</v>
      </c>
      <c r="D3" s="1"/>
      <c r="E3" s="1"/>
      <c r="F3" s="1"/>
    </row>
    <row r="4" spans="1:6" ht="12">
      <c r="A4" s="1"/>
      <c r="B4" s="2" t="s">
        <v>1</v>
      </c>
      <c r="C4" s="2" t="s">
        <v>2</v>
      </c>
      <c r="D4" s="1"/>
      <c r="E4" s="1"/>
      <c r="F4" s="1"/>
    </row>
    <row r="5" spans="1:6" ht="13.5">
      <c r="A5" s="1"/>
      <c r="B5" s="3" t="s">
        <v>3</v>
      </c>
      <c r="C5" s="3" t="s">
        <v>4</v>
      </c>
      <c r="D5" s="1"/>
      <c r="E5" s="1"/>
      <c r="F5" s="1"/>
    </row>
    <row r="6" spans="1:6" ht="12">
      <c r="A6" s="1" t="s">
        <v>5</v>
      </c>
      <c r="B6" s="1"/>
      <c r="C6" s="1"/>
      <c r="D6" s="1"/>
      <c r="E6" s="1"/>
      <c r="F6" s="1"/>
    </row>
    <row r="7" spans="1:6" ht="12.75">
      <c r="A7" s="15" t="s">
        <v>21</v>
      </c>
      <c r="B7" s="20" t="s">
        <v>20</v>
      </c>
      <c r="C7" s="21">
        <v>12996.21</v>
      </c>
      <c r="D7" s="1"/>
      <c r="E7" s="32" t="s">
        <v>35</v>
      </c>
      <c r="F7" s="1"/>
    </row>
    <row r="8" spans="1:3" ht="12">
      <c r="A8" s="8"/>
      <c r="B8" s="1"/>
      <c r="C8" s="11"/>
    </row>
    <row r="9" spans="1:3" ht="12">
      <c r="A9" s="8"/>
      <c r="B9" s="1"/>
      <c r="C9" s="11"/>
    </row>
    <row r="10" spans="1:3" ht="12">
      <c r="A10" s="8"/>
      <c r="B10" s="1"/>
      <c r="C10" s="11"/>
    </row>
    <row r="11" spans="1:3" ht="12.75">
      <c r="A11" s="9" t="s">
        <v>6</v>
      </c>
      <c r="B11" s="4"/>
      <c r="C11" s="22">
        <v>0.89</v>
      </c>
    </row>
    <row r="12" spans="1:3" ht="12.75">
      <c r="A12" s="1" t="s">
        <v>7</v>
      </c>
      <c r="B12" s="4"/>
      <c r="C12" s="20">
        <v>25</v>
      </c>
    </row>
    <row r="13" spans="1:3" ht="12.75">
      <c r="A13" s="1" t="s">
        <v>8</v>
      </c>
      <c r="B13" s="4"/>
      <c r="C13" s="20">
        <v>550</v>
      </c>
    </row>
    <row r="14" spans="1:3" ht="12.75">
      <c r="A14" s="1" t="s">
        <v>9</v>
      </c>
      <c r="B14" s="4"/>
      <c r="C14" s="20">
        <v>25</v>
      </c>
    </row>
    <row r="15" spans="1:3" ht="12">
      <c r="A15" s="1"/>
      <c r="B15" s="4"/>
      <c r="C15" s="1"/>
    </row>
    <row r="16" spans="1:3" ht="12">
      <c r="A16" s="1"/>
      <c r="B16" s="4"/>
      <c r="C16" s="1"/>
    </row>
    <row r="17" spans="1:3" ht="12">
      <c r="A17" s="1"/>
      <c r="B17" s="4"/>
      <c r="C17" s="1"/>
    </row>
    <row r="18" spans="1:3" ht="12">
      <c r="A18" s="1" t="s">
        <v>10</v>
      </c>
      <c r="B18" s="4"/>
      <c r="C18" s="1"/>
    </row>
    <row r="19" spans="1:3" ht="12.75">
      <c r="A19" s="17"/>
      <c r="B19" s="4"/>
      <c r="C19" s="20"/>
    </row>
    <row r="20" spans="1:3" ht="12">
      <c r="A20" s="1"/>
      <c r="B20" s="4"/>
      <c r="C20" s="10"/>
    </row>
    <row r="21" spans="1:4" ht="12">
      <c r="A21" s="1"/>
      <c r="B21" s="4"/>
      <c r="C21" s="16" t="s">
        <v>22</v>
      </c>
      <c r="D21" s="1"/>
    </row>
    <row r="23" spans="1:4" ht="13.5">
      <c r="A23" s="8" t="s">
        <v>11</v>
      </c>
      <c r="B23" s="1"/>
      <c r="C23" s="14">
        <f>SUM(C7+C12+C14+C19-C11-C13)</f>
        <v>12495.32</v>
      </c>
      <c r="D23" s="1"/>
    </row>
    <row r="26" spans="1:4" ht="13.5">
      <c r="A26" s="69" t="s">
        <v>12</v>
      </c>
      <c r="B26" s="69"/>
      <c r="C26" s="3"/>
      <c r="D26" s="3"/>
    </row>
    <row r="27" spans="1:4" ht="13.5">
      <c r="A27" s="69" t="s">
        <v>13</v>
      </c>
      <c r="B27" s="69"/>
      <c r="C27" s="3" t="s">
        <v>14</v>
      </c>
      <c r="D27" s="1"/>
    </row>
    <row r="29" spans="1:5" ht="12.75">
      <c r="A29" s="70" t="s">
        <v>34</v>
      </c>
      <c r="B29" s="67"/>
      <c r="C29" s="22">
        <v>12495.32</v>
      </c>
      <c r="D29" s="1"/>
      <c r="E29" s="30" t="s">
        <v>36</v>
      </c>
    </row>
    <row r="30" spans="1:4" ht="12">
      <c r="A30" s="67"/>
      <c r="B30" s="67"/>
      <c r="C30" s="1"/>
      <c r="D30" s="1"/>
    </row>
    <row r="31" spans="1:4" ht="12">
      <c r="A31" s="67"/>
      <c r="B31" s="67"/>
      <c r="C31" s="1"/>
      <c r="D31" s="1"/>
    </row>
    <row r="32" spans="1:6" ht="12">
      <c r="A32" s="67"/>
      <c r="B32" s="67"/>
      <c r="C32" s="10" t="s">
        <v>22</v>
      </c>
      <c r="D32" s="1"/>
      <c r="E32" s="1"/>
      <c r="F32" s="1"/>
    </row>
    <row r="33" spans="1:6" ht="12">
      <c r="A33" s="67"/>
      <c r="B33" s="67"/>
      <c r="C33" s="1"/>
      <c r="D33" s="1"/>
      <c r="E33" s="1"/>
      <c r="F33" s="1"/>
    </row>
    <row r="34" spans="1:6" ht="13.5">
      <c r="A34" s="68" t="s">
        <v>15</v>
      </c>
      <c r="B34" s="68"/>
      <c r="C34" s="14">
        <f>SUM(C29:C32)</f>
        <v>12495.32</v>
      </c>
      <c r="D34" s="1" t="s">
        <v>16</v>
      </c>
      <c r="E34" s="1"/>
      <c r="F34" s="1"/>
    </row>
    <row r="35" spans="1:6" ht="12">
      <c r="A35" s="67"/>
      <c r="B35" s="67"/>
      <c r="C35" s="1"/>
      <c r="D35" s="1"/>
      <c r="E35" s="1"/>
      <c r="F35" s="1"/>
    </row>
    <row r="36" spans="1:6" ht="13.5">
      <c r="A36" s="1" t="s">
        <v>17</v>
      </c>
      <c r="B36" s="1"/>
      <c r="C36" s="6">
        <f>SUM(C23-C34)</f>
        <v>0</v>
      </c>
      <c r="D36" s="1"/>
      <c r="E36" s="1"/>
      <c r="F36" s="1"/>
    </row>
    <row r="37" spans="1:6" ht="6" customHeight="1">
      <c r="A37" s="1"/>
      <c r="B37" s="1"/>
      <c r="C37" s="5" t="s">
        <v>4</v>
      </c>
      <c r="D37" s="1"/>
      <c r="E37" s="1"/>
      <c r="F37" s="1"/>
    </row>
    <row r="40" spans="1:6" ht="15.75">
      <c r="A40" s="1"/>
      <c r="B40" s="69" t="s">
        <v>37</v>
      </c>
      <c r="C40" s="69"/>
      <c r="D40" s="1"/>
      <c r="E40" s="69" t="s">
        <v>38</v>
      </c>
      <c r="F40" s="69"/>
    </row>
    <row r="41" spans="1:6" ht="13.5">
      <c r="A41" s="1"/>
      <c r="B41" s="3" t="s">
        <v>18</v>
      </c>
      <c r="C41" s="3" t="s">
        <v>14</v>
      </c>
      <c r="D41" s="1"/>
      <c r="E41" s="3" t="s">
        <v>19</v>
      </c>
      <c r="F41" s="3" t="s">
        <v>14</v>
      </c>
    </row>
    <row r="42" spans="1:6" ht="12">
      <c r="A42" s="1"/>
      <c r="B42" s="2"/>
      <c r="C42" s="7"/>
      <c r="D42" s="1"/>
      <c r="E42" s="2"/>
      <c r="F42" s="7"/>
    </row>
    <row r="43" spans="1:6" ht="12.75">
      <c r="A43" s="1"/>
      <c r="B43" s="65" t="s">
        <v>94</v>
      </c>
      <c r="C43" s="12">
        <v>550</v>
      </c>
      <c r="D43" s="1"/>
      <c r="E43" s="18">
        <v>43039</v>
      </c>
      <c r="F43" s="23">
        <v>25</v>
      </c>
    </row>
    <row r="44" spans="1:6" ht="12">
      <c r="A44" s="1"/>
      <c r="B44" s="2"/>
      <c r="C44" s="7"/>
      <c r="D44" s="1"/>
      <c r="E44" s="2"/>
      <c r="F44" s="7"/>
    </row>
    <row r="45" spans="1:6" ht="12">
      <c r="A45" s="1"/>
      <c r="B45" s="2"/>
      <c r="C45" s="7"/>
      <c r="D45" s="1"/>
      <c r="E45" s="2"/>
      <c r="F45" s="7"/>
    </row>
    <row r="46" spans="1:6" ht="12">
      <c r="A46" s="1"/>
      <c r="B46" s="2"/>
      <c r="C46" s="7"/>
      <c r="D46" s="1"/>
      <c r="E46" s="2"/>
      <c r="F46" s="7"/>
    </row>
    <row r="47" spans="1:6" ht="12">
      <c r="A47" s="1"/>
      <c r="B47" s="2"/>
      <c r="C47" s="19" t="s">
        <v>22</v>
      </c>
      <c r="D47" s="1"/>
      <c r="E47" s="2"/>
      <c r="F47" s="19" t="s">
        <v>22</v>
      </c>
    </row>
    <row r="48" spans="1:6" ht="12">
      <c r="A48" s="1"/>
      <c r="B48" s="2"/>
      <c r="C48" s="7"/>
      <c r="D48" s="1"/>
      <c r="E48" s="2"/>
      <c r="F48" s="7"/>
    </row>
    <row r="49" spans="1:6" ht="13.5">
      <c r="A49" s="1"/>
      <c r="B49" s="2" t="s">
        <v>15</v>
      </c>
      <c r="C49" s="13">
        <f>SUM(C43:C48)</f>
        <v>550</v>
      </c>
      <c r="D49" s="1"/>
      <c r="E49" s="2" t="s">
        <v>15</v>
      </c>
      <c r="F49" s="13">
        <f>SUM(F43:F47)</f>
        <v>25</v>
      </c>
    </row>
    <row r="50" spans="1:6" ht="5.25" customHeight="1">
      <c r="A50" s="1"/>
      <c r="B50" s="1"/>
      <c r="C50" s="5">
        <v>65</v>
      </c>
      <c r="D50" s="1"/>
      <c r="E50" s="1"/>
      <c r="F50" s="5" t="s">
        <v>4</v>
      </c>
    </row>
  </sheetData>
  <sheetProtection/>
  <mergeCells count="11">
    <mergeCell ref="A26:B26"/>
    <mergeCell ref="A29:B29"/>
    <mergeCell ref="A30:B30"/>
    <mergeCell ref="A31:B31"/>
    <mergeCell ref="B40:C40"/>
    <mergeCell ref="A32:B32"/>
    <mergeCell ref="A33:B33"/>
    <mergeCell ref="A34:B34"/>
    <mergeCell ref="A35:B35"/>
    <mergeCell ref="E40:F40"/>
    <mergeCell ref="A27:B27"/>
  </mergeCells>
  <printOptions/>
  <pageMargins left="0.2" right="0.2" top="0.75" bottom="0.5" header="0.3" footer="0.3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10.57421875" style="0" customWidth="1"/>
    <col min="2" max="2" width="16.28125" style="0" customWidth="1"/>
    <col min="3" max="3" width="37.8515625" style="0" customWidth="1"/>
    <col min="4" max="4" width="11.8515625" style="29" customWidth="1"/>
    <col min="5" max="5" width="0.85546875" style="0" customWidth="1"/>
    <col min="6" max="6" width="13.28125" style="0" customWidth="1"/>
    <col min="7" max="7" width="17.8515625" style="0" customWidth="1"/>
    <col min="8" max="8" width="10.7109375" style="0" customWidth="1"/>
    <col min="9" max="9" width="5.28125" style="0" customWidth="1"/>
    <col min="10" max="10" width="22.421875" style="0" customWidth="1"/>
    <col min="11" max="11" width="11.57421875" style="29" customWidth="1"/>
    <col min="12" max="12" width="0.42578125" style="0" customWidth="1"/>
    <col min="13" max="13" width="10.28125" style="29" bestFit="1" customWidth="1"/>
  </cols>
  <sheetData>
    <row r="1" spans="1:11" ht="12">
      <c r="A1" t="s">
        <v>30</v>
      </c>
      <c r="K1" t="s">
        <v>39</v>
      </c>
    </row>
    <row r="4" spans="1:13" ht="12.75">
      <c r="A4" s="74" t="s">
        <v>23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1" ht="12.75">
      <c r="A5" s="74" t="s">
        <v>40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8" spans="1:13" ht="12">
      <c r="A8" s="71" t="s">
        <v>25</v>
      </c>
      <c r="B8" s="72"/>
      <c r="C8" s="72"/>
      <c r="D8" s="73"/>
      <c r="E8" s="34"/>
      <c r="F8" s="71" t="s">
        <v>24</v>
      </c>
      <c r="G8" s="72"/>
      <c r="H8" s="72"/>
      <c r="I8" s="72"/>
      <c r="J8" s="72"/>
      <c r="K8" s="73"/>
      <c r="M8" s="41"/>
    </row>
    <row r="9" spans="1:13" ht="24.75">
      <c r="A9" s="36" t="s">
        <v>26</v>
      </c>
      <c r="B9" s="36" t="s">
        <v>41</v>
      </c>
      <c r="C9" s="27" t="s">
        <v>42</v>
      </c>
      <c r="D9" s="31" t="s">
        <v>27</v>
      </c>
      <c r="E9" s="39"/>
      <c r="F9" s="27" t="s">
        <v>26</v>
      </c>
      <c r="G9" s="27" t="s">
        <v>43</v>
      </c>
      <c r="H9" s="28" t="s">
        <v>28</v>
      </c>
      <c r="I9" s="28" t="s">
        <v>44</v>
      </c>
      <c r="J9" s="28" t="s">
        <v>45</v>
      </c>
      <c r="K9" s="31" t="s">
        <v>29</v>
      </c>
      <c r="L9" s="39"/>
      <c r="M9" s="42" t="s">
        <v>0</v>
      </c>
    </row>
    <row r="10" spans="1:13" ht="12">
      <c r="A10" s="30" t="s">
        <v>33</v>
      </c>
      <c r="F10" s="25"/>
      <c r="G10" s="25"/>
      <c r="I10" s="26"/>
      <c r="M10" s="29">
        <v>10569</v>
      </c>
    </row>
    <row r="11" spans="1:13" ht="12">
      <c r="A11" s="37">
        <v>44471</v>
      </c>
      <c r="B11" t="s">
        <v>71</v>
      </c>
      <c r="C11" s="33" t="s">
        <v>74</v>
      </c>
      <c r="D11" s="29">
        <v>11.69</v>
      </c>
      <c r="I11" s="26"/>
      <c r="M11" s="29">
        <f aca="true" t="shared" si="0" ref="M11:M21">M10+D11-K11</f>
        <v>10580.69</v>
      </c>
    </row>
    <row r="12" spans="1:13" ht="12">
      <c r="A12" s="37"/>
      <c r="F12" s="45">
        <v>44472</v>
      </c>
      <c r="G12" t="s">
        <v>75</v>
      </c>
      <c r="H12" t="s">
        <v>76</v>
      </c>
      <c r="I12" s="26">
        <v>1</v>
      </c>
      <c r="J12" t="s">
        <v>77</v>
      </c>
      <c r="K12" s="29">
        <v>352.65</v>
      </c>
      <c r="M12" s="29">
        <f t="shared" si="0"/>
        <v>10228.04</v>
      </c>
    </row>
    <row r="13" spans="1:13" ht="12">
      <c r="A13" s="37">
        <v>44476</v>
      </c>
      <c r="B13" t="s">
        <v>71</v>
      </c>
      <c r="C13" s="33" t="s">
        <v>73</v>
      </c>
      <c r="D13" s="29">
        <v>17</v>
      </c>
      <c r="F13" s="38"/>
      <c r="G13" s="38"/>
      <c r="H13" s="33"/>
      <c r="I13" s="66"/>
      <c r="J13" s="33"/>
      <c r="M13" s="29">
        <f t="shared" si="0"/>
        <v>10245.04</v>
      </c>
    </row>
    <row r="14" spans="1:13" ht="12">
      <c r="A14" s="37"/>
      <c r="C14" s="33"/>
      <c r="F14" s="45">
        <v>44477</v>
      </c>
      <c r="G14" t="s">
        <v>32</v>
      </c>
      <c r="H14" t="s">
        <v>76</v>
      </c>
      <c r="I14" s="26">
        <v>4</v>
      </c>
      <c r="J14" t="s">
        <v>78</v>
      </c>
      <c r="K14" s="29">
        <v>1536.25</v>
      </c>
      <c r="M14" s="29">
        <f t="shared" si="0"/>
        <v>8708.79</v>
      </c>
    </row>
    <row r="15" spans="6:13" ht="12">
      <c r="F15" s="45">
        <v>44477</v>
      </c>
      <c r="G15" t="s">
        <v>79</v>
      </c>
      <c r="H15" t="s">
        <v>76</v>
      </c>
      <c r="I15" s="26">
        <v>5</v>
      </c>
      <c r="J15" t="s">
        <v>80</v>
      </c>
      <c r="K15" s="29">
        <v>3000</v>
      </c>
      <c r="M15" s="29">
        <f t="shared" si="0"/>
        <v>5708.790000000001</v>
      </c>
    </row>
    <row r="16" spans="1:13" ht="12">
      <c r="A16" s="45">
        <v>45941</v>
      </c>
      <c r="B16" t="s">
        <v>71</v>
      </c>
      <c r="C16" s="33" t="s">
        <v>46</v>
      </c>
      <c r="D16" s="29">
        <v>15</v>
      </c>
      <c r="I16" s="26"/>
      <c r="M16" s="29">
        <f t="shared" si="0"/>
        <v>5723.790000000001</v>
      </c>
    </row>
    <row r="17" spans="6:13" ht="12">
      <c r="F17" s="45">
        <v>44484</v>
      </c>
      <c r="G17" t="s">
        <v>81</v>
      </c>
      <c r="H17" t="s">
        <v>71</v>
      </c>
      <c r="I17" s="26">
        <v>1</v>
      </c>
      <c r="J17" t="s">
        <v>77</v>
      </c>
      <c r="K17" s="29">
        <v>223.47</v>
      </c>
      <c r="M17" s="29">
        <f t="shared" si="0"/>
        <v>5500.320000000001</v>
      </c>
    </row>
    <row r="18" spans="1:13" ht="12">
      <c r="A18" s="45">
        <v>44491</v>
      </c>
      <c r="B18" t="s">
        <v>71</v>
      </c>
      <c r="C18" t="s">
        <v>82</v>
      </c>
      <c r="D18" s="29">
        <v>7500</v>
      </c>
      <c r="I18" s="26"/>
      <c r="M18" s="29">
        <f t="shared" si="0"/>
        <v>13000.32</v>
      </c>
    </row>
    <row r="19" spans="6:13" ht="12">
      <c r="F19" s="45">
        <v>44492</v>
      </c>
      <c r="G19" t="s">
        <v>83</v>
      </c>
      <c r="H19" t="s">
        <v>71</v>
      </c>
      <c r="I19" s="26">
        <v>2</v>
      </c>
      <c r="J19" t="s">
        <v>84</v>
      </c>
      <c r="K19" s="29">
        <v>550</v>
      </c>
      <c r="M19" s="29">
        <f t="shared" si="0"/>
        <v>12450.32</v>
      </c>
    </row>
    <row r="20" spans="1:13" ht="12">
      <c r="A20" s="45">
        <v>44494</v>
      </c>
      <c r="B20" t="s">
        <v>71</v>
      </c>
      <c r="C20" t="s">
        <v>72</v>
      </c>
      <c r="D20" s="29">
        <v>20</v>
      </c>
      <c r="I20" s="26"/>
      <c r="M20" s="29">
        <f t="shared" si="0"/>
        <v>12470.32</v>
      </c>
    </row>
    <row r="21" spans="1:13" ht="12">
      <c r="A21" s="45">
        <v>44500</v>
      </c>
      <c r="B21" t="s">
        <v>71</v>
      </c>
      <c r="C21" t="s">
        <v>74</v>
      </c>
      <c r="D21" s="29">
        <v>25</v>
      </c>
      <c r="I21" s="26"/>
      <c r="M21" s="29">
        <f t="shared" si="0"/>
        <v>12495.32</v>
      </c>
    </row>
    <row r="22" ht="12">
      <c r="I22" s="26"/>
    </row>
    <row r="23" ht="12">
      <c r="I23" s="26"/>
    </row>
    <row r="24" ht="12">
      <c r="I24" s="26"/>
    </row>
    <row r="25" ht="12">
      <c r="I25" s="26"/>
    </row>
    <row r="26" ht="12">
      <c r="I26" s="26"/>
    </row>
    <row r="27" ht="12">
      <c r="I27" s="26"/>
    </row>
    <row r="28" ht="12">
      <c r="I28" s="26"/>
    </row>
    <row r="29" spans="9:10" ht="12">
      <c r="I29" s="26">
        <v>1</v>
      </c>
      <c r="J29" t="s">
        <v>85</v>
      </c>
    </row>
    <row r="30" spans="9:10" ht="12">
      <c r="I30" s="26">
        <v>2</v>
      </c>
      <c r="J30" t="s">
        <v>86</v>
      </c>
    </row>
    <row r="31" spans="9:10" ht="12">
      <c r="I31" s="26">
        <v>3</v>
      </c>
      <c r="J31" t="s">
        <v>87</v>
      </c>
    </row>
    <row r="32" spans="9:10" ht="12">
      <c r="I32" s="26">
        <v>4</v>
      </c>
      <c r="J32" t="s">
        <v>88</v>
      </c>
    </row>
    <row r="33" spans="9:10" ht="12">
      <c r="I33" s="26">
        <v>5</v>
      </c>
      <c r="J33" t="s">
        <v>89</v>
      </c>
    </row>
    <row r="34" spans="9:10" ht="12">
      <c r="I34" s="26">
        <v>6</v>
      </c>
      <c r="J34" t="s">
        <v>90</v>
      </c>
    </row>
    <row r="35" spans="9:10" ht="12">
      <c r="I35" s="26">
        <v>7</v>
      </c>
      <c r="J35" t="s">
        <v>91</v>
      </c>
    </row>
    <row r="36" spans="9:10" ht="12">
      <c r="I36" s="26">
        <v>8</v>
      </c>
      <c r="J36" t="s">
        <v>92</v>
      </c>
    </row>
    <row r="37" spans="9:10" ht="12">
      <c r="I37" s="26">
        <v>9</v>
      </c>
      <c r="J37" t="s">
        <v>93</v>
      </c>
    </row>
  </sheetData>
  <sheetProtection/>
  <mergeCells count="4">
    <mergeCell ref="F8:K8"/>
    <mergeCell ref="A8:D8"/>
    <mergeCell ref="A4:M4"/>
    <mergeCell ref="A5:K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30" sqref="A30:B30"/>
    </sheetView>
  </sheetViews>
  <sheetFormatPr defaultColWidth="9.140625" defaultRowHeight="12.75"/>
  <cols>
    <col min="1" max="1" width="23.140625" style="0" customWidth="1"/>
    <col min="2" max="2" width="24.8515625" style="0" customWidth="1"/>
    <col min="3" max="3" width="15.421875" style="0" customWidth="1"/>
    <col min="5" max="5" width="17.28125" style="0" customWidth="1"/>
    <col min="6" max="6" width="15.28125" style="0" customWidth="1"/>
  </cols>
  <sheetData>
    <row r="1" spans="1:6" ht="12">
      <c r="A1" s="24" t="s">
        <v>70</v>
      </c>
      <c r="B1" s="24"/>
      <c r="C1" s="24"/>
      <c r="D1" s="24"/>
      <c r="E1" s="24"/>
      <c r="F1" s="24"/>
    </row>
    <row r="3" spans="1:6" ht="12">
      <c r="A3" s="1"/>
      <c r="B3" s="2"/>
      <c r="C3" s="2" t="s">
        <v>0</v>
      </c>
      <c r="D3" s="1"/>
      <c r="E3" s="1"/>
      <c r="F3" s="1"/>
    </row>
    <row r="4" spans="1:6" ht="12">
      <c r="A4" s="1"/>
      <c r="B4" s="2" t="s">
        <v>1</v>
      </c>
      <c r="C4" s="2" t="s">
        <v>2</v>
      </c>
      <c r="D4" s="1"/>
      <c r="E4" s="1"/>
      <c r="F4" s="1"/>
    </row>
    <row r="5" spans="1:6" ht="13.5">
      <c r="A5" s="1"/>
      <c r="B5" s="3" t="s">
        <v>3</v>
      </c>
      <c r="C5" s="3" t="s">
        <v>4</v>
      </c>
      <c r="D5" s="1"/>
      <c r="E5" s="1"/>
      <c r="F5" s="1"/>
    </row>
    <row r="6" spans="1:6" ht="12">
      <c r="A6" s="1" t="s">
        <v>5</v>
      </c>
      <c r="B6" s="1"/>
      <c r="C6" s="1"/>
      <c r="D6" s="1"/>
      <c r="E6" s="1"/>
      <c r="F6" s="1"/>
    </row>
    <row r="7" spans="1:6" ht="12.75">
      <c r="A7" s="15" t="s">
        <v>21</v>
      </c>
      <c r="B7" s="20" t="s">
        <v>20</v>
      </c>
      <c r="C7" s="21">
        <v>340.25</v>
      </c>
      <c r="D7" s="1"/>
      <c r="E7" s="32" t="s">
        <v>35</v>
      </c>
      <c r="F7" s="1"/>
    </row>
    <row r="8" spans="1:3" ht="12">
      <c r="A8" s="8"/>
      <c r="B8" s="1"/>
      <c r="C8" s="11"/>
    </row>
    <row r="9" spans="1:3" ht="12">
      <c r="A9" s="8"/>
      <c r="B9" s="1"/>
      <c r="C9" s="11"/>
    </row>
    <row r="10" spans="1:3" ht="12">
      <c r="A10" s="8"/>
      <c r="B10" s="1"/>
      <c r="C10" s="11"/>
    </row>
    <row r="11" spans="1:3" ht="12.75">
      <c r="A11" s="9" t="s">
        <v>6</v>
      </c>
      <c r="B11" s="4"/>
      <c r="C11" s="22">
        <v>0</v>
      </c>
    </row>
    <row r="12" spans="1:3" ht="12.75">
      <c r="A12" s="1" t="s">
        <v>7</v>
      </c>
      <c r="B12" s="4"/>
      <c r="C12" s="20">
        <v>0</v>
      </c>
    </row>
    <row r="13" spans="1:3" ht="12.75">
      <c r="A13" s="1" t="s">
        <v>8</v>
      </c>
      <c r="B13" s="4"/>
      <c r="C13" s="20">
        <v>40</v>
      </c>
    </row>
    <row r="14" spans="1:3" ht="12.75">
      <c r="A14" s="1" t="s">
        <v>9</v>
      </c>
      <c r="B14" s="4"/>
      <c r="C14" s="20">
        <v>0</v>
      </c>
    </row>
    <row r="15" spans="1:3" ht="12">
      <c r="A15" s="1"/>
      <c r="B15" s="4"/>
      <c r="C15" s="1"/>
    </row>
    <row r="16" spans="1:3" ht="12">
      <c r="A16" s="1"/>
      <c r="B16" s="4"/>
      <c r="C16" s="1"/>
    </row>
    <row r="17" spans="1:3" ht="12">
      <c r="A17" s="1"/>
      <c r="B17" s="4"/>
      <c r="C17" s="1"/>
    </row>
    <row r="18" spans="1:3" ht="12">
      <c r="A18" s="1" t="s">
        <v>10</v>
      </c>
      <c r="B18" s="4"/>
      <c r="C18" s="1"/>
    </row>
    <row r="19" spans="1:3" ht="12.75">
      <c r="A19" s="17"/>
      <c r="B19" s="4"/>
      <c r="C19" s="20"/>
    </row>
    <row r="20" spans="1:3" ht="12">
      <c r="A20" s="1"/>
      <c r="B20" s="4"/>
      <c r="C20" s="10"/>
    </row>
    <row r="21" spans="1:4" ht="12">
      <c r="A21" s="1"/>
      <c r="B21" s="4"/>
      <c r="C21" s="16" t="s">
        <v>22</v>
      </c>
      <c r="D21" s="1"/>
    </row>
    <row r="23" spans="1:4" ht="13.5">
      <c r="A23" s="8" t="s">
        <v>11</v>
      </c>
      <c r="B23" s="1"/>
      <c r="C23" s="14">
        <f>SUM(C7+C12+C14+C19-C11-C13)</f>
        <v>300.25</v>
      </c>
      <c r="D23" s="1"/>
    </row>
    <row r="26" spans="1:4" ht="13.5">
      <c r="A26" s="69" t="s">
        <v>12</v>
      </c>
      <c r="B26" s="69"/>
      <c r="C26" s="3"/>
      <c r="D26" s="3"/>
    </row>
    <row r="27" spans="1:4" ht="13.5">
      <c r="A27" s="69" t="s">
        <v>13</v>
      </c>
      <c r="B27" s="69"/>
      <c r="C27" s="3" t="s">
        <v>14</v>
      </c>
      <c r="D27" s="1"/>
    </row>
    <row r="29" spans="1:5" ht="12.75">
      <c r="A29" s="70" t="s">
        <v>31</v>
      </c>
      <c r="B29" s="67"/>
      <c r="C29" s="22">
        <v>300.25</v>
      </c>
      <c r="D29" s="1"/>
      <c r="E29" s="30" t="s">
        <v>36</v>
      </c>
    </row>
    <row r="30" spans="1:4" ht="12">
      <c r="A30" s="67"/>
      <c r="B30" s="67"/>
      <c r="C30" s="1"/>
      <c r="D30" s="1"/>
    </row>
    <row r="31" spans="1:4" ht="12">
      <c r="A31" s="67"/>
      <c r="B31" s="67"/>
      <c r="C31" s="1"/>
      <c r="D31" s="1"/>
    </row>
    <row r="32" spans="1:6" ht="12">
      <c r="A32" s="67"/>
      <c r="B32" s="67"/>
      <c r="C32" s="10" t="s">
        <v>22</v>
      </c>
      <c r="D32" s="1"/>
      <c r="E32" s="1"/>
      <c r="F32" s="1"/>
    </row>
    <row r="33" spans="1:6" ht="12">
      <c r="A33" s="67"/>
      <c r="B33" s="67"/>
      <c r="C33" s="1"/>
      <c r="D33" s="1"/>
      <c r="E33" s="1"/>
      <c r="F33" s="1"/>
    </row>
    <row r="34" spans="1:6" ht="13.5">
      <c r="A34" s="68" t="s">
        <v>15</v>
      </c>
      <c r="B34" s="68"/>
      <c r="C34" s="14">
        <f>SUM(C29:C32)</f>
        <v>300.25</v>
      </c>
      <c r="D34" s="1" t="s">
        <v>16</v>
      </c>
      <c r="E34" s="1"/>
      <c r="F34" s="1"/>
    </row>
    <row r="35" spans="1:6" ht="12">
      <c r="A35" s="67"/>
      <c r="B35" s="67"/>
      <c r="C35" s="1"/>
      <c r="D35" s="1"/>
      <c r="E35" s="1"/>
      <c r="F35" s="1"/>
    </row>
    <row r="36" spans="1:6" ht="13.5">
      <c r="A36" s="1" t="s">
        <v>17</v>
      </c>
      <c r="B36" s="1"/>
      <c r="C36" s="6">
        <f>SUM(C23-C34)</f>
        <v>0</v>
      </c>
      <c r="D36" s="1"/>
      <c r="E36" s="1"/>
      <c r="F36" s="1"/>
    </row>
    <row r="37" spans="1:6" ht="6" customHeight="1">
      <c r="A37" s="1"/>
      <c r="B37" s="1"/>
      <c r="C37" s="5" t="s">
        <v>4</v>
      </c>
      <c r="D37" s="1"/>
      <c r="E37" s="1"/>
      <c r="F37" s="1"/>
    </row>
    <row r="40" spans="1:6" ht="15.75">
      <c r="A40" s="1"/>
      <c r="B40" s="69" t="s">
        <v>37</v>
      </c>
      <c r="C40" s="69"/>
      <c r="D40" s="1"/>
      <c r="E40" s="69" t="s">
        <v>38</v>
      </c>
      <c r="F40" s="69"/>
    </row>
    <row r="41" spans="1:6" ht="13.5">
      <c r="A41" s="1"/>
      <c r="B41" s="3" t="s">
        <v>18</v>
      </c>
      <c r="C41" s="3" t="s">
        <v>14</v>
      </c>
      <c r="D41" s="1"/>
      <c r="E41" s="3" t="s">
        <v>19</v>
      </c>
      <c r="F41" s="3" t="s">
        <v>14</v>
      </c>
    </row>
    <row r="42" spans="1:6" ht="12">
      <c r="A42" s="1"/>
      <c r="B42" s="2"/>
      <c r="C42" s="7"/>
      <c r="D42" s="1"/>
      <c r="E42" s="2"/>
      <c r="F42" s="7"/>
    </row>
    <row r="43" spans="1:6" ht="12.75">
      <c r="A43" s="1"/>
      <c r="B43" s="65" t="s">
        <v>71</v>
      </c>
      <c r="C43" s="12">
        <v>40</v>
      </c>
      <c r="D43" s="1"/>
      <c r="E43" s="18"/>
      <c r="F43" s="23"/>
    </row>
    <row r="44" spans="1:6" ht="12">
      <c r="A44" s="1"/>
      <c r="B44" s="2"/>
      <c r="C44" s="7"/>
      <c r="D44" s="1"/>
      <c r="E44" s="2"/>
      <c r="F44" s="7"/>
    </row>
    <row r="45" spans="1:6" ht="12">
      <c r="A45" s="1"/>
      <c r="B45" s="2"/>
      <c r="C45" s="7"/>
      <c r="D45" s="1"/>
      <c r="E45" s="2"/>
      <c r="F45" s="7"/>
    </row>
    <row r="46" spans="1:6" ht="12">
      <c r="A46" s="1"/>
      <c r="B46" s="2"/>
      <c r="C46" s="7"/>
      <c r="D46" s="1"/>
      <c r="E46" s="2"/>
      <c r="F46" s="7"/>
    </row>
    <row r="47" spans="1:6" ht="12">
      <c r="A47" s="1"/>
      <c r="B47" s="2"/>
      <c r="C47" s="19" t="s">
        <v>22</v>
      </c>
      <c r="D47" s="1"/>
      <c r="E47" s="2"/>
      <c r="F47" s="19" t="s">
        <v>22</v>
      </c>
    </row>
    <row r="48" spans="1:6" ht="12">
      <c r="A48" s="1"/>
      <c r="B48" s="2"/>
      <c r="C48" s="7"/>
      <c r="D48" s="1"/>
      <c r="E48" s="2"/>
      <c r="F48" s="7"/>
    </row>
    <row r="49" spans="1:6" ht="13.5">
      <c r="A49" s="1"/>
      <c r="B49" s="2" t="s">
        <v>15</v>
      </c>
      <c r="C49" s="13">
        <f>SUM(C43:C48)</f>
        <v>40</v>
      </c>
      <c r="D49" s="1"/>
      <c r="E49" s="2" t="s">
        <v>15</v>
      </c>
      <c r="F49" s="13">
        <f>SUM(F43:F47)</f>
        <v>0</v>
      </c>
    </row>
    <row r="50" spans="1:6" ht="5.25" customHeight="1">
      <c r="A50" s="1"/>
      <c r="B50" s="1"/>
      <c r="C50" s="5">
        <v>65</v>
      </c>
      <c r="D50" s="1"/>
      <c r="E50" s="1"/>
      <c r="F50" s="5" t="s">
        <v>4</v>
      </c>
    </row>
  </sheetData>
  <sheetProtection/>
  <mergeCells count="11">
    <mergeCell ref="A32:B32"/>
    <mergeCell ref="A33:B33"/>
    <mergeCell ref="A34:B34"/>
    <mergeCell ref="A35:B35"/>
    <mergeCell ref="B40:C40"/>
    <mergeCell ref="E40:F40"/>
    <mergeCell ref="A26:B26"/>
    <mergeCell ref="A27:B27"/>
    <mergeCell ref="A29:B29"/>
    <mergeCell ref="A30:B30"/>
    <mergeCell ref="A31:B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0.140625" style="0" bestFit="1" customWidth="1"/>
    <col min="2" max="2" width="31.28125" style="0" customWidth="1"/>
    <col min="3" max="3" width="14.28125" style="0" customWidth="1"/>
    <col min="4" max="4" width="0.85546875" style="0" customWidth="1"/>
    <col min="6" max="6" width="19.421875" style="0" customWidth="1"/>
    <col min="7" max="7" width="12.28125" style="0" customWidth="1"/>
    <col min="8" max="8" width="0.85546875" style="0" customWidth="1"/>
  </cols>
  <sheetData>
    <row r="4" ht="12">
      <c r="A4" t="s">
        <v>23</v>
      </c>
    </row>
    <row r="5" ht="12">
      <c r="A5" t="s">
        <v>53</v>
      </c>
    </row>
    <row r="8" spans="1:9" ht="32.25" customHeight="1">
      <c r="A8" s="26" t="s">
        <v>47</v>
      </c>
      <c r="B8" s="26" t="s">
        <v>48</v>
      </c>
      <c r="C8" s="43" t="s">
        <v>49</v>
      </c>
      <c r="D8" s="26"/>
      <c r="E8" s="26" t="s">
        <v>47</v>
      </c>
      <c r="F8" s="26" t="s">
        <v>50</v>
      </c>
      <c r="G8" s="43" t="s">
        <v>51</v>
      </c>
      <c r="H8" s="26"/>
      <c r="I8" s="26" t="s">
        <v>52</v>
      </c>
    </row>
    <row r="9" spans="2:9" ht="12">
      <c r="B9" s="30" t="s">
        <v>54</v>
      </c>
      <c r="G9" s="44"/>
      <c r="H9" s="44"/>
      <c r="I9" s="44">
        <f>57.25+25</f>
        <v>82.25</v>
      </c>
    </row>
    <row r="10" spans="3:9" ht="12">
      <c r="C10" s="44"/>
      <c r="G10" s="44"/>
      <c r="H10" s="44"/>
      <c r="I10" s="44"/>
    </row>
    <row r="11" spans="3:9" ht="12">
      <c r="C11" s="44"/>
      <c r="G11" s="44"/>
      <c r="H11" s="44"/>
      <c r="I11" s="44"/>
    </row>
    <row r="12" spans="1:9" ht="12">
      <c r="A12" s="45">
        <v>44471</v>
      </c>
      <c r="B12" s="34" t="s">
        <v>63</v>
      </c>
      <c r="C12" s="53">
        <v>100</v>
      </c>
      <c r="G12" s="44"/>
      <c r="H12" s="44"/>
      <c r="I12" s="44">
        <f>I9+C12-G12</f>
        <v>182.25</v>
      </c>
    </row>
    <row r="13" spans="1:9" ht="12">
      <c r="A13" s="45">
        <v>44474</v>
      </c>
      <c r="B13" s="34" t="s">
        <v>62</v>
      </c>
      <c r="C13" s="53">
        <v>60</v>
      </c>
      <c r="G13" s="44"/>
      <c r="H13" s="44"/>
      <c r="I13" s="44">
        <f aca="true" t="shared" si="0" ref="I13:I20">I12+C13-G13</f>
        <v>242.25</v>
      </c>
    </row>
    <row r="14" spans="1:9" ht="12">
      <c r="A14" s="45">
        <v>44476</v>
      </c>
      <c r="C14" s="44"/>
      <c r="F14" s="34" t="s">
        <v>65</v>
      </c>
      <c r="G14" s="53">
        <v>17</v>
      </c>
      <c r="H14" s="44"/>
      <c r="I14" s="44">
        <f t="shared" si="0"/>
        <v>225.25</v>
      </c>
    </row>
    <row r="15" spans="1:9" ht="12">
      <c r="A15" s="45">
        <v>44480</v>
      </c>
      <c r="B15" t="s">
        <v>62</v>
      </c>
      <c r="C15" s="44">
        <v>50</v>
      </c>
      <c r="G15" s="44"/>
      <c r="H15" s="44"/>
      <c r="I15" s="44">
        <f t="shared" si="0"/>
        <v>275.25</v>
      </c>
    </row>
    <row r="16" spans="1:9" ht="12">
      <c r="A16" s="45">
        <v>44482</v>
      </c>
      <c r="C16" s="44"/>
      <c r="F16" t="s">
        <v>65</v>
      </c>
      <c r="G16" s="44">
        <v>15</v>
      </c>
      <c r="H16" s="44"/>
      <c r="I16" s="44">
        <f t="shared" si="0"/>
        <v>260.25</v>
      </c>
    </row>
    <row r="17" spans="1:9" ht="12">
      <c r="A17" s="45">
        <v>44484</v>
      </c>
      <c r="B17" t="s">
        <v>62</v>
      </c>
      <c r="C17" s="44">
        <v>60</v>
      </c>
      <c r="G17" s="44"/>
      <c r="H17" s="44"/>
      <c r="I17" s="44">
        <f t="shared" si="0"/>
        <v>320.25</v>
      </c>
    </row>
    <row r="18" spans="1:9" ht="12">
      <c r="A18" s="45">
        <v>44490</v>
      </c>
      <c r="B18" t="s">
        <v>62</v>
      </c>
      <c r="C18" s="44">
        <v>10</v>
      </c>
      <c r="G18" s="44"/>
      <c r="H18" s="44"/>
      <c r="I18" s="44">
        <f t="shared" si="0"/>
        <v>330.25</v>
      </c>
    </row>
    <row r="19" spans="1:9" ht="12">
      <c r="A19" s="45">
        <v>44494</v>
      </c>
      <c r="B19" t="s">
        <v>62</v>
      </c>
      <c r="C19" s="44">
        <v>50</v>
      </c>
      <c r="F19" t="s">
        <v>69</v>
      </c>
      <c r="G19" s="44">
        <v>20</v>
      </c>
      <c r="H19" s="44"/>
      <c r="I19" s="44">
        <f t="shared" si="0"/>
        <v>360.25</v>
      </c>
    </row>
    <row r="20" spans="1:9" ht="12">
      <c r="A20" s="45">
        <v>44500</v>
      </c>
      <c r="C20" s="44"/>
      <c r="F20" t="s">
        <v>69</v>
      </c>
      <c r="G20" s="44">
        <v>40</v>
      </c>
      <c r="H20" s="44"/>
      <c r="I20" s="44">
        <f t="shared" si="0"/>
        <v>320.25</v>
      </c>
    </row>
    <row r="21" spans="3:9" ht="12">
      <c r="C21" s="44"/>
      <c r="G21" s="44"/>
      <c r="H21" s="44"/>
      <c r="I21" s="44"/>
    </row>
    <row r="22" spans="3:9" ht="12">
      <c r="C22" s="44"/>
      <c r="G22" s="44"/>
      <c r="H22" s="44"/>
      <c r="I22" s="44"/>
    </row>
    <row r="23" spans="3:9" ht="12">
      <c r="C23" s="44"/>
      <c r="G23" s="44"/>
      <c r="H23" s="44"/>
      <c r="I23" s="44"/>
    </row>
    <row r="24" spans="3:9" ht="12">
      <c r="C24" s="44"/>
      <c r="G24" s="44"/>
      <c r="H24" s="44"/>
      <c r="I24" s="44"/>
    </row>
    <row r="25" spans="3:9" ht="12">
      <c r="C25" s="44"/>
      <c r="G25" s="44"/>
      <c r="H25" s="44"/>
      <c r="I25" s="44"/>
    </row>
    <row r="26" spans="3:9" ht="12">
      <c r="C26" s="44"/>
      <c r="G26" s="44"/>
      <c r="H26" s="44"/>
      <c r="I26" s="44"/>
    </row>
    <row r="27" spans="3:9" ht="12">
      <c r="C27" s="44"/>
      <c r="G27" s="44"/>
      <c r="H27" s="44"/>
      <c r="I27" s="44"/>
    </row>
    <row r="28" spans="3:9" ht="12">
      <c r="C28" s="44"/>
      <c r="G28" s="44"/>
      <c r="H28" s="44"/>
      <c r="I28" s="44"/>
    </row>
    <row r="29" spans="3:9" ht="12">
      <c r="C29" s="44"/>
      <c r="G29" s="44"/>
      <c r="H29" s="44"/>
      <c r="I29" s="44"/>
    </row>
    <row r="30" spans="3:9" ht="12">
      <c r="C30" s="44"/>
      <c r="G30" s="44"/>
      <c r="H30" s="44"/>
      <c r="I30" s="44"/>
    </row>
    <row r="31" spans="3:9" ht="12">
      <c r="C31" s="44"/>
      <c r="G31" s="44"/>
      <c r="H31" s="44"/>
      <c r="I31" s="44"/>
    </row>
    <row r="32" spans="3:9" ht="12">
      <c r="C32" s="44"/>
      <c r="G32" s="44"/>
      <c r="H32" s="44"/>
      <c r="I32" s="44"/>
    </row>
    <row r="33" spans="3:9" ht="12">
      <c r="C33" s="44"/>
      <c r="G33" s="44"/>
      <c r="H33" s="44"/>
      <c r="I33" s="44"/>
    </row>
    <row r="34" spans="3:9" ht="12">
      <c r="C34" s="44"/>
      <c r="G34" s="44"/>
      <c r="H34" s="44"/>
      <c r="I34" s="44"/>
    </row>
    <row r="35" spans="7:9" ht="12">
      <c r="G35" s="44"/>
      <c r="H35" s="44"/>
      <c r="I35" s="44"/>
    </row>
    <row r="36" spans="7:9" ht="12">
      <c r="G36" s="44"/>
      <c r="H36" s="44"/>
      <c r="I36" s="44"/>
    </row>
    <row r="37" spans="7:9" ht="12">
      <c r="G37" s="44"/>
      <c r="H37" s="44"/>
      <c r="I37" s="44"/>
    </row>
    <row r="38" spans="7:9" ht="12">
      <c r="G38" s="44"/>
      <c r="H38" s="44"/>
      <c r="I38" s="44"/>
    </row>
    <row r="39" spans="7:9" ht="12">
      <c r="G39" s="44"/>
      <c r="H39" s="44"/>
      <c r="I39" s="44"/>
    </row>
    <row r="40" spans="7:9" ht="12">
      <c r="G40" s="44"/>
      <c r="H40" s="44"/>
      <c r="I40" s="44"/>
    </row>
    <row r="41" spans="7:9" ht="12">
      <c r="G41" s="44"/>
      <c r="H41" s="44"/>
      <c r="I41" s="44"/>
    </row>
    <row r="42" spans="7:9" ht="12">
      <c r="G42" s="44"/>
      <c r="H42" s="44"/>
      <c r="I42" s="4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J55"/>
  <sheetViews>
    <sheetView tabSelected="1" zoomScalePageLayoutView="0" workbookViewId="0" topLeftCell="A1">
      <selection activeCell="P26" sqref="P26"/>
    </sheetView>
  </sheetViews>
  <sheetFormatPr defaultColWidth="9.140625" defaultRowHeight="12.75"/>
  <cols>
    <col min="1" max="1" width="10.140625" style="0" bestFit="1" customWidth="1"/>
    <col min="2" max="2" width="31.28125" style="0" customWidth="1"/>
    <col min="3" max="3" width="14.28125" style="0" customWidth="1"/>
    <col min="4" max="4" width="0.85546875" style="0" customWidth="1"/>
    <col min="5" max="5" width="10.140625" style="0" bestFit="1" customWidth="1"/>
    <col min="6" max="6" width="29.00390625" style="0" customWidth="1"/>
    <col min="7" max="7" width="12.28125" style="0" customWidth="1"/>
    <col min="8" max="8" width="0.85546875" style="0" customWidth="1"/>
  </cols>
  <sheetData>
    <row r="4" ht="12">
      <c r="A4" t="s">
        <v>23</v>
      </c>
    </row>
    <row r="5" ht="12">
      <c r="A5" t="s">
        <v>53</v>
      </c>
    </row>
    <row r="7" spans="1:10" ht="12">
      <c r="A7" s="46"/>
      <c r="B7" s="47" t="s">
        <v>55</v>
      </c>
      <c r="C7" s="47"/>
      <c r="D7" s="47"/>
      <c r="E7" s="47"/>
      <c r="F7" s="47"/>
      <c r="G7" s="47"/>
      <c r="H7" s="47"/>
      <c r="I7" s="47"/>
      <c r="J7" s="48"/>
    </row>
    <row r="8" spans="1:10" ht="32.25" customHeight="1">
      <c r="A8" s="49" t="s">
        <v>47</v>
      </c>
      <c r="B8" s="39" t="s">
        <v>48</v>
      </c>
      <c r="C8" s="40" t="s">
        <v>49</v>
      </c>
      <c r="D8" s="39"/>
      <c r="E8" s="39" t="s">
        <v>47</v>
      </c>
      <c r="F8" s="39" t="s">
        <v>50</v>
      </c>
      <c r="G8" s="40" t="s">
        <v>51</v>
      </c>
      <c r="H8" s="39"/>
      <c r="I8" s="39" t="s">
        <v>52</v>
      </c>
      <c r="J8" s="50"/>
    </row>
    <row r="9" spans="1:10" ht="12">
      <c r="A9" s="51"/>
      <c r="B9" s="52"/>
      <c r="C9" s="34"/>
      <c r="D9" s="34"/>
      <c r="E9" s="34"/>
      <c r="F9" s="34"/>
      <c r="G9" s="34"/>
      <c r="H9" s="34"/>
      <c r="I9" s="34"/>
      <c r="J9" s="50"/>
    </row>
    <row r="10" spans="1:10" ht="12">
      <c r="A10" s="51"/>
      <c r="B10" s="34"/>
      <c r="C10" s="34"/>
      <c r="D10" s="34"/>
      <c r="E10" s="34"/>
      <c r="F10" s="34"/>
      <c r="G10" s="34"/>
      <c r="H10" s="34"/>
      <c r="I10" s="34"/>
      <c r="J10" s="50"/>
    </row>
    <row r="11" spans="1:10" ht="12">
      <c r="A11" s="51"/>
      <c r="B11" s="52" t="s">
        <v>54</v>
      </c>
      <c r="C11" s="53">
        <v>25</v>
      </c>
      <c r="D11" s="34"/>
      <c r="E11" s="34"/>
      <c r="F11" s="34"/>
      <c r="G11" s="53"/>
      <c r="H11" s="34"/>
      <c r="I11" s="53">
        <f>I10+C11-G11</f>
        <v>25</v>
      </c>
      <c r="J11" s="50"/>
    </row>
    <row r="12" spans="1:10" ht="12">
      <c r="A12" s="54">
        <v>44471</v>
      </c>
      <c r="B12" s="34" t="s">
        <v>63</v>
      </c>
      <c r="C12" s="53">
        <v>100</v>
      </c>
      <c r="D12" s="34"/>
      <c r="E12" s="34"/>
      <c r="F12" s="34"/>
      <c r="G12" s="53"/>
      <c r="H12" s="34"/>
      <c r="I12" s="53">
        <f>I11+C12-G12</f>
        <v>125</v>
      </c>
      <c r="J12" s="50"/>
    </row>
    <row r="13" spans="1:10" ht="12">
      <c r="A13" s="55"/>
      <c r="B13" s="35"/>
      <c r="C13" s="56"/>
      <c r="D13" s="35"/>
      <c r="E13" s="57">
        <v>44482</v>
      </c>
      <c r="F13" s="35" t="s">
        <v>67</v>
      </c>
      <c r="G13" s="56">
        <v>15</v>
      </c>
      <c r="H13" s="35"/>
      <c r="I13" s="56">
        <f>I12+C13-G13</f>
        <v>110</v>
      </c>
      <c r="J13" s="58"/>
    </row>
    <row r="14" spans="3:9" ht="12">
      <c r="C14" s="44"/>
      <c r="G14" s="44"/>
      <c r="I14" s="44"/>
    </row>
    <row r="15" spans="1:10" ht="24.75">
      <c r="A15" s="59" t="s">
        <v>47</v>
      </c>
      <c r="B15" s="60" t="s">
        <v>48</v>
      </c>
      <c r="C15" s="61" t="s">
        <v>49</v>
      </c>
      <c r="D15" s="60"/>
      <c r="E15" s="60" t="s">
        <v>47</v>
      </c>
      <c r="F15" s="60" t="s">
        <v>50</v>
      </c>
      <c r="G15" s="61" t="s">
        <v>51</v>
      </c>
      <c r="H15" s="60"/>
      <c r="I15" s="60" t="s">
        <v>52</v>
      </c>
      <c r="J15" s="48"/>
    </row>
    <row r="16" spans="1:10" ht="12">
      <c r="A16" s="51"/>
      <c r="B16" s="34"/>
      <c r="C16" s="53"/>
      <c r="D16" s="34"/>
      <c r="E16" s="34"/>
      <c r="F16" s="34"/>
      <c r="G16" s="53"/>
      <c r="H16" s="34"/>
      <c r="I16" s="53"/>
      <c r="J16" s="50"/>
    </row>
    <row r="17" spans="1:10" ht="12">
      <c r="A17" s="51"/>
      <c r="B17" s="34"/>
      <c r="C17" s="53"/>
      <c r="D17" s="34"/>
      <c r="E17" s="34"/>
      <c r="F17" s="34"/>
      <c r="G17" s="53"/>
      <c r="H17" s="34"/>
      <c r="I17" s="53"/>
      <c r="J17" s="50"/>
    </row>
    <row r="18" spans="1:10" ht="12">
      <c r="A18" s="51"/>
      <c r="B18" s="34"/>
      <c r="C18" s="53"/>
      <c r="D18" s="34"/>
      <c r="E18" s="34"/>
      <c r="F18" s="34"/>
      <c r="G18" s="53"/>
      <c r="H18" s="34"/>
      <c r="I18" s="53"/>
      <c r="J18" s="50"/>
    </row>
    <row r="19" spans="1:10" ht="12">
      <c r="A19" s="51"/>
      <c r="B19" s="34" t="s">
        <v>56</v>
      </c>
      <c r="C19" s="53"/>
      <c r="D19" s="34"/>
      <c r="E19" s="34"/>
      <c r="F19" s="34"/>
      <c r="G19" s="53"/>
      <c r="H19" s="34"/>
      <c r="I19" s="53"/>
      <c r="J19" s="50"/>
    </row>
    <row r="20" spans="1:10" ht="12">
      <c r="A20" s="51"/>
      <c r="B20" s="34"/>
      <c r="C20" s="53"/>
      <c r="D20" s="34"/>
      <c r="E20" s="34"/>
      <c r="F20" s="34"/>
      <c r="G20" s="53"/>
      <c r="H20" s="34"/>
      <c r="I20" s="53"/>
      <c r="J20" s="50"/>
    </row>
    <row r="21" spans="1:10" ht="12">
      <c r="A21" s="54">
        <v>44490</v>
      </c>
      <c r="B21" s="34" t="s">
        <v>58</v>
      </c>
      <c r="C21" s="53">
        <v>10</v>
      </c>
      <c r="D21" s="34"/>
      <c r="E21" s="34"/>
      <c r="F21" s="34"/>
      <c r="G21" s="53"/>
      <c r="H21" s="34"/>
      <c r="I21" s="53">
        <f>C21-G21</f>
        <v>10</v>
      </c>
      <c r="J21" s="50"/>
    </row>
    <row r="22" spans="1:10" ht="12">
      <c r="A22" s="54">
        <v>44494</v>
      </c>
      <c r="B22" s="34" t="s">
        <v>62</v>
      </c>
      <c r="C22" s="53">
        <v>50</v>
      </c>
      <c r="D22" s="34"/>
      <c r="E22" s="34"/>
      <c r="F22" s="34"/>
      <c r="G22" s="53"/>
      <c r="H22" s="34"/>
      <c r="I22" s="53">
        <f>I21+C22-G22</f>
        <v>60</v>
      </c>
      <c r="J22" s="50"/>
    </row>
    <row r="23" spans="1:10" ht="12">
      <c r="A23" s="51"/>
      <c r="B23" s="34"/>
      <c r="C23" s="53"/>
      <c r="D23" s="34"/>
      <c r="E23" s="62">
        <v>44494</v>
      </c>
      <c r="F23" s="34" t="s">
        <v>68</v>
      </c>
      <c r="G23" s="53">
        <v>20</v>
      </c>
      <c r="H23" s="34"/>
      <c r="I23" s="53">
        <f>I22+C23-G23</f>
        <v>40</v>
      </c>
      <c r="J23" s="50"/>
    </row>
    <row r="24" spans="1:10" ht="12">
      <c r="A24" s="55"/>
      <c r="B24" s="35"/>
      <c r="C24" s="56"/>
      <c r="D24" s="35"/>
      <c r="E24" s="57">
        <v>44500</v>
      </c>
      <c r="F24" s="35" t="s">
        <v>60</v>
      </c>
      <c r="G24" s="56">
        <v>40</v>
      </c>
      <c r="H24" s="35"/>
      <c r="I24" s="56">
        <f>I23+C24-G24</f>
        <v>0</v>
      </c>
      <c r="J24" s="58"/>
    </row>
    <row r="25" spans="1:10" ht="12">
      <c r="A25" s="34"/>
      <c r="B25" s="34"/>
      <c r="C25" s="53"/>
      <c r="D25" s="34"/>
      <c r="E25" s="62"/>
      <c r="F25" s="34"/>
      <c r="G25" s="53"/>
      <c r="H25" s="34"/>
      <c r="I25" s="53"/>
      <c r="J25" s="34"/>
    </row>
    <row r="26" spans="3:9" ht="12">
      <c r="C26" s="44"/>
      <c r="G26" s="44"/>
      <c r="I26" s="44"/>
    </row>
    <row r="27" spans="1:10" ht="24.75">
      <c r="A27" s="59" t="s">
        <v>47</v>
      </c>
      <c r="B27" s="60" t="s">
        <v>48</v>
      </c>
      <c r="C27" s="61" t="s">
        <v>49</v>
      </c>
      <c r="D27" s="60"/>
      <c r="E27" s="60" t="s">
        <v>47</v>
      </c>
      <c r="F27" s="60" t="s">
        <v>50</v>
      </c>
      <c r="G27" s="61" t="s">
        <v>51</v>
      </c>
      <c r="H27" s="60"/>
      <c r="I27" s="60" t="s">
        <v>52</v>
      </c>
      <c r="J27" s="48"/>
    </row>
    <row r="28" spans="1:10" ht="12">
      <c r="A28" s="51"/>
      <c r="B28" s="34"/>
      <c r="C28" s="53"/>
      <c r="D28" s="34"/>
      <c r="E28" s="34"/>
      <c r="F28" s="34"/>
      <c r="G28" s="53"/>
      <c r="H28" s="34"/>
      <c r="I28" s="53"/>
      <c r="J28" s="50"/>
    </row>
    <row r="29" spans="1:10" ht="12">
      <c r="A29" s="51"/>
      <c r="B29" s="34" t="s">
        <v>59</v>
      </c>
      <c r="C29" s="53"/>
      <c r="D29" s="34"/>
      <c r="E29" s="34"/>
      <c r="F29" s="34"/>
      <c r="G29" s="53"/>
      <c r="H29" s="34"/>
      <c r="I29" s="53"/>
      <c r="J29" s="50"/>
    </row>
    <row r="30" spans="1:10" ht="12">
      <c r="A30" s="51"/>
      <c r="B30" s="34"/>
      <c r="C30" s="53"/>
      <c r="D30" s="34"/>
      <c r="E30" s="34"/>
      <c r="F30" s="34"/>
      <c r="G30" s="53"/>
      <c r="H30" s="34"/>
      <c r="I30" s="53"/>
      <c r="J30" s="50"/>
    </row>
    <row r="31" spans="1:10" ht="12">
      <c r="A31" s="54">
        <v>44480</v>
      </c>
      <c r="B31" s="34" t="s">
        <v>57</v>
      </c>
      <c r="C31" s="53">
        <v>50</v>
      </c>
      <c r="D31" s="34"/>
      <c r="E31" s="34"/>
      <c r="F31" s="34"/>
      <c r="G31" s="53"/>
      <c r="H31" s="34"/>
      <c r="I31" s="53">
        <v>50</v>
      </c>
      <c r="J31" s="50"/>
    </row>
    <row r="32" spans="1:10" ht="12">
      <c r="A32" s="54"/>
      <c r="B32" s="34"/>
      <c r="C32" s="53"/>
      <c r="D32" s="34"/>
      <c r="E32" s="62">
        <v>44482</v>
      </c>
      <c r="F32" s="53" t="s">
        <v>66</v>
      </c>
      <c r="G32" s="53">
        <v>35</v>
      </c>
      <c r="H32" s="34"/>
      <c r="I32" s="53">
        <f>I31+C32-G32</f>
        <v>15</v>
      </c>
      <c r="J32" s="50"/>
    </row>
    <row r="33" spans="1:10" ht="12">
      <c r="A33" s="63">
        <v>44484</v>
      </c>
      <c r="B33" s="35" t="s">
        <v>62</v>
      </c>
      <c r="C33" s="56">
        <v>75</v>
      </c>
      <c r="D33" s="35"/>
      <c r="E33" s="57"/>
      <c r="F33" s="35"/>
      <c r="G33" s="56"/>
      <c r="H33" s="35"/>
      <c r="I33" s="56">
        <f>I32+C33-G33</f>
        <v>90</v>
      </c>
      <c r="J33" s="58"/>
    </row>
    <row r="34" spans="3:9" ht="12">
      <c r="C34" s="44"/>
      <c r="G34" s="44"/>
      <c r="I34" s="44"/>
    </row>
    <row r="35" spans="3:9" ht="12">
      <c r="C35" s="44"/>
      <c r="G35" s="44"/>
      <c r="I35" s="44"/>
    </row>
    <row r="36" spans="1:10" ht="24.75">
      <c r="A36" s="59" t="s">
        <v>47</v>
      </c>
      <c r="B36" s="60" t="s">
        <v>48</v>
      </c>
      <c r="C36" s="61" t="s">
        <v>49</v>
      </c>
      <c r="D36" s="60"/>
      <c r="E36" s="60" t="s">
        <v>47</v>
      </c>
      <c r="F36" s="60" t="s">
        <v>50</v>
      </c>
      <c r="G36" s="61" t="s">
        <v>51</v>
      </c>
      <c r="H36" s="60"/>
      <c r="I36" s="60" t="s">
        <v>52</v>
      </c>
      <c r="J36" s="48"/>
    </row>
    <row r="37" spans="1:10" ht="12">
      <c r="A37" s="51"/>
      <c r="B37" s="34"/>
      <c r="C37" s="53"/>
      <c r="D37" s="34"/>
      <c r="E37" s="34"/>
      <c r="F37" s="34"/>
      <c r="G37" s="53"/>
      <c r="H37" s="34"/>
      <c r="I37" s="53"/>
      <c r="J37" s="50"/>
    </row>
    <row r="38" spans="1:10" ht="12">
      <c r="A38" s="51"/>
      <c r="B38" s="34" t="s">
        <v>61</v>
      </c>
      <c r="C38" s="53"/>
      <c r="D38" s="34"/>
      <c r="E38" s="34"/>
      <c r="F38" s="34"/>
      <c r="G38" s="53"/>
      <c r="H38" s="34"/>
      <c r="I38" s="53"/>
      <c r="J38" s="50"/>
    </row>
    <row r="39" spans="1:10" ht="12">
      <c r="A39" s="51"/>
      <c r="B39" s="52" t="s">
        <v>54</v>
      </c>
      <c r="C39" s="53"/>
      <c r="D39" s="34"/>
      <c r="E39" s="34"/>
      <c r="F39" s="34"/>
      <c r="G39" s="53"/>
      <c r="H39" s="34"/>
      <c r="I39" s="53">
        <v>57.25</v>
      </c>
      <c r="J39" s="50"/>
    </row>
    <row r="40" spans="1:10" ht="12">
      <c r="A40" s="54">
        <v>44474</v>
      </c>
      <c r="B40" s="34" t="s">
        <v>62</v>
      </c>
      <c r="C40" s="53">
        <v>60</v>
      </c>
      <c r="D40" s="34"/>
      <c r="E40" s="34"/>
      <c r="F40" s="34"/>
      <c r="G40" s="53"/>
      <c r="H40" s="34"/>
      <c r="I40" s="53">
        <f>I39+C40-G40</f>
        <v>117.25</v>
      </c>
      <c r="J40" s="50"/>
    </row>
    <row r="41" spans="1:10" ht="12">
      <c r="A41" s="51"/>
      <c r="B41" s="34"/>
      <c r="C41" s="53"/>
      <c r="D41" s="34"/>
      <c r="E41" s="62">
        <v>44476</v>
      </c>
      <c r="F41" s="34" t="s">
        <v>66</v>
      </c>
      <c r="G41" s="53">
        <v>17</v>
      </c>
      <c r="H41" s="34"/>
      <c r="I41" s="53">
        <f>I40+C41-G41</f>
        <v>100.25</v>
      </c>
      <c r="J41" s="50"/>
    </row>
    <row r="42" spans="1:10" ht="12">
      <c r="A42" s="55"/>
      <c r="B42" s="35"/>
      <c r="C42" s="56"/>
      <c r="D42" s="35"/>
      <c r="E42" s="35"/>
      <c r="F42" s="35"/>
      <c r="G42" s="56"/>
      <c r="H42" s="35"/>
      <c r="I42" s="56"/>
      <c r="J42" s="58"/>
    </row>
    <row r="43" spans="3:9" ht="12">
      <c r="C43" s="44"/>
      <c r="G43" s="44"/>
      <c r="I43" s="44"/>
    </row>
    <row r="44" spans="3:9" ht="12">
      <c r="C44" s="44"/>
      <c r="G44" s="44"/>
      <c r="I44" s="44"/>
    </row>
    <row r="45" spans="3:9" ht="12.75" thickBot="1">
      <c r="C45" s="44"/>
      <c r="F45" t="s">
        <v>64</v>
      </c>
      <c r="G45" s="44"/>
      <c r="I45" s="64">
        <f>I13+I24+I41+I33</f>
        <v>300.25</v>
      </c>
    </row>
    <row r="46" spans="3:9" ht="12.75" thickTop="1">
      <c r="C46" s="44"/>
      <c r="G46" s="44"/>
      <c r="I46" s="44"/>
    </row>
    <row r="47" spans="3:9" ht="12">
      <c r="C47" s="44"/>
      <c r="G47" s="44"/>
      <c r="I47" s="44"/>
    </row>
    <row r="48" spans="3:9" ht="12">
      <c r="C48" s="44"/>
      <c r="G48" s="44"/>
      <c r="I48" s="44"/>
    </row>
    <row r="49" spans="3:9" ht="12">
      <c r="C49" s="44"/>
      <c r="G49" s="44"/>
      <c r="I49" s="44"/>
    </row>
    <row r="50" spans="3:9" ht="12">
      <c r="C50" s="44"/>
      <c r="G50" s="44"/>
      <c r="I50" s="44"/>
    </row>
    <row r="51" spans="3:9" ht="12">
      <c r="C51" s="44"/>
      <c r="G51" s="44"/>
      <c r="I51" s="44"/>
    </row>
    <row r="52" spans="7:9" ht="12">
      <c r="G52" s="44"/>
      <c r="I52" s="44"/>
    </row>
    <row r="53" spans="7:9" ht="12">
      <c r="G53" s="44"/>
      <c r="I53" s="44"/>
    </row>
    <row r="54" ht="12">
      <c r="I54" s="44"/>
    </row>
    <row r="55" ht="12">
      <c r="I55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tawhite</dc:creator>
  <cp:keywords/>
  <dc:description/>
  <cp:lastModifiedBy>Hofherr, Ricci</cp:lastModifiedBy>
  <dcterms:created xsi:type="dcterms:W3CDTF">2011-04-19T13:09:47Z</dcterms:created>
  <dcterms:modified xsi:type="dcterms:W3CDTF">2021-11-03T12:42:11Z</dcterms:modified>
  <cp:category/>
  <cp:version/>
  <cp:contentType/>
  <cp:contentStatus/>
</cp:coreProperties>
</file>