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gov.sharepoint.com/sites/IOTSBAEnterpriseGrantsManagementRFP/Shared Documents/OCM/WebSite/"/>
    </mc:Choice>
  </mc:AlternateContent>
  <xr:revisionPtr revIDLastSave="0" documentId="8_{C4E43809-18A6-43C7-91E9-548E527E9DD2}" xr6:coauthVersionLast="47" xr6:coauthVersionMax="47" xr10:uidLastSave="{00000000-0000-0000-0000-000000000000}"/>
  <bookViews>
    <workbookView xWindow="-28920" yWindow="-4860" windowWidth="29040" windowHeight="15840" xr2:uid="{211FD0F9-BC4A-407F-8027-24E9C1CAF242}"/>
  </bookViews>
  <sheets>
    <sheet name="Risk Assessment Tool" sheetId="1" r:id="rId1"/>
  </sheets>
  <definedNames>
    <definedName name="_xlnm.Print_Area" localSheetId="0">'Risk Assessment Tool'!$A$3:$E$83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G47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J22" i="1"/>
  <c r="I22" i="1"/>
  <c r="H22" i="1"/>
  <c r="G22" i="1"/>
  <c r="I19" i="1"/>
  <c r="H19" i="1"/>
  <c r="G19" i="1"/>
  <c r="I16" i="1"/>
  <c r="H16" i="1"/>
  <c r="G16" i="1"/>
  <c r="E52" i="1" l="1"/>
  <c r="B11" i="1" s="1"/>
  <c r="B10" i="1" l="1"/>
</calcChain>
</file>

<file path=xl/sharedStrings.xml><?xml version="1.0" encoding="utf-8"?>
<sst xmlns="http://schemas.openxmlformats.org/spreadsheetml/2006/main" count="91" uniqueCount="87">
  <si>
    <r>
      <rPr>
        <b/>
        <sz val="11"/>
        <color rgb="FFFFFFFF"/>
        <rFont val="Arial"/>
      </rPr>
      <t>Example of a Risk Assessment Tool</t>
    </r>
    <r>
      <rPr>
        <sz val="11"/>
        <color rgb="FFFFFFFF"/>
        <rFont val="Arial"/>
      </rPr>
      <t xml:space="preserve"> that calculates risk based on Grantor responses to questions, re: relevant factors. 
</t>
    </r>
    <r>
      <rPr>
        <i/>
        <sz val="11"/>
        <color rgb="FFFFFFFF"/>
        <rFont val="Arial"/>
      </rPr>
      <t>To use: download the document, "Enable Content", &amp; save copies for each potential Subrecipient/ Grantee.</t>
    </r>
  </si>
  <si>
    <t>Grantee Name:</t>
  </si>
  <si>
    <t>Yes</t>
  </si>
  <si>
    <t>Grant Award Number(s) or Assistance Listing Number (ALN) Number:</t>
  </si>
  <si>
    <t>No</t>
  </si>
  <si>
    <t>Program Name(s):</t>
  </si>
  <si>
    <t>N/A</t>
  </si>
  <si>
    <t>Risk Assessment Completed by:</t>
  </si>
  <si>
    <t>Risk Assessment Completed Date:</t>
  </si>
  <si>
    <t>X</t>
  </si>
  <si>
    <t>Grant Period(s):</t>
  </si>
  <si>
    <t>Grant Amount(s):</t>
  </si>
  <si>
    <t>Total Score:</t>
  </si>
  <si>
    <t>Risk Assessment:</t>
  </si>
  <si>
    <t>1.    Amount</t>
  </si>
  <si>
    <r>
      <t xml:space="preserve">Small </t>
    </r>
    <r>
      <rPr>
        <b/>
        <sz val="11"/>
        <color rgb="FF000000"/>
        <rFont val="Arial"/>
        <family val="2"/>
      </rPr>
      <t>&lt;$25,000</t>
    </r>
  </si>
  <si>
    <t xml:space="preserve">Medium </t>
  </si>
  <si>
    <t>Large</t>
  </si>
  <si>
    <t>$25,000 to $250,000</t>
  </si>
  <si>
    <t>&gt;$250,000</t>
  </si>
  <si>
    <r>
      <t>Amount of the award (</t>
    </r>
    <r>
      <rPr>
        <i/>
        <sz val="10"/>
        <color rgb="FF000000"/>
        <rFont val="Arial"/>
        <family val="2"/>
      </rPr>
      <t>If award amount is unknown, an estimated award amount should be used.</t>
    </r>
    <r>
      <rPr>
        <sz val="11"/>
        <color rgb="FF000000"/>
        <rFont val="Arial"/>
        <family val="2"/>
      </rPr>
      <t>)</t>
    </r>
  </si>
  <si>
    <t>2.    Accounting System</t>
  </si>
  <si>
    <t>Automated</t>
  </si>
  <si>
    <t>Manual</t>
  </si>
  <si>
    <t>Combination</t>
  </si>
  <si>
    <t>Type of accounting system used by the Entity</t>
  </si>
  <si>
    <t>3.    Program Complexity</t>
  </si>
  <si>
    <t>Not Complex</t>
  </si>
  <si>
    <t>Slightly Complex</t>
  </si>
  <si>
    <t>Moderately Complex</t>
  </si>
  <si>
    <t>Highly Complex</t>
  </si>
  <si>
    <t>Rate the complexity of the program</t>
  </si>
  <si>
    <r>
      <t>Programs with complex compliance requirements have a higher risk of non-compliance.  In your determination of complexity consider whether the program has complex grant requirements (</t>
    </r>
    <r>
      <rPr>
        <i/>
        <sz val="10"/>
        <color rgb="FF000000"/>
        <rFont val="Arial"/>
        <family val="2"/>
      </rPr>
      <t>If you choose one, select slightly complex; if you choose two, select moderately complex; if you choose three or four, select highly complex</t>
    </r>
    <r>
      <rPr>
        <sz val="11"/>
        <color rgb="FF000000"/>
        <rFont val="Arial"/>
        <family val="2"/>
      </rPr>
      <t>).  The following are some examples of reasons a program would be considered more complex:</t>
    </r>
  </si>
  <si>
    <t xml:space="preserve">►    Complex programmatic requirements and/or must adhere to regulations         </t>
  </si>
  <si>
    <t>►   Various types of program reports are required</t>
  </si>
  <si>
    <t xml:space="preserve">►    Matching funds or Maintenance of Effort are required                                           </t>
  </si>
  <si>
    <t>►   The Entity further subcontracts out the program</t>
  </si>
  <si>
    <t>4.    Entity Risk</t>
  </si>
  <si>
    <t>Yes/No</t>
  </si>
  <si>
    <t>Rank the Entity based on your knowledge of the following:</t>
  </si>
  <si>
    <t>a.  Is the Entity receiving an award for the first time?</t>
  </si>
  <si>
    <t>b.  Did the Entity adhere to all terms and conditions of prior grant awards?</t>
  </si>
  <si>
    <t>c.  Does the Entity have adequate and qualified staff to comply with the terms of the agreement?</t>
  </si>
  <si>
    <t>d.  Does the Entity have prior experience with similar programs?</t>
  </si>
  <si>
    <t>e.  Does the Entity maintain policies which include procedures for assuring compliance with the terms of the award?</t>
  </si>
  <si>
    <t>f.  Does the Entity have an accounting system that will allow them to completely and accurately track the receipt and disbursements of funds related to the award?</t>
  </si>
  <si>
    <t>g.  Does the federal program require staff to track their time associated with the award?</t>
  </si>
  <si>
    <t>h.  If yes, does the Entity have a system in place that will account for 100% of each employee's time? (If answered no to 4g, leave blank)</t>
  </si>
  <si>
    <t>i.  Did the Entity's key staff members attend required trainings and meetings during prior grant awards?</t>
  </si>
  <si>
    <t>j.  Did the Entity's key staff members respond to State requests timely during prior grant awards?</t>
  </si>
  <si>
    <t>k.  Did the Entity have one or more audit findings in their last single audit regarding program non-compliance?</t>
  </si>
  <si>
    <t>l.  Did the Entity have one or more audit findings in their last single audit regarding significant internal control deficiency?</t>
  </si>
  <si>
    <t>m.  Was the Entity audited by the Federal government in the prior year(s)?</t>
  </si>
  <si>
    <r>
      <t>n.  If yes, did the audit result in one or more audit finding? (</t>
    </r>
    <r>
      <rPr>
        <i/>
        <sz val="10"/>
        <color rgb="FF000000"/>
        <rFont val="Arial"/>
        <family val="2"/>
      </rPr>
      <t>If answered no to 4m, leave blank</t>
    </r>
    <r>
      <rPr>
        <sz val="11"/>
        <color rgb="FF000000"/>
        <rFont val="Arial"/>
        <family val="2"/>
      </rPr>
      <t>)</t>
    </r>
  </si>
  <si>
    <t xml:space="preserve">o.  Other issues that may indicate high risk of non-compliance?  Explain:  </t>
  </si>
  <si>
    <t>(Assign 5 points for each issue from below that applies)     </t>
  </si>
  <si>
    <r>
      <t>Other issues:</t>
    </r>
    <r>
      <rPr>
        <sz val="9"/>
        <color rgb="FF000000"/>
        <rFont val="Arial"/>
        <family val="2"/>
      </rPr>
      <t xml:space="preserve"> (1) having new or substantially changed systems or software packages, i.e. accounting, payroll, reporting, technology, administration; (2) turnover in personnel, i.e. business, award management, program; (3) external risks including: economic conditions, political conditions, regulatory changes &amp; unreliable information; (4) loss of license or accreditation to operate program; (5) new activities, products, or services; (6) organizational restructuring; (7) where indirect costs are included, does the organization have adequate systems to segregate indirect from direct costs.</t>
    </r>
  </si>
  <si>
    <t>5.    Reporting &amp; Budget</t>
  </si>
  <si>
    <r>
      <t>a. Were performance reports submitted timely for prior grant awards? (</t>
    </r>
    <r>
      <rPr>
        <i/>
        <sz val="10"/>
        <color rgb="FF000000"/>
        <rFont val="Arial"/>
        <family val="2"/>
      </rPr>
      <t>i.e. within the agency specified timeframe</t>
    </r>
    <r>
      <rPr>
        <sz val="11"/>
        <color rgb="FF000000"/>
        <rFont val="Arial"/>
        <family val="2"/>
      </rPr>
      <t>)</t>
    </r>
  </si>
  <si>
    <t>b.  Was reasonable progress made towards performance goals for prior grant awards?</t>
  </si>
  <si>
    <t>c.  Were financial reports submitted timely for prior grant awards?</t>
  </si>
  <si>
    <t>d.  Were financial reports accurate for prior grant awards?</t>
  </si>
  <si>
    <t>e.  Did the Entity stay on budget in prior years?</t>
  </si>
  <si>
    <r>
      <t>Low = 0 - 85</t>
    </r>
    <r>
      <rPr>
        <b/>
        <sz val="11"/>
        <color rgb="FF7F7F7F"/>
        <rFont val="Arial"/>
        <family val="2"/>
      </rPr>
      <t xml:space="preserve">    Moderate = 86 - 170    </t>
    </r>
    <r>
      <rPr>
        <b/>
        <sz val="11"/>
        <color rgb="FFFF0000"/>
        <rFont val="Arial"/>
        <family val="2"/>
      </rPr>
      <t xml:space="preserve">High = 170 and higher      </t>
    </r>
  </si>
  <si>
    <t>TOTAL RISK POINTS:</t>
  </si>
  <si>
    <t>Common Attributes of Grantees with Low, Moderate and High Risk:</t>
  </si>
  <si>
    <t>Low Risk</t>
  </si>
  <si>
    <r>
      <t> </t>
    </r>
    <r>
      <rPr>
        <b/>
        <sz val="11"/>
        <color rgb="FF000000"/>
        <rFont val="Arial"/>
        <family val="2"/>
      </rPr>
      <t>High Risk</t>
    </r>
  </si>
  <si>
    <r>
      <t xml:space="preserve">Most of the following attributes should be present to be considered </t>
    </r>
    <r>
      <rPr>
        <i/>
        <u/>
        <sz val="11"/>
        <color rgb="FF000000"/>
        <rFont val="Arial"/>
        <family val="2"/>
      </rPr>
      <t>low</t>
    </r>
    <r>
      <rPr>
        <i/>
        <sz val="11"/>
        <color rgb="FF000000"/>
        <rFont val="Arial"/>
        <family val="2"/>
      </rPr>
      <t xml:space="preserve"> risk</t>
    </r>
  </si>
  <si>
    <r>
      <t xml:space="preserve">One or more of the following attributes may be present to be considered </t>
    </r>
    <r>
      <rPr>
        <i/>
        <u/>
        <sz val="11"/>
        <color rgb="FF000000"/>
        <rFont val="Arial"/>
        <family val="2"/>
      </rPr>
      <t>high</t>
    </r>
    <r>
      <rPr>
        <i/>
        <sz val="11"/>
        <color rgb="FF000000"/>
        <rFont val="Arial"/>
        <family val="2"/>
      </rPr>
      <t xml:space="preserve"> risk</t>
    </r>
  </si>
  <si>
    <t>► Entity has complied with the terms and conditions of prior grant awards.</t>
  </si>
  <si>
    <t xml:space="preserve">► History of unsatisfactory performance or failure to adhere to prior grant terms and conditions </t>
  </si>
  <si>
    <t>► No known financial management problems or financial instability</t>
  </si>
  <si>
    <t>► Financial management problems and/or instability; inadequate financial management system</t>
  </si>
  <si>
    <t>► High quality programmatic performance</t>
  </si>
  <si>
    <t>► Program has highly complex compliance requirements</t>
  </si>
  <si>
    <t>► No, or very insignificant, audit or other monitoring findings</t>
  </si>
  <si>
    <t>► Significant findings or questioned costs from prior audit</t>
  </si>
  <si>
    <t>► Timely and accurate financial and performance reports</t>
  </si>
  <si>
    <t>► Untimely, inadequate, inaccurate reports</t>
  </si>
  <si>
    <t>► Program likely does not have complex compliance requirements</t>
  </si>
  <si>
    <t>► Recurring/unresolved issues</t>
  </si>
  <si>
    <t>► Entity has received some form of monitoring (e.g., single audit, on-site review, etc.)</t>
  </si>
  <si>
    <t>► Lack of contact with Entity or any prior monitoring</t>
  </si>
  <si>
    <t>► Large award amount</t>
  </si>
  <si>
    <r>
      <t xml:space="preserve">Moderate Risk               </t>
    </r>
    <r>
      <rPr>
        <sz val="11"/>
        <color rgb="FF000000"/>
        <rFont val="Arial"/>
        <family val="2"/>
      </rPr>
      <t xml:space="preserve">► </t>
    </r>
    <r>
      <rPr>
        <i/>
        <sz val="11"/>
        <color rgb="FF000000"/>
        <rFont val="Arial"/>
        <family val="2"/>
      </rPr>
      <t xml:space="preserve">Agencies that fall between low risk and high risk are considered </t>
    </r>
    <r>
      <rPr>
        <i/>
        <u/>
        <sz val="11"/>
        <color rgb="FF000000"/>
        <rFont val="Arial"/>
        <family val="2"/>
      </rPr>
      <t xml:space="preserve">moderate </t>
    </r>
    <r>
      <rPr>
        <i/>
        <sz val="11"/>
        <color rgb="FF000000"/>
        <rFont val="Arial"/>
        <family val="2"/>
      </rPr>
      <t>risk.</t>
    </r>
  </si>
  <si>
    <r>
      <t>Additional notes or considerations specific to the Grantee: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</si>
</sst>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i/>
      <sz val="10"/>
      <color rgb="FF000000"/>
      <name val="Arial"/>
      <family val="2"/>
    </font>
    <font>
      <sz val="6"/>
      <color rgb="FF000000"/>
      <name val="Arial"/>
      <family val="2"/>
    </font>
    <font>
      <i/>
      <u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4F6228"/>
      <name val="Arial"/>
      <family val="2"/>
    </font>
    <font>
      <b/>
      <sz val="11"/>
      <color rgb="FF7F7F7F"/>
      <name val="Arial"/>
      <family val="2"/>
    </font>
    <font>
      <b/>
      <sz val="9"/>
      <color rgb="FF4F6228"/>
      <name val="Arial"/>
      <family val="2"/>
    </font>
    <font>
      <b/>
      <sz val="9"/>
      <color rgb="FF000000"/>
      <name val="Arial"/>
      <family val="2"/>
    </font>
    <font>
      <i/>
      <sz val="11"/>
      <color rgb="FF000000"/>
      <name val="Arial"/>
      <family val="2"/>
    </font>
    <font>
      <i/>
      <u/>
      <sz val="11"/>
      <color rgb="FF000000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</font>
    <font>
      <i/>
      <sz val="11"/>
      <color rgb="FFFFFFFF"/>
      <name val="Arial"/>
    </font>
    <font>
      <sz val="11"/>
      <color rgb="FFFFFFFF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31" xfId="0" applyFont="1" applyBorder="1" applyAlignment="1">
      <alignment vertical="center" wrapText="1"/>
    </xf>
    <xf numFmtId="0" fontId="3" fillId="2" borderId="1" xfId="0" applyFont="1" applyFill="1" applyBorder="1"/>
    <xf numFmtId="0" fontId="4" fillId="0" borderId="0" xfId="0" applyFont="1"/>
    <xf numFmtId="0" fontId="7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8" fillId="0" borderId="27" xfId="0" applyFont="1" applyBorder="1" applyAlignment="1">
      <alignment vertical="center" wrapText="1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20" fillId="6" borderId="20" xfId="0" applyFont="1" applyFill="1" applyBorder="1" applyAlignment="1">
      <alignment vertical="center" wrapText="1"/>
    </xf>
    <xf numFmtId="0" fontId="16" fillId="7" borderId="20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52" xfId="0" applyFont="1" applyBorder="1" applyAlignment="1" applyProtection="1">
      <alignment horizontal="center" wrapText="1"/>
      <protection locked="0"/>
    </xf>
    <xf numFmtId="0" fontId="4" fillId="0" borderId="32" xfId="0" applyFont="1" applyBorder="1" applyAlignment="1" applyProtection="1">
      <alignment horizontal="center" wrapText="1"/>
      <protection locked="0"/>
    </xf>
    <xf numFmtId="0" fontId="4" fillId="0" borderId="33" xfId="0" applyFont="1" applyBorder="1" applyAlignment="1" applyProtection="1">
      <alignment horizontal="center" wrapText="1"/>
      <protection locked="0"/>
    </xf>
    <xf numFmtId="14" fontId="4" fillId="0" borderId="1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7" fontId="4" fillId="0" borderId="1" xfId="1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0" fillId="6" borderId="2" xfId="0" applyFont="1" applyFill="1" applyBorder="1" applyAlignment="1">
      <alignment vertical="center" wrapText="1"/>
    </xf>
    <xf numFmtId="0" fontId="20" fillId="6" borderId="6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0" fillId="6" borderId="18" xfId="0" applyFont="1" applyFill="1" applyBorder="1" applyAlignment="1">
      <alignment vertical="center" wrapText="1"/>
    </xf>
    <xf numFmtId="0" fontId="20" fillId="6" borderId="19" xfId="0" applyFont="1" applyFill="1" applyBorder="1" applyAlignment="1">
      <alignment vertical="center" wrapText="1"/>
    </xf>
    <xf numFmtId="0" fontId="2" fillId="7" borderId="10" xfId="0" applyFont="1" applyFill="1" applyBorder="1" applyAlignment="1">
      <alignment vertical="center" wrapText="1"/>
    </xf>
    <xf numFmtId="0" fontId="2" fillId="7" borderId="1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0" fillId="6" borderId="25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left" vertical="center" wrapText="1"/>
    </xf>
    <xf numFmtId="0" fontId="16" fillId="7" borderId="28" xfId="0" applyFont="1" applyFill="1" applyBorder="1" applyAlignment="1">
      <alignment horizontal="left" vertical="center" wrapText="1"/>
    </xf>
    <xf numFmtId="0" fontId="16" fillId="7" borderId="29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20" fillId="6" borderId="38" xfId="0" applyFont="1" applyFill="1" applyBorder="1" applyAlignment="1">
      <alignment horizontal="left" vertical="center" wrapText="1"/>
    </xf>
    <xf numFmtId="0" fontId="20" fillId="6" borderId="39" xfId="0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left" vertical="center"/>
    </xf>
    <xf numFmtId="0" fontId="6" fillId="5" borderId="50" xfId="0" applyFont="1" applyFill="1" applyBorder="1" applyAlignment="1">
      <alignment horizontal="left" vertical="center"/>
    </xf>
    <xf numFmtId="0" fontId="6" fillId="5" borderId="40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22" fillId="8" borderId="0" xfId="0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9" fillId="0" borderId="22" xfId="0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 wrapText="1"/>
      <protection locked="0"/>
    </xf>
    <xf numFmtId="0" fontId="19" fillId="0" borderId="23" xfId="0" applyFont="1" applyBorder="1" applyAlignment="1" applyProtection="1">
      <alignment horizontal="center" vertical="top" wrapText="1"/>
      <protection locked="0"/>
    </xf>
    <xf numFmtId="0" fontId="19" fillId="0" borderId="14" xfId="0" applyFont="1" applyBorder="1" applyAlignment="1" applyProtection="1">
      <alignment horizontal="center" vertical="top" wrapText="1"/>
      <protection locked="0"/>
    </xf>
    <xf numFmtId="0" fontId="19" fillId="0" borderId="16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2" fillId="0" borderId="51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0F3F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E6BF-C405-4645-8420-3A928B49354D}">
  <sheetPr codeName="Sheet1">
    <pageSetUpPr fitToPage="1"/>
  </sheetPr>
  <dimension ref="A1:J83"/>
  <sheetViews>
    <sheetView showGridLines="0" tabSelected="1" showRuler="0" zoomScaleNormal="100" workbookViewId="0">
      <selection activeCell="M14" sqref="M14"/>
    </sheetView>
  </sheetViews>
  <sheetFormatPr defaultRowHeight="14.25"/>
  <cols>
    <col min="1" max="1" width="72.85546875" style="3" customWidth="1"/>
    <col min="2" max="5" width="16.28515625" style="3" customWidth="1"/>
    <col min="6" max="6" width="9.140625" style="3"/>
    <col min="7" max="10" width="9.140625" style="3" hidden="1" customWidth="1"/>
    <col min="11" max="16384" width="9.140625" style="3"/>
  </cols>
  <sheetData>
    <row r="1" spans="1:10" ht="33.75" customHeight="1">
      <c r="A1" s="93" t="s">
        <v>0</v>
      </c>
      <c r="B1" s="94"/>
      <c r="C1" s="94"/>
      <c r="D1" s="94"/>
      <c r="E1" s="94"/>
    </row>
    <row r="2" spans="1:10" ht="9.75" customHeight="1"/>
    <row r="3" spans="1:10" ht="15">
      <c r="A3" s="2" t="s">
        <v>1</v>
      </c>
      <c r="B3" s="35"/>
      <c r="C3" s="35"/>
      <c r="D3" s="35"/>
      <c r="E3" s="35"/>
      <c r="H3" s="3" t="s">
        <v>2</v>
      </c>
      <c r="I3" s="3" t="s">
        <v>2</v>
      </c>
      <c r="J3" s="3">
        <v>5</v>
      </c>
    </row>
    <row r="4" spans="1:10" ht="15">
      <c r="A4" s="2" t="s">
        <v>3</v>
      </c>
      <c r="B4" s="35"/>
      <c r="C4" s="35"/>
      <c r="D4" s="35"/>
      <c r="E4" s="35"/>
      <c r="H4" s="3" t="s">
        <v>4</v>
      </c>
      <c r="I4" s="3" t="s">
        <v>4</v>
      </c>
      <c r="J4" s="3">
        <v>10</v>
      </c>
    </row>
    <row r="5" spans="1:10" ht="15">
      <c r="A5" s="2" t="s">
        <v>5</v>
      </c>
      <c r="B5" s="36"/>
      <c r="C5" s="37"/>
      <c r="D5" s="37"/>
      <c r="E5" s="38"/>
      <c r="I5" s="3" t="s">
        <v>6</v>
      </c>
      <c r="J5" s="3">
        <v>15</v>
      </c>
    </row>
    <row r="6" spans="1:10" ht="15">
      <c r="A6" s="2" t="s">
        <v>7</v>
      </c>
      <c r="B6" s="35"/>
      <c r="C6" s="35"/>
      <c r="D6" s="35"/>
      <c r="E6" s="35"/>
      <c r="J6" s="3">
        <v>20</v>
      </c>
    </row>
    <row r="7" spans="1:10" ht="15">
      <c r="A7" s="2" t="s">
        <v>8</v>
      </c>
      <c r="B7" s="39"/>
      <c r="C7" s="39"/>
      <c r="D7" s="39"/>
      <c r="E7" s="39"/>
      <c r="H7" s="3" t="s">
        <v>9</v>
      </c>
      <c r="J7" s="3">
        <v>25</v>
      </c>
    </row>
    <row r="8" spans="1:10" ht="15">
      <c r="A8" s="2" t="s">
        <v>10</v>
      </c>
      <c r="B8" s="34"/>
      <c r="C8" s="34"/>
      <c r="D8" s="34"/>
      <c r="E8" s="34"/>
      <c r="J8" s="3">
        <v>30</v>
      </c>
    </row>
    <row r="9" spans="1:10" ht="15">
      <c r="A9" s="2" t="s">
        <v>11</v>
      </c>
      <c r="B9" s="42"/>
      <c r="C9" s="42"/>
      <c r="D9" s="42"/>
      <c r="E9" s="42"/>
      <c r="J9" s="3">
        <v>35</v>
      </c>
    </row>
    <row r="10" spans="1:10" ht="15">
      <c r="A10" s="2" t="s">
        <v>12</v>
      </c>
      <c r="B10" s="43">
        <f>E52</f>
        <v>0</v>
      </c>
      <c r="C10" s="43"/>
      <c r="D10" s="43"/>
      <c r="E10" s="43"/>
    </row>
    <row r="11" spans="1:10" ht="15">
      <c r="A11" s="2" t="s">
        <v>13</v>
      </c>
      <c r="B11" s="44" t="str">
        <f>IF(E52&gt;170,"High Risk",IF(E52&gt;85,"Moderate Risk","Low Risk"))</f>
        <v>Low Risk</v>
      </c>
      <c r="C11" s="44"/>
      <c r="D11" s="44"/>
      <c r="E11" s="44"/>
    </row>
    <row r="13" spans="1:10" ht="15" thickBot="1"/>
    <row r="14" spans="1:10" ht="15">
      <c r="A14" s="45" t="s">
        <v>14</v>
      </c>
      <c r="B14" s="47"/>
      <c r="C14" s="49" t="s">
        <v>15</v>
      </c>
      <c r="D14" s="33" t="s">
        <v>16</v>
      </c>
      <c r="E14" s="4" t="s">
        <v>17</v>
      </c>
    </row>
    <row r="15" spans="1:10" ht="30.75" thickBot="1">
      <c r="A15" s="46"/>
      <c r="B15" s="48"/>
      <c r="C15" s="50"/>
      <c r="D15" s="5" t="s">
        <v>18</v>
      </c>
      <c r="E15" s="6" t="s">
        <v>19</v>
      </c>
    </row>
    <row r="16" spans="1:10" ht="15.75" customHeight="1" thickBot="1">
      <c r="A16" s="51" t="s">
        <v>20</v>
      </c>
      <c r="B16" s="52"/>
      <c r="C16" s="7"/>
      <c r="D16" s="7"/>
      <c r="E16" s="8"/>
      <c r="G16" s="3">
        <f>IF(C16="X",0,0)</f>
        <v>0</v>
      </c>
      <c r="H16" s="3">
        <f>IF(D16="X",10,0)</f>
        <v>0</v>
      </c>
      <c r="I16" s="3">
        <f>IF(E16="X",20,0)</f>
        <v>0</v>
      </c>
    </row>
    <row r="17" spans="1:10" ht="15" thickBot="1">
      <c r="A17" s="9"/>
      <c r="B17" s="10"/>
      <c r="C17" s="10"/>
      <c r="D17" s="11"/>
      <c r="E17" s="12"/>
    </row>
    <row r="18" spans="1:10" ht="16.5" thickBot="1">
      <c r="A18" s="53" t="s">
        <v>21</v>
      </c>
      <c r="B18" s="54"/>
      <c r="C18" s="13" t="s">
        <v>22</v>
      </c>
      <c r="D18" s="13" t="s">
        <v>23</v>
      </c>
      <c r="E18" s="14" t="s">
        <v>24</v>
      </c>
    </row>
    <row r="19" spans="1:10" ht="15" thickBot="1">
      <c r="A19" s="55" t="s">
        <v>25</v>
      </c>
      <c r="B19" s="56"/>
      <c r="C19" s="7"/>
      <c r="D19" s="7"/>
      <c r="E19" s="8"/>
      <c r="G19" s="3">
        <f>IF(C19="X",0,0)</f>
        <v>0</v>
      </c>
      <c r="H19" s="3">
        <f>IF(D19="X",20,0)</f>
        <v>0</v>
      </c>
      <c r="I19" s="3">
        <f>IF(E19="X",10,0)</f>
        <v>0</v>
      </c>
    </row>
    <row r="20" spans="1:10" ht="15" thickBot="1">
      <c r="A20" s="15"/>
      <c r="B20" s="16"/>
      <c r="C20" s="16"/>
      <c r="D20" s="17"/>
      <c r="E20" s="18"/>
    </row>
    <row r="21" spans="1:10" ht="30.75" thickBot="1">
      <c r="A21" s="28" t="s">
        <v>26</v>
      </c>
      <c r="B21" s="19" t="s">
        <v>27</v>
      </c>
      <c r="C21" s="13" t="s">
        <v>28</v>
      </c>
      <c r="D21" s="19" t="s">
        <v>29</v>
      </c>
      <c r="E21" s="14" t="s">
        <v>30</v>
      </c>
    </row>
    <row r="22" spans="1:10" ht="15" thickBot="1">
      <c r="A22" s="29" t="s">
        <v>31</v>
      </c>
      <c r="B22" s="7"/>
      <c r="C22" s="7"/>
      <c r="D22" s="7"/>
      <c r="E22" s="8"/>
      <c r="G22" s="3">
        <f>IF(B22="X",0,0)</f>
        <v>0</v>
      </c>
      <c r="H22" s="3">
        <f>IF(C22="X",10,0)</f>
        <v>0</v>
      </c>
      <c r="I22" s="3">
        <f>IF(D22="X",20,0)</f>
        <v>0</v>
      </c>
      <c r="J22" s="3">
        <f>IF(E22="X",30,0)</f>
        <v>0</v>
      </c>
    </row>
    <row r="23" spans="1:10" ht="44.45" customHeight="1">
      <c r="A23" s="57" t="s">
        <v>32</v>
      </c>
      <c r="B23" s="58"/>
      <c r="C23" s="58"/>
      <c r="D23" s="58"/>
      <c r="E23" s="59"/>
    </row>
    <row r="24" spans="1:10" ht="21.75" customHeight="1">
      <c r="A24" s="30" t="s">
        <v>33</v>
      </c>
      <c r="B24" s="60" t="s">
        <v>34</v>
      </c>
      <c r="C24" s="60"/>
      <c r="D24" s="60"/>
      <c r="E24" s="61"/>
    </row>
    <row r="25" spans="1:10" ht="15.75" customHeight="1" thickBot="1">
      <c r="A25" s="31" t="s">
        <v>35</v>
      </c>
      <c r="B25" s="40" t="s">
        <v>36</v>
      </c>
      <c r="C25" s="40"/>
      <c r="D25" s="40"/>
      <c r="E25" s="41"/>
    </row>
    <row r="26" spans="1:10" ht="30.75" customHeight="1">
      <c r="A26" s="65" t="s">
        <v>37</v>
      </c>
      <c r="B26" s="66"/>
      <c r="C26" s="66"/>
      <c r="D26" s="67"/>
      <c r="E26" s="68" t="s">
        <v>38</v>
      </c>
    </row>
    <row r="27" spans="1:10">
      <c r="A27" s="70" t="s">
        <v>39</v>
      </c>
      <c r="B27" s="71"/>
      <c r="C27" s="71"/>
      <c r="D27" s="72"/>
      <c r="E27" s="69"/>
    </row>
    <row r="28" spans="1:10">
      <c r="A28" s="62" t="s">
        <v>40</v>
      </c>
      <c r="B28" s="63"/>
      <c r="C28" s="63"/>
      <c r="D28" s="64"/>
      <c r="E28" s="32"/>
      <c r="G28" s="3">
        <f>IF(E28="Yes",35,0)</f>
        <v>0</v>
      </c>
    </row>
    <row r="29" spans="1:10" ht="15" customHeight="1">
      <c r="A29" s="62" t="s">
        <v>41</v>
      </c>
      <c r="B29" s="63"/>
      <c r="C29" s="63"/>
      <c r="D29" s="64"/>
      <c r="E29" s="32"/>
      <c r="G29" s="3">
        <f>IF(E29="Yes",0,(IF(E29="No",30,0)))</f>
        <v>0</v>
      </c>
    </row>
    <row r="30" spans="1:10" ht="15" customHeight="1">
      <c r="A30" s="62" t="s">
        <v>42</v>
      </c>
      <c r="B30" s="63"/>
      <c r="C30" s="63"/>
      <c r="D30" s="64"/>
      <c r="E30" s="32"/>
      <c r="G30" s="3">
        <f>IF(E30="Yes",0,(IF(E30="No",20,0)))</f>
        <v>0</v>
      </c>
    </row>
    <row r="31" spans="1:10" ht="15" customHeight="1">
      <c r="A31" s="62" t="s">
        <v>43</v>
      </c>
      <c r="B31" s="63"/>
      <c r="C31" s="63"/>
      <c r="D31" s="64"/>
      <c r="E31" s="32"/>
      <c r="G31" s="3">
        <f t="shared" ref="G31" si="0">IF(E31="Yes",0,(IF(E31="No",15,0)))</f>
        <v>0</v>
      </c>
    </row>
    <row r="32" spans="1:10">
      <c r="A32" s="62" t="s">
        <v>44</v>
      </c>
      <c r="B32" s="63"/>
      <c r="C32" s="63"/>
      <c r="D32" s="64"/>
      <c r="E32" s="32"/>
      <c r="G32" s="3">
        <f>IF(E32="Yes",0,(IF(E32="No",10,0)))</f>
        <v>0</v>
      </c>
    </row>
    <row r="33" spans="1:7" ht="30" customHeight="1">
      <c r="A33" s="62" t="s">
        <v>45</v>
      </c>
      <c r="B33" s="63"/>
      <c r="C33" s="63"/>
      <c r="D33" s="64"/>
      <c r="E33" s="32"/>
      <c r="G33" s="3">
        <f>IF(E33="Yes",0,(IF(E33="No",10,0)))</f>
        <v>0</v>
      </c>
    </row>
    <row r="34" spans="1:7">
      <c r="A34" s="62" t="s">
        <v>46</v>
      </c>
      <c r="B34" s="63"/>
      <c r="C34" s="63"/>
      <c r="D34" s="64"/>
      <c r="E34" s="32"/>
    </row>
    <row r="35" spans="1:7" ht="30.75" customHeight="1">
      <c r="A35" s="62" t="s">
        <v>47</v>
      </c>
      <c r="B35" s="63"/>
      <c r="C35" s="63"/>
      <c r="D35" s="64"/>
      <c r="E35" s="32"/>
      <c r="G35" s="3">
        <f>IF(E35="Yes",0,(IF(E35="No",10,0)))</f>
        <v>0</v>
      </c>
    </row>
    <row r="36" spans="1:7">
      <c r="A36" s="62" t="s">
        <v>48</v>
      </c>
      <c r="B36" s="63"/>
      <c r="C36" s="63"/>
      <c r="D36" s="64"/>
      <c r="E36" s="32"/>
      <c r="G36" s="3">
        <f>IF(E36="Yes",0,(IF(E36="No",10,0)))</f>
        <v>0</v>
      </c>
    </row>
    <row r="37" spans="1:7" ht="15" customHeight="1">
      <c r="A37" s="62" t="s">
        <v>49</v>
      </c>
      <c r="B37" s="63"/>
      <c r="C37" s="63"/>
      <c r="D37" s="64"/>
      <c r="E37" s="32"/>
      <c r="G37" s="3">
        <f>IF(E37="Yes",0,(IF(E37="No",10,0)))</f>
        <v>0</v>
      </c>
    </row>
    <row r="38" spans="1:7">
      <c r="A38" s="62" t="s">
        <v>50</v>
      </c>
      <c r="B38" s="63"/>
      <c r="C38" s="63"/>
      <c r="D38" s="64"/>
      <c r="E38" s="32"/>
      <c r="G38" s="3">
        <f>IF(E38="Yes",30,0)</f>
        <v>0</v>
      </c>
    </row>
    <row r="39" spans="1:7" ht="30" customHeight="1">
      <c r="A39" s="62" t="s">
        <v>51</v>
      </c>
      <c r="B39" s="63"/>
      <c r="C39" s="63"/>
      <c r="D39" s="64"/>
      <c r="E39" s="32"/>
      <c r="G39" s="3">
        <f>IF(E39="Yes",20,0)</f>
        <v>0</v>
      </c>
    </row>
    <row r="40" spans="1:7" ht="15" customHeight="1">
      <c r="A40" s="62" t="s">
        <v>52</v>
      </c>
      <c r="B40" s="63"/>
      <c r="C40" s="63"/>
      <c r="D40" s="64"/>
      <c r="E40" s="32"/>
      <c r="G40" s="3">
        <f>IF(E40="Yes",0,IF(E40="No",15,0))</f>
        <v>0</v>
      </c>
    </row>
    <row r="41" spans="1:7">
      <c r="A41" s="73" t="s">
        <v>53</v>
      </c>
      <c r="B41" s="74"/>
      <c r="C41" s="74"/>
      <c r="D41" s="74"/>
      <c r="E41" s="32"/>
      <c r="G41" s="3">
        <f>IF(E41="Yes",20,0)</f>
        <v>0</v>
      </c>
    </row>
    <row r="42" spans="1:7">
      <c r="A42" s="20" t="s">
        <v>54</v>
      </c>
      <c r="B42" s="86"/>
      <c r="C42" s="86"/>
      <c r="D42" s="86"/>
      <c r="E42" s="76"/>
    </row>
    <row r="43" spans="1:7" ht="15" customHeight="1">
      <c r="A43" s="21" t="s">
        <v>55</v>
      </c>
      <c r="B43" s="86"/>
      <c r="C43" s="86"/>
      <c r="D43" s="86"/>
      <c r="E43" s="76"/>
    </row>
    <row r="44" spans="1:7" ht="53.45" customHeight="1" thickBot="1">
      <c r="A44" s="77" t="s">
        <v>56</v>
      </c>
      <c r="B44" s="78"/>
      <c r="C44" s="78"/>
      <c r="D44" s="78"/>
      <c r="E44" s="79"/>
    </row>
    <row r="45" spans="1:7" ht="30.75" customHeight="1">
      <c r="A45" s="80" t="s">
        <v>57</v>
      </c>
      <c r="B45" s="81"/>
      <c r="C45" s="81"/>
      <c r="D45" s="81"/>
      <c r="E45" s="82" t="s">
        <v>38</v>
      </c>
    </row>
    <row r="46" spans="1:7">
      <c r="A46" s="70" t="s">
        <v>39</v>
      </c>
      <c r="B46" s="71"/>
      <c r="C46" s="71"/>
      <c r="D46" s="72"/>
      <c r="E46" s="83"/>
    </row>
    <row r="47" spans="1:7" ht="15" customHeight="1">
      <c r="A47" s="84" t="s">
        <v>58</v>
      </c>
      <c r="B47" s="85"/>
      <c r="C47" s="85"/>
      <c r="D47" s="85"/>
      <c r="E47" s="22"/>
      <c r="G47" s="3">
        <f>IF(E47="Yes",0,(IF(E47="No",15,0)))</f>
        <v>0</v>
      </c>
    </row>
    <row r="48" spans="1:7" ht="15" customHeight="1">
      <c r="A48" s="73" t="s">
        <v>59</v>
      </c>
      <c r="B48" s="74"/>
      <c r="C48" s="74"/>
      <c r="D48" s="74"/>
      <c r="E48" s="22"/>
      <c r="G48" s="3">
        <f t="shared" ref="G48:G51" si="1">IF(E48="Yes",0,(IF(E48="No",15,0)))</f>
        <v>0</v>
      </c>
    </row>
    <row r="49" spans="1:7" ht="15" customHeight="1">
      <c r="A49" s="73" t="s">
        <v>60</v>
      </c>
      <c r="B49" s="74"/>
      <c r="C49" s="74"/>
      <c r="D49" s="74"/>
      <c r="E49" s="22"/>
      <c r="G49" s="3">
        <f t="shared" si="1"/>
        <v>0</v>
      </c>
    </row>
    <row r="50" spans="1:7" ht="15" customHeight="1">
      <c r="A50" s="73" t="s">
        <v>61</v>
      </c>
      <c r="B50" s="74"/>
      <c r="C50" s="74"/>
      <c r="D50" s="74"/>
      <c r="E50" s="22"/>
      <c r="G50" s="3">
        <f t="shared" si="1"/>
        <v>0</v>
      </c>
    </row>
    <row r="51" spans="1:7" ht="15" thickBot="1">
      <c r="A51" s="108" t="s">
        <v>62</v>
      </c>
      <c r="B51" s="109"/>
      <c r="C51" s="109"/>
      <c r="D51" s="109"/>
      <c r="E51" s="22"/>
      <c r="G51" s="3">
        <f t="shared" si="1"/>
        <v>0</v>
      </c>
    </row>
    <row r="52" spans="1:7" ht="15.75" thickBot="1">
      <c r="A52" s="110" t="s">
        <v>63</v>
      </c>
      <c r="B52" s="111"/>
      <c r="C52" s="87" t="s">
        <v>64</v>
      </c>
      <c r="D52" s="87"/>
      <c r="E52" s="23">
        <f>SUM(G47:G51)+SUM(G28:G41)+SUM(G22:J22)+SUM(G19:I19)+SUM(G16:I16)+E42</f>
        <v>0</v>
      </c>
    </row>
    <row r="53" spans="1:7">
      <c r="A53" s="24"/>
      <c r="B53" s="24"/>
      <c r="C53" s="24"/>
      <c r="D53" s="25"/>
      <c r="E53" s="25"/>
      <c r="F53" s="25"/>
    </row>
    <row r="54" spans="1:7" ht="15" thickBot="1">
      <c r="A54" s="24"/>
      <c r="B54" s="24"/>
      <c r="C54" s="24"/>
      <c r="D54" s="25"/>
      <c r="E54" s="25"/>
      <c r="F54" s="25"/>
    </row>
    <row r="55" spans="1:7" ht="15">
      <c r="A55" s="88" t="s">
        <v>65</v>
      </c>
      <c r="B55" s="89"/>
      <c r="C55" s="89"/>
      <c r="D55" s="89"/>
      <c r="E55" s="90"/>
    </row>
    <row r="56" spans="1:7" ht="15">
      <c r="A56" s="26" t="s">
        <v>66</v>
      </c>
      <c r="B56" s="74" t="s">
        <v>67</v>
      </c>
      <c r="C56" s="74"/>
      <c r="D56" s="74"/>
      <c r="E56" s="75"/>
    </row>
    <row r="57" spans="1:7" ht="27.75" customHeight="1">
      <c r="A57" s="27" t="s">
        <v>68</v>
      </c>
      <c r="B57" s="91" t="s">
        <v>69</v>
      </c>
      <c r="C57" s="91"/>
      <c r="D57" s="91"/>
      <c r="E57" s="92"/>
    </row>
    <row r="58" spans="1:7">
      <c r="A58" s="1" t="s">
        <v>70</v>
      </c>
      <c r="B58" s="74" t="s">
        <v>71</v>
      </c>
      <c r="C58" s="74"/>
      <c r="D58" s="74"/>
      <c r="E58" s="75"/>
    </row>
    <row r="59" spans="1:7">
      <c r="A59" s="1" t="s">
        <v>72</v>
      </c>
      <c r="B59" s="74" t="s">
        <v>73</v>
      </c>
      <c r="C59" s="74"/>
      <c r="D59" s="74"/>
      <c r="E59" s="75"/>
    </row>
    <row r="60" spans="1:7">
      <c r="A60" s="1" t="s">
        <v>74</v>
      </c>
      <c r="B60" s="74" t="s">
        <v>75</v>
      </c>
      <c r="C60" s="74"/>
      <c r="D60" s="74"/>
      <c r="E60" s="75"/>
    </row>
    <row r="61" spans="1:7">
      <c r="A61" s="1" t="s">
        <v>76</v>
      </c>
      <c r="B61" s="74" t="s">
        <v>77</v>
      </c>
      <c r="C61" s="74"/>
      <c r="D61" s="74"/>
      <c r="E61" s="75"/>
    </row>
    <row r="62" spans="1:7">
      <c r="A62" s="1" t="s">
        <v>78</v>
      </c>
      <c r="B62" s="74" t="s">
        <v>79</v>
      </c>
      <c r="C62" s="74"/>
      <c r="D62" s="74"/>
      <c r="E62" s="75"/>
    </row>
    <row r="63" spans="1:7" ht="13.7" customHeight="1">
      <c r="A63" s="1" t="s">
        <v>80</v>
      </c>
      <c r="B63" s="74" t="s">
        <v>81</v>
      </c>
      <c r="C63" s="74"/>
      <c r="D63" s="74"/>
      <c r="E63" s="75"/>
    </row>
    <row r="64" spans="1:7">
      <c r="A64" s="107" t="s">
        <v>82</v>
      </c>
      <c r="B64" s="74" t="s">
        <v>83</v>
      </c>
      <c r="C64" s="74"/>
      <c r="D64" s="74"/>
      <c r="E64" s="75"/>
    </row>
    <row r="65" spans="1:5">
      <c r="A65" s="84"/>
      <c r="B65" s="74" t="s">
        <v>84</v>
      </c>
      <c r="C65" s="74"/>
      <c r="D65" s="74"/>
      <c r="E65" s="75"/>
    </row>
    <row r="66" spans="1:5" ht="15.75" thickBot="1">
      <c r="A66" s="95" t="s">
        <v>85</v>
      </c>
      <c r="B66" s="96"/>
      <c r="C66" s="96"/>
      <c r="D66" s="96"/>
      <c r="E66" s="97"/>
    </row>
    <row r="67" spans="1:5" ht="15" thickBot="1"/>
    <row r="68" spans="1:5" ht="15" customHeight="1">
      <c r="A68" s="98" t="s">
        <v>86</v>
      </c>
      <c r="B68" s="99"/>
      <c r="C68" s="99"/>
      <c r="D68" s="99"/>
      <c r="E68" s="100"/>
    </row>
    <row r="69" spans="1:5" ht="15" customHeight="1">
      <c r="A69" s="101"/>
      <c r="B69" s="102"/>
      <c r="C69" s="102"/>
      <c r="D69" s="102"/>
      <c r="E69" s="103"/>
    </row>
    <row r="70" spans="1:5" ht="15" customHeight="1">
      <c r="A70" s="101"/>
      <c r="B70" s="102"/>
      <c r="C70" s="102"/>
      <c r="D70" s="102"/>
      <c r="E70" s="103"/>
    </row>
    <row r="71" spans="1:5" ht="15" customHeight="1">
      <c r="A71" s="101"/>
      <c r="B71" s="102"/>
      <c r="C71" s="102"/>
      <c r="D71" s="102"/>
      <c r="E71" s="103"/>
    </row>
    <row r="72" spans="1:5" ht="15" customHeight="1">
      <c r="A72" s="101"/>
      <c r="B72" s="102"/>
      <c r="C72" s="102"/>
      <c r="D72" s="102"/>
      <c r="E72" s="103"/>
    </row>
    <row r="73" spans="1:5" ht="15" customHeight="1">
      <c r="A73" s="101"/>
      <c r="B73" s="102"/>
      <c r="C73" s="102"/>
      <c r="D73" s="102"/>
      <c r="E73" s="103"/>
    </row>
    <row r="74" spans="1:5" ht="15" customHeight="1">
      <c r="A74" s="101"/>
      <c r="B74" s="102"/>
      <c r="C74" s="102"/>
      <c r="D74" s="102"/>
      <c r="E74" s="103"/>
    </row>
    <row r="75" spans="1:5" ht="15" customHeight="1">
      <c r="A75" s="101"/>
      <c r="B75" s="102"/>
      <c r="C75" s="102"/>
      <c r="D75" s="102"/>
      <c r="E75" s="103"/>
    </row>
    <row r="76" spans="1:5" ht="15" customHeight="1">
      <c r="A76" s="101"/>
      <c r="B76" s="102"/>
      <c r="C76" s="102"/>
      <c r="D76" s="102"/>
      <c r="E76" s="103"/>
    </row>
    <row r="77" spans="1:5" ht="15" customHeight="1">
      <c r="A77" s="101"/>
      <c r="B77" s="102"/>
      <c r="C77" s="102"/>
      <c r="D77" s="102"/>
      <c r="E77" s="103"/>
    </row>
    <row r="78" spans="1:5" ht="15" customHeight="1">
      <c r="A78" s="101"/>
      <c r="B78" s="102"/>
      <c r="C78" s="102"/>
      <c r="D78" s="102"/>
      <c r="E78" s="103"/>
    </row>
    <row r="79" spans="1:5" ht="15" customHeight="1">
      <c r="A79" s="101"/>
      <c r="B79" s="102"/>
      <c r="C79" s="102"/>
      <c r="D79" s="102"/>
      <c r="E79" s="103"/>
    </row>
    <row r="80" spans="1:5" ht="15" customHeight="1">
      <c r="A80" s="101"/>
      <c r="B80" s="102"/>
      <c r="C80" s="102"/>
      <c r="D80" s="102"/>
      <c r="E80" s="103"/>
    </row>
    <row r="81" spans="1:5" ht="15" customHeight="1">
      <c r="A81" s="101"/>
      <c r="B81" s="102"/>
      <c r="C81" s="102"/>
      <c r="D81" s="102"/>
      <c r="E81" s="103"/>
    </row>
    <row r="82" spans="1:5" ht="15" customHeight="1">
      <c r="A82" s="101"/>
      <c r="B82" s="102"/>
      <c r="C82" s="102"/>
      <c r="D82" s="102"/>
      <c r="E82" s="103"/>
    </row>
    <row r="83" spans="1:5" ht="15.75" customHeight="1" thickBot="1">
      <c r="A83" s="104"/>
      <c r="B83" s="105"/>
      <c r="C83" s="105"/>
      <c r="D83" s="105"/>
      <c r="E83" s="106"/>
    </row>
  </sheetData>
  <sheetProtection selectLockedCells="1"/>
  <mergeCells count="64">
    <mergeCell ref="A1:E1"/>
    <mergeCell ref="A66:E66"/>
    <mergeCell ref="A68:E68"/>
    <mergeCell ref="A69:E83"/>
    <mergeCell ref="B61:E61"/>
    <mergeCell ref="B62:E62"/>
    <mergeCell ref="B63:E63"/>
    <mergeCell ref="A64:A65"/>
    <mergeCell ref="B64:E64"/>
    <mergeCell ref="B65:E65"/>
    <mergeCell ref="B60:E60"/>
    <mergeCell ref="A48:D48"/>
    <mergeCell ref="A49:D49"/>
    <mergeCell ref="A50:D50"/>
    <mergeCell ref="A51:D51"/>
    <mergeCell ref="A52:B52"/>
    <mergeCell ref="B59:E59"/>
    <mergeCell ref="E42:E43"/>
    <mergeCell ref="A44:E44"/>
    <mergeCell ref="A45:D45"/>
    <mergeCell ref="E45:E46"/>
    <mergeCell ref="A46:D46"/>
    <mergeCell ref="A47:D47"/>
    <mergeCell ref="B42:D43"/>
    <mergeCell ref="C52:D52"/>
    <mergeCell ref="A55:E55"/>
    <mergeCell ref="B56:E56"/>
    <mergeCell ref="B57:E57"/>
    <mergeCell ref="B58:E58"/>
    <mergeCell ref="A37:D37"/>
    <mergeCell ref="A38:D38"/>
    <mergeCell ref="A39:D39"/>
    <mergeCell ref="A40:D40"/>
    <mergeCell ref="A41:D41"/>
    <mergeCell ref="A36:D36"/>
    <mergeCell ref="A26:D26"/>
    <mergeCell ref="E26:E27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B25:E25"/>
    <mergeCell ref="B9:E9"/>
    <mergeCell ref="B10:E10"/>
    <mergeCell ref="B11:E11"/>
    <mergeCell ref="A14:A15"/>
    <mergeCell ref="B14:B15"/>
    <mergeCell ref="C14:C15"/>
    <mergeCell ref="A16:B16"/>
    <mergeCell ref="A18:B18"/>
    <mergeCell ref="A19:B19"/>
    <mergeCell ref="A23:E23"/>
    <mergeCell ref="B24:E24"/>
    <mergeCell ref="B8:E8"/>
    <mergeCell ref="B3:E3"/>
    <mergeCell ref="B4:E4"/>
    <mergeCell ref="B5:E5"/>
    <mergeCell ref="B6:E6"/>
    <mergeCell ref="B7:E7"/>
  </mergeCells>
  <dataValidations count="4">
    <dataValidation type="list" allowBlank="1" showInputMessage="1" showErrorMessage="1" sqref="E29 E36:E39 E47:E51" xr:uid="{4BE9BEB5-56F6-4BB7-B8B8-B6F2271CCE1E}">
      <formula1>$I$3:$I$6</formula1>
    </dataValidation>
    <dataValidation type="list" allowBlank="1" showInputMessage="1" showErrorMessage="1" sqref="E42:E43" xr:uid="{67CBC581-9324-43D0-B472-B76A8D0D3482}">
      <formula1>$J$3:$J$10</formula1>
    </dataValidation>
    <dataValidation type="list" allowBlank="1" showInputMessage="1" showErrorMessage="1" sqref="E40:E41 E28 E30:E35" xr:uid="{BAAAB4F5-F41D-4F27-8E2B-4F3730085892}">
      <formula1>$H$3:$H$5</formula1>
    </dataValidation>
    <dataValidation type="list" allowBlank="1" showInputMessage="1" showErrorMessage="1" sqref="B22:E22 C16:E16 C19:E19" xr:uid="{D6A9C3B7-C402-4453-84A2-C5ECD162AA20}">
      <formula1>$H$7:$H$8</formula1>
    </dataValidation>
  </dataValidations>
  <pageMargins left="0.7" right="0.7" top="0.75" bottom="0.75" header="0.3" footer="0.3"/>
  <pageSetup scale="72" fitToHeight="2" orientation="portrait" r:id="rId1"/>
  <headerFooter>
    <oddHeader>&amp;C&amp;20&amp;URisk Assessment Tool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1F19A52B50A44B736F83E28541802" ma:contentTypeVersion="14" ma:contentTypeDescription="Create a new document." ma:contentTypeScope="" ma:versionID="9a64300cd3d8fa9c959d608b4fbffda6">
  <xsd:schema xmlns:xsd="http://www.w3.org/2001/XMLSchema" xmlns:xs="http://www.w3.org/2001/XMLSchema" xmlns:p="http://schemas.microsoft.com/office/2006/metadata/properties" xmlns:ns2="7529aa46-80f7-40a2-8955-1626a66bbdcf" xmlns:ns3="5bddb2c7-f128-489b-9b56-678733ecdc2b" xmlns:ns4="ddb5066c-6899-482b-9ea0-5145f9da9989" targetNamespace="http://schemas.microsoft.com/office/2006/metadata/properties" ma:root="true" ma:fieldsID="918fafa4d5a6eb217d9a94110e203e6b" ns2:_="" ns3:_="" ns4:_="">
    <xsd:import namespace="7529aa46-80f7-40a2-8955-1626a66bbdcf"/>
    <xsd:import namespace="5bddb2c7-f128-489b-9b56-678733ecdc2b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9aa46-80f7-40a2-8955-1626a66bb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db2c7-f128-489b-9b56-678733ecdc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c72398a-8a86-440f-8346-3f9f8f47ecbe}" ma:internalName="TaxCatchAll" ma:showField="CatchAllData" ma:web="5bddb2c7-f128-489b-9b56-678733ecdc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29aa46-80f7-40a2-8955-1626a66bbdcf">
      <Terms xmlns="http://schemas.microsoft.com/office/infopath/2007/PartnerControls"/>
    </lcf76f155ced4ddcb4097134ff3c332f>
    <TaxCatchAll xmlns="ddb5066c-6899-482b-9ea0-5145f9da9989" xsi:nil="true"/>
    <SharedWithUsers xmlns="5bddb2c7-f128-489b-9b56-678733ecdc2b">
      <UserInfo>
        <DisplayName>Barcena, Henry</DisplayName>
        <AccountId>749</AccountId>
        <AccountType/>
      </UserInfo>
      <UserInfo>
        <DisplayName>Vann, Glenn Dale</DisplayName>
        <AccountId>750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1600332-0533-45B2-BC47-35700AA8920B}"/>
</file>

<file path=customXml/itemProps2.xml><?xml version="1.0" encoding="utf-8"?>
<ds:datastoreItem xmlns:ds="http://schemas.openxmlformats.org/officeDocument/2006/customXml" ds:itemID="{F4F40537-CFE3-4AC5-977B-E419E22A46E5}"/>
</file>

<file path=customXml/itemProps3.xml><?xml version="1.0" encoding="utf-8"?>
<ds:datastoreItem xmlns:ds="http://schemas.openxmlformats.org/officeDocument/2006/customXml" ds:itemID="{F7545BD3-3430-4962-B20C-304D7B6664E9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Schnick, Chapin</dc:creator>
  <cp:keywords/>
  <dc:description/>
  <cp:lastModifiedBy>Schnick, Chapin</cp:lastModifiedBy>
  <cp:revision/>
  <dcterms:created xsi:type="dcterms:W3CDTF">2024-03-04T20:48:20Z</dcterms:created>
  <dcterms:modified xsi:type="dcterms:W3CDTF">2024-10-09T16:29:38Z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0x010100BE91F19A52B50A44B736F83E28541802</vt:lpwstr>
  </property>
  <property fmtid="{D5CDD505-2E9C-101B-9397-08002B2CF9AE}" pid="3" name="MediaServiceImageTags">
    <vt:lpwstr/>
  </property>
</Properties>
</file>