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342" activeTab="0"/>
  </bookViews>
  <sheets>
    <sheet name="Table 6" sheetId="1" r:id="rId1"/>
    <sheet name="Summary" sheetId="2" r:id="rId2"/>
    <sheet name="Per Capita" sheetId="3" r:id="rId3"/>
  </sheets>
  <definedNames>
    <definedName name="_xlnm.Print_Area" localSheetId="0">'Table 6'!$A$1:$AR$238</definedName>
    <definedName name="_xlnm.Print_Titles" localSheetId="2">'Per Capita'!$2:$2</definedName>
    <definedName name="_xlnm.Print_Titles" localSheetId="1">'Summary'!$A:$C</definedName>
    <definedName name="_xlnm.Print_Titles" localSheetId="0">'Table 6'!$A:$A,'Table 6'!$2:$2</definedName>
  </definedNames>
  <calcPr fullCalcOnLoad="1"/>
</workbook>
</file>

<file path=xl/sharedStrings.xml><?xml version="1.0" encoding="utf-8"?>
<sst xmlns="http://schemas.openxmlformats.org/spreadsheetml/2006/main" count="1150" uniqueCount="413">
  <si>
    <t xml:space="preserve">Library </t>
  </si>
  <si>
    <t>County</t>
  </si>
  <si>
    <t>Budget Category 1 - Personal Services</t>
  </si>
  <si>
    <t>Benefits (Social Security, Medicare, Insurance, etc.)</t>
  </si>
  <si>
    <t xml:space="preserve">Other Personal Services </t>
  </si>
  <si>
    <t>Budget Category 2 - Supplies</t>
  </si>
  <si>
    <t xml:space="preserve">Supplies </t>
  </si>
  <si>
    <t>Budget Category 3 - Other Services and Charges</t>
  </si>
  <si>
    <t>Printing and Advertising</t>
  </si>
  <si>
    <t>Insurance</t>
  </si>
  <si>
    <t>Rental</t>
  </si>
  <si>
    <t>Debt Service</t>
  </si>
  <si>
    <t>Lease Rental</t>
  </si>
  <si>
    <t>Budget Category 4 - Capital Outlays</t>
  </si>
  <si>
    <t>Land</t>
  </si>
  <si>
    <t>Buildings</t>
  </si>
  <si>
    <t>Periodicals and Newspapers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</si>
  <si>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</si>
  <si>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</si>
  <si>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</si>
  <si>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</si>
  <si>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</si>
  <si>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</si>
  <si>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</si>
  <si>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</si>
  <si>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</si>
  <si>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</si>
  <si>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</si>
  <si>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</si>
  <si>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</si>
  <si>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</si>
  <si>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</si>
  <si>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</si>
  <si>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</si>
  <si>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</si>
  <si>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</si>
  <si>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</si>
  <si>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</si>
  <si>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</si>
  <si>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</si>
  <si>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</si>
  <si>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</si>
  <si>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</si>
  <si>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</si>
  <si>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</si>
  <si>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</si>
  <si>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</si>
  <si>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</si>
  <si>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</si>
  <si>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</si>
  <si>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</si>
  <si>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</si>
  <si>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</si>
  <si>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</si>
  <si>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</si>
  <si>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</si>
  <si>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</si>
  <si>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</si>
  <si>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</si>
  <si>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</si>
  <si>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</si>
  <si>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</si>
  <si>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</si>
  <si>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Wayne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</si>
  <si>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</si>
  <si>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</si>
  <si>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</si>
  <si>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</si>
  <si>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</si>
  <si>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</si>
  <si>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</si>
  <si>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</si>
  <si>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</si>
  <si>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</si>
  <si>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</si>
  <si>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</si>
  <si>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</si>
  <si>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</si>
  <si>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</si>
  <si>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</si>
  <si>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</si>
  <si>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</si>
  <si>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</si>
  <si>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</si>
  <si>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</si>
  <si>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</si>
  <si>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</si>
  <si>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</si>
  <si>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</si>
  <si>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</si>
  <si>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</si>
  <si>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</si>
  <si>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</si>
  <si>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</si>
  <si>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</si>
  <si>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</si>
  <si>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</si>
  <si>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</si>
  <si>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</si>
  <si>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</si>
  <si>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</si>
  <si>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</si>
  <si>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</si>
  <si>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</si>
  <si>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</si>
  <si>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</si>
  <si>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</si>
  <si>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</si>
  <si>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</si>
  <si>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</si>
  <si>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</si>
  <si>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</si>
  <si>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</si>
  <si>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</si>
  <si>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</si>
  <si>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</si>
  <si>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</si>
  <si>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</si>
  <si>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</si>
  <si>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</si>
  <si>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</si>
  <si>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</si>
  <si>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</si>
  <si>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</si>
  <si>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</si>
  <si>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</si>
  <si>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</si>
  <si>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</si>
  <si>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</si>
  <si>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</si>
  <si>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</si>
  <si>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</si>
  <si>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</si>
  <si>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</si>
  <si>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</si>
  <si>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</si>
  <si>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</si>
  <si>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</si>
  <si>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</si>
  <si>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</si>
  <si>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</si>
  <si>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</si>
  <si>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</si>
  <si>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</si>
  <si>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</si>
  <si>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</si>
  <si>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</si>
  <si>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</si>
  <si>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</si>
  <si>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</si>
  <si>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</si>
  <si>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</si>
  <si>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</si>
  <si>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</si>
  <si>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</si>
  <si>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</si>
  <si>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</si>
  <si>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</si>
  <si>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</si>
  <si>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</si>
  <si>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</si>
  <si>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</si>
  <si>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</si>
  <si>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</si>
  <si>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</si>
  <si>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</si>
  <si>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</si>
  <si>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</si>
  <si>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</si>
  <si>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</si>
  <si>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</si>
  <si>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</si>
  <si>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</si>
  <si>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</si>
  <si>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</si>
  <si>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</si>
  <si>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</si>
  <si>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</si>
  <si>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</si>
  <si>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</si>
  <si>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</si>
  <si>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</si>
  <si>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</si>
  <si>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</si>
  <si>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</si>
  <si>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</si>
  <si>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</si>
  <si>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</si>
  <si>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</si>
  <si>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</si>
  <si>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</si>
  <si>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</si>
  <si>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</si>
  <si>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</si>
  <si>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</si>
  <si>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</si>
  <si>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</si>
  <si>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</si>
  <si>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</si>
  <si>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</si>
  <si>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</si>
  <si>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</si>
  <si>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</si>
  <si>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</si>
  <si>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</si>
  <si>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</si>
  <si>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</si>
  <si>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</si>
  <si>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</si>
  <si>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</si>
  <si>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</si>
  <si>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</si>
  <si>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</si>
  <si>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</si>
  <si>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</si>
  <si>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</si>
  <si>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</si>
  <si>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</si>
  <si>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</si>
  <si>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</si>
  <si>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</si>
  <si>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</si>
  <si>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</si>
  <si>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</si>
  <si>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</si>
  <si>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</si>
  <si>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</si>
  <si>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</si>
  <si>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</si>
  <si>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</si>
  <si>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</si>
  <si>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</si>
  <si>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</si>
  <si>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</si>
  <si>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</si>
  <si>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</si>
  <si>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</si>
  <si>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</si>
  <si>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</si>
  <si>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</si>
  <si>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</si>
  <si>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</si>
  <si>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</si>
  <si>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</si>
  <si>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</si>
  <si>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</si>
  <si>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</si>
  <si>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</si>
  <si>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</si>
  <si>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</si>
  <si>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</si>
  <si>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</si>
  <si>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</si>
  <si>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</si>
  <si>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</si>
  <si>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</si>
  <si>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</si>
  <si>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</si>
  <si>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</si>
  <si>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</si>
  <si>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</si>
  <si>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</si>
  <si>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</si>
  <si>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</si>
  <si>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</si>
  <si>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</si>
  <si>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</si>
  <si>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</si>
  <si>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</si>
  <si>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</si>
  <si>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</si>
  <si>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</si>
  <si>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</si>
  <si>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</si>
  <si>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</si>
  <si>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</si>
  <si>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</si>
  <si>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</si>
  <si>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</si>
  <si>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</si>
  <si>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</si>
  <si>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</si>
  <si>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</si>
  <si>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</si>
  <si>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</si>
  <si>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</si>
  <si>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</si>
  <si>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</si>
  <si>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</si>
  <si>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</si>
  <si>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</si>
  <si>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</si>
  <si>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</si>
  <si>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</si>
  <si>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</si>
  <si>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</si>
  <si>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</si>
  <si>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</si>
  <si>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</si>
  <si>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</si>
  <si>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</si>
  <si>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</si>
  <si>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</si>
  <si>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</si>
  <si>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</si>
  <si>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</si>
  <si>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</si>
  <si>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</si>
  <si>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</si>
  <si>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</si>
  <si>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</si>
  <si>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</si>
  <si>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</si>
  <si>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</si>
  <si>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</si>
  <si>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</si>
  <si>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</si>
  <si>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</si>
  <si>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</si>
  <si>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</si>
  <si>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</si>
  <si>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</si>
  <si>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</si>
  <si>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</si>
  <si>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</si>
  <si>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</si>
  <si>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</si>
  <si>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</si>
  <si>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</si>
  <si>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</si>
  <si>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</si>
  <si>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</si>
  <si>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</si>
  <si>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</si>
  <si>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</si>
  <si>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</si>
  <si>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</si>
  <si>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YORK TOWNSHIP PUBLIC LIBRARY</t>
  </si>
  <si>
    <t>Total Personal Services</t>
  </si>
  <si>
    <t>Professional Services</t>
  </si>
  <si>
    <t>Total Other</t>
  </si>
  <si>
    <t>Public Access Computers</t>
  </si>
  <si>
    <t>Furniture and Equipment</t>
  </si>
  <si>
    <t>Non-Operating Fund Library Materials Expenditure Data</t>
  </si>
  <si>
    <t>Operating Fund Expenditures</t>
  </si>
  <si>
    <t>Total Capital Outlays</t>
  </si>
  <si>
    <t>Total Operating Fund Expenditures</t>
  </si>
  <si>
    <t>Operating Expenditure per Capita</t>
  </si>
  <si>
    <t>Population</t>
  </si>
  <si>
    <t>40,000+</t>
  </si>
  <si>
    <t>10,000-39,999</t>
  </si>
  <si>
    <t>Total</t>
  </si>
  <si>
    <t>Mean (average)</t>
  </si>
  <si>
    <t>Median</t>
  </si>
  <si>
    <t>to 9,999</t>
  </si>
  <si>
    <t>*Does not include population of Willard Library of  Evansville</t>
  </si>
  <si>
    <t>Total Non-Operating Fund Expenditures for Collection Development</t>
  </si>
  <si>
    <t>Total Operating Fund Expenditures (IN)</t>
  </si>
  <si>
    <t>Total Staff Expenditures (PLS)</t>
  </si>
  <si>
    <t>Total Collection Expenditure (PLS) [Does not include PCs]</t>
  </si>
  <si>
    <t>Total Operating Expenditures (All Funds) (PLS)</t>
  </si>
  <si>
    <t>PLS Totals</t>
  </si>
  <si>
    <t>Operating Fund Expenditures for Collection Development [IN]</t>
  </si>
  <si>
    <t>Other Operating Expenditures [includes PCs, Other Personal Services] (PLS)</t>
  </si>
  <si>
    <t>N=236</t>
  </si>
  <si>
    <t>NEWBURGH CHANDLER PUBLIC LIBRARY</t>
  </si>
  <si>
    <t>PARKE COUNTY PUBLIC LIBRARY</t>
  </si>
  <si>
    <t>Utlility Services</t>
  </si>
  <si>
    <t>Repairs and Maintenance</t>
  </si>
  <si>
    <t>Non-Operating Fund Expenditures for Collection Development</t>
  </si>
  <si>
    <t>Communication and Transportation</t>
  </si>
  <si>
    <t>Salaries/ Wages</t>
  </si>
  <si>
    <t>Utility Services</t>
  </si>
  <si>
    <t>Other (Exclude LIRF)</t>
  </si>
  <si>
    <t xml:space="preserve"> Improvements Other Than Buildings</t>
  </si>
  <si>
    <t>Books (Include Book Lease)</t>
  </si>
  <si>
    <t>Nonprinted (Physical) Materials, Microforms &amp; AV, Not Electronic</t>
  </si>
  <si>
    <t>Ebook and Electronic Database Licensing/
Purchase/Lease Expenditures</t>
  </si>
  <si>
    <t>Electronic Physical Format, Including Playaways and Ebook Readers</t>
  </si>
  <si>
    <t>Books (Includes Book Lease)</t>
  </si>
  <si>
    <t>Ebook and Electronic Database Licensing/
Purchase/
Lease Expenditures</t>
  </si>
  <si>
    <t>Total Collection Expenditure (PLS) [Does Not Include PCs]</t>
  </si>
  <si>
    <t>2020 Census Population</t>
  </si>
  <si>
    <t>N=36</t>
  </si>
  <si>
    <t>N=72</t>
  </si>
  <si>
    <t>N=128</t>
  </si>
  <si>
    <t>2023 Indiana Public Library Statistics 
Library Operating Expenditures</t>
  </si>
  <si>
    <t>CARNEGIE PUBLIC LIBRARY OF STEUBEN COUNTY</t>
  </si>
  <si>
    <t>CHARLESTOWN-CLARK COUNTY PUBLIC LIBRARY</t>
  </si>
  <si>
    <t>EARL PARK-RICHLAND TOWNSHIP PUBLIC LIBRARY</t>
  </si>
  <si>
    <t>FRANKFORT COMMUNITY PUBLIC LIBRARY-CLINTON CO CONTRACTUAL PL</t>
  </si>
  <si>
    <t>LAWRENCEBURG PUBLIC LIBRARY DISTRICT</t>
  </si>
  <si>
    <t>MORRISSON-REEVES LIBRARY</t>
  </si>
  <si>
    <t>ROANN-PAW PAW TOWNSHIP PUBLIC LIBRARY</t>
  </si>
  <si>
    <t>SOUTH WHITLEY COMMUNITY PUBLIC LIBRARY</t>
  </si>
  <si>
    <t>VERNON TOWNSHIP PUBLIC LIBRARY</t>
  </si>
  <si>
    <t>WASHINGTON TOWNSHIP PUBLIC LIBRARY</t>
  </si>
  <si>
    <t>N/A</t>
  </si>
  <si>
    <t>,</t>
  </si>
  <si>
    <t>0,0</t>
  </si>
  <si>
    <t>Ebook and Electronic 
Database Licensing/
Purchase/Lease Expenditures</t>
  </si>
  <si>
    <t>2023 Indiana Public Library Statistics
Summary of Library Operating Expenditures</t>
  </si>
  <si>
    <t>2023 Indiana Public Library Statistics 
Library Operating Expenditure Per Capita</t>
  </si>
  <si>
    <t>Indiana Total</t>
  </si>
  <si>
    <t>6,417,570*</t>
  </si>
  <si>
    <t>Indiana Mean (average)</t>
  </si>
  <si>
    <t>27,309*</t>
  </si>
  <si>
    <t>Indiana Median</t>
  </si>
  <si>
    <t>8,838*</t>
  </si>
  <si>
    <t>4,342,335*</t>
  </si>
  <si>
    <t>18,478*</t>
  </si>
  <si>
    <t>77,304*</t>
  </si>
  <si>
    <t>INDIANAPOLIS PUBLIC LIBRARY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</si>
</sst>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0"/>
    <numFmt numFmtId="167" formatCode="&quot;$&quot;#,##0.00"/>
    <numFmt numFmtId="168" formatCode="0.0"/>
    <numFmt numFmtId="169" formatCode="\$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165" fontId="43" fillId="0" borderId="1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43" fillId="0" borderId="0" xfId="0" applyNumberFormat="1" applyFont="1" applyFill="1" applyBorder="1" applyAlignment="1">
      <alignment/>
    </xf>
    <xf numFmtId="165" fontId="43" fillId="0" borderId="10" xfId="0" applyNumberFormat="1" applyFont="1" applyFill="1" applyBorder="1" applyAlignment="1">
      <alignment/>
    </xf>
    <xf numFmtId="165" fontId="44" fillId="0" borderId="10" xfId="0" applyNumberFormat="1" applyFont="1" applyFill="1" applyBorder="1" applyAlignment="1">
      <alignment/>
    </xf>
    <xf numFmtId="165" fontId="44" fillId="0" borderId="10" xfId="0" applyNumberFormat="1" applyFont="1" applyFill="1" applyBorder="1" applyAlignment="1">
      <alignment wrapText="1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11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1" fillId="0" borderId="15" xfId="0" applyFont="1" applyFill="1" applyBorder="1" applyAlignment="1">
      <alignment horizontal="left" wrapText="1"/>
    </xf>
    <xf numFmtId="0" fontId="41" fillId="0" borderId="13" xfId="0" applyFont="1" applyFill="1" applyBorder="1" applyAlignment="1">
      <alignment horizontal="left" wrapText="1"/>
    </xf>
    <xf numFmtId="0" fontId="41" fillId="0" borderId="14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3" fillId="0" borderId="0" xfId="63" applyFont="1" applyFill="1" applyBorder="1">
      <alignment/>
      <protection/>
    </xf>
    <xf numFmtId="0" fontId="3" fillId="0" borderId="0" xfId="63" applyFont="1" applyFill="1" applyBorder="1" applyAlignment="1">
      <alignment horizontal="right"/>
      <protection/>
    </xf>
    <xf numFmtId="3" fontId="3" fillId="0" borderId="0" xfId="63" applyNumberFormat="1" applyFont="1" applyFill="1" applyBorder="1">
      <alignment/>
      <protection/>
    </xf>
    <xf numFmtId="165" fontId="0" fillId="0" borderId="0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0" xfId="63" applyNumberFormat="1" applyFont="1" applyFill="1" applyBorder="1">
      <alignment/>
      <protection/>
    </xf>
    <xf numFmtId="0" fontId="22" fillId="0" borderId="0" xfId="63" applyFont="1" applyBorder="1">
      <alignment/>
      <protection/>
    </xf>
    <xf numFmtId="165" fontId="43" fillId="0" borderId="0" xfId="0" applyNumberFormat="1" applyFont="1" applyFill="1" applyBorder="1" applyAlignment="1">
      <alignment horizontal="left"/>
    </xf>
    <xf numFmtId="165" fontId="41" fillId="0" borderId="0" xfId="0" applyNumberFormat="1" applyFont="1" applyFill="1" applyBorder="1" applyAlignment="1">
      <alignment horizontal="left" wrapText="1"/>
    </xf>
    <xf numFmtId="165" fontId="41" fillId="0" borderId="0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 horizontal="center"/>
    </xf>
    <xf numFmtId="165" fontId="41" fillId="0" borderId="11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left" wrapText="1"/>
    </xf>
    <xf numFmtId="165" fontId="4" fillId="0" borderId="20" xfId="0" applyNumberFormat="1" applyFont="1" applyFill="1" applyBorder="1" applyAlignment="1">
      <alignment horizontal="left" wrapText="1"/>
    </xf>
    <xf numFmtId="165" fontId="4" fillId="0" borderId="21" xfId="0" applyNumberFormat="1" applyFont="1" applyFill="1" applyBorder="1" applyAlignment="1">
      <alignment horizontal="left" wrapText="1"/>
    </xf>
    <xf numFmtId="165" fontId="41" fillId="0" borderId="20" xfId="0" applyNumberFormat="1" applyFont="1" applyFill="1" applyBorder="1" applyAlignment="1">
      <alignment horizontal="left" wrapText="1"/>
    </xf>
    <xf numFmtId="165" fontId="41" fillId="0" borderId="10" xfId="0" applyNumberFormat="1" applyFont="1" applyFill="1" applyBorder="1" applyAlignment="1">
      <alignment horizontal="left" wrapText="1"/>
    </xf>
    <xf numFmtId="165" fontId="41" fillId="0" borderId="21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wrapText="1"/>
    </xf>
    <xf numFmtId="165" fontId="0" fillId="0" borderId="10" xfId="0" applyNumberFormat="1" applyFont="1" applyBorder="1" applyAlignment="1">
      <alignment horizontal="right"/>
    </xf>
    <xf numFmtId="165" fontId="0" fillId="0" borderId="20" xfId="0" applyNumberFormat="1" applyFont="1" applyFill="1" applyBorder="1" applyAlignment="1">
      <alignment horizontal="right"/>
    </xf>
    <xf numFmtId="165" fontId="0" fillId="0" borderId="21" xfId="0" applyNumberFormat="1" applyFont="1" applyBorder="1" applyAlignment="1">
      <alignment horizontal="right"/>
    </xf>
    <xf numFmtId="165" fontId="3" fillId="0" borderId="21" xfId="60" applyNumberFormat="1" applyFont="1" applyFill="1" applyBorder="1" applyAlignment="1">
      <alignment horizontal="right"/>
      <protection/>
    </xf>
    <xf numFmtId="165" fontId="0" fillId="0" borderId="2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 wrapText="1"/>
    </xf>
    <xf numFmtId="165" fontId="0" fillId="0" borderId="20" xfId="0" applyNumberFormat="1" applyFont="1" applyFill="1" applyBorder="1" applyAlignment="1">
      <alignment horizontal="right" wrapText="1"/>
    </xf>
    <xf numFmtId="165" fontId="0" fillId="0" borderId="21" xfId="0" applyNumberFormat="1" applyFont="1" applyBorder="1" applyAlignment="1">
      <alignment horizontal="right" wrapText="1"/>
    </xf>
    <xf numFmtId="165" fontId="0" fillId="0" borderId="20" xfId="0" applyNumberFormat="1" applyFont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/>
    </xf>
    <xf numFmtId="165" fontId="0" fillId="0" borderId="21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164" fontId="0" fillId="0" borderId="10" xfId="42" applyNumberFormat="1" applyFont="1" applyFill="1" applyBorder="1" applyAlignment="1">
      <alignment horizontal="right" wrapText="1"/>
    </xf>
    <xf numFmtId="165" fontId="3" fillId="0" borderId="10" xfId="60" applyNumberFormat="1" applyFont="1" applyFill="1" applyBorder="1">
      <alignment/>
      <protection/>
    </xf>
    <xf numFmtId="44" fontId="0" fillId="0" borderId="10" xfId="45" applyFont="1" applyFill="1" applyBorder="1" applyAlignment="1">
      <alignment/>
    </xf>
    <xf numFmtId="165" fontId="3" fillId="0" borderId="10" xfId="60" applyNumberFormat="1" applyFont="1" applyFill="1" applyBorder="1" applyAlignment="1">
      <alignment wrapText="1"/>
      <protection/>
    </xf>
    <xf numFmtId="166" fontId="3" fillId="0" borderId="10" xfId="60" applyNumberFormat="1" applyFont="1" applyFill="1" applyBorder="1">
      <alignment/>
      <protection/>
    </xf>
    <xf numFmtId="5" fontId="0" fillId="0" borderId="0" xfId="45" applyNumberFormat="1" applyFont="1" applyFill="1" applyBorder="1" applyAlignment="1">
      <alignment/>
    </xf>
    <xf numFmtId="165" fontId="4" fillId="0" borderId="22" xfId="0" applyNumberFormat="1" applyFont="1" applyFill="1" applyBorder="1" applyAlignment="1">
      <alignment horizontal="left" wrapText="1"/>
    </xf>
    <xf numFmtId="165" fontId="0" fillId="0" borderId="22" xfId="0" applyNumberFormat="1" applyFont="1" applyBorder="1" applyAlignment="1">
      <alignment horizontal="right"/>
    </xf>
    <xf numFmtId="165" fontId="0" fillId="0" borderId="22" xfId="0" applyNumberFormat="1" applyFont="1" applyBorder="1" applyAlignment="1">
      <alignment horizontal="right" wrapText="1"/>
    </xf>
    <xf numFmtId="165" fontId="0" fillId="0" borderId="22" xfId="0" applyNumberFormat="1" applyFont="1" applyFill="1" applyBorder="1" applyAlignment="1">
      <alignment horizontal="right"/>
    </xf>
    <xf numFmtId="165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65" fontId="41" fillId="0" borderId="23" xfId="0" applyNumberFormat="1" applyFont="1" applyFill="1" applyBorder="1" applyAlignment="1">
      <alignment horizontal="center"/>
    </xf>
    <xf numFmtId="16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9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1" fontId="3" fillId="0" borderId="22" xfId="0" applyNumberFormat="1" applyFont="1" applyBorder="1" applyAlignment="1">
      <alignment/>
    </xf>
    <xf numFmtId="0" fontId="41" fillId="0" borderId="18" xfId="0" applyFont="1" applyFill="1" applyBorder="1" applyAlignment="1">
      <alignment horizontal="center"/>
    </xf>
    <xf numFmtId="165" fontId="41" fillId="0" borderId="18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3" fillId="0" borderId="0" xfId="63" applyNumberFormat="1" applyFont="1" applyFill="1" applyBorder="1" applyAlignment="1">
      <alignment horizontal="right"/>
      <protection/>
    </xf>
    <xf numFmtId="165" fontId="41" fillId="0" borderId="24" xfId="0" applyNumberFormat="1" applyFont="1" applyFill="1" applyBorder="1" applyAlignment="1">
      <alignment horizontal="center"/>
    </xf>
    <xf numFmtId="165" fontId="41" fillId="0" borderId="23" xfId="0" applyNumberFormat="1" applyFont="1" applyFill="1" applyBorder="1" applyAlignment="1">
      <alignment horizontal="center"/>
    </xf>
    <xf numFmtId="165" fontId="41" fillId="0" borderId="25" xfId="0" applyNumberFormat="1" applyFont="1" applyFill="1" applyBorder="1" applyAlignment="1">
      <alignment horizontal="center"/>
    </xf>
    <xf numFmtId="165" fontId="41" fillId="0" borderId="23" xfId="0" applyNumberFormat="1" applyFont="1" applyFill="1" applyBorder="1" applyAlignment="1">
      <alignment horizontal="center" wrapText="1"/>
    </xf>
    <xf numFmtId="165" fontId="41" fillId="0" borderId="25" xfId="0" applyNumberFormat="1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41" fillId="0" borderId="18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3" fillId="0" borderId="0" xfId="63" applyFont="1" applyBorder="1" applyAlignment="1">
      <alignment horizontal="left" wrapText="1"/>
      <protection/>
    </xf>
    <xf numFmtId="0" fontId="4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1" fillId="0" borderId="0" xfId="0" applyFont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Currency 4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7" xfId="67"/>
    <cellStyle name="Normal 7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6.421875" style="5" customWidth="1"/>
    <col min="2" max="2" width="14.57421875" style="5" customWidth="1"/>
    <col min="3" max="3" width="12.00390625" style="12" customWidth="1"/>
    <col min="4" max="4" width="12.140625" style="5" customWidth="1"/>
    <col min="5" max="5" width="14.00390625" style="5" customWidth="1"/>
    <col min="6" max="6" width="12.00390625" style="5" customWidth="1"/>
    <col min="7" max="7" width="13.8515625" style="5" customWidth="1"/>
    <col min="8" max="8" width="18.7109375" style="14" customWidth="1"/>
    <col min="9" max="9" width="12.140625" style="5" customWidth="1"/>
    <col min="10" max="10" width="15.00390625" style="5" customWidth="1"/>
    <col min="11" max="11" width="10.8515625" style="5" customWidth="1"/>
    <col min="12" max="12" width="9.8515625" style="5" customWidth="1"/>
    <col min="13" max="13" width="10.00390625" style="5" customWidth="1"/>
    <col min="14" max="14" width="12.421875" style="5" customWidth="1"/>
    <col min="15" max="15" width="8.7109375" style="5" customWidth="1"/>
    <col min="16" max="16" width="12.28125" style="5" customWidth="1"/>
    <col min="17" max="17" width="10.421875" style="5" customWidth="1"/>
    <col min="18" max="18" width="11.28125" style="5" customWidth="1"/>
    <col min="19" max="19" width="11.7109375" style="11" customWidth="1"/>
    <col min="20" max="20" width="8.421875" style="5" customWidth="1"/>
    <col min="21" max="21" width="9.57421875" style="5" customWidth="1"/>
    <col min="22" max="22" width="13.7109375" style="5" customWidth="1"/>
    <col min="23" max="23" width="10.57421875" style="5" customWidth="1"/>
    <col min="24" max="24" width="11.7109375" style="5" customWidth="1"/>
    <col min="25" max="25" width="12.421875" style="5" customWidth="1"/>
    <col min="26" max="26" width="11.8515625" style="5" customWidth="1"/>
    <col min="27" max="27" width="13.8515625" style="5" customWidth="1"/>
    <col min="28" max="28" width="14.8515625" style="5" customWidth="1"/>
    <col min="29" max="29" width="16.421875" style="5" customWidth="1"/>
    <col min="30" max="30" width="12.7109375" style="11" customWidth="1"/>
    <col min="31" max="31" width="11.00390625" style="5" customWidth="1"/>
    <col min="32" max="32" width="13.00390625" style="5" customWidth="1"/>
    <col min="33" max="33" width="13.8515625" style="5" customWidth="1"/>
    <col min="34" max="34" width="15.7109375" style="5" customWidth="1"/>
    <col min="35" max="35" width="18.00390625" style="5" customWidth="1"/>
    <col min="36" max="36" width="15.57421875" style="5" customWidth="1"/>
    <col min="37" max="37" width="18.7109375" style="13" customWidth="1"/>
    <col min="38" max="38" width="16.00390625" style="5" customWidth="1"/>
    <col min="39" max="39" width="19.421875" style="5" customWidth="1"/>
    <col min="40" max="40" width="13.421875" style="10" customWidth="1"/>
    <col min="41" max="41" width="13.8515625" style="5" customWidth="1"/>
    <col min="42" max="42" width="14.28125" style="5" customWidth="1"/>
    <col min="43" max="43" width="13.421875" style="5" customWidth="1"/>
    <col min="44" max="44" width="13.7109375" style="11" customWidth="1"/>
    <col min="45" max="16384" width="9.140625" style="5" customWidth="1"/>
  </cols>
  <sheetData>
    <row r="1" spans="1:45" s="6" customFormat="1" ht="30">
      <c r="A1" s="46" t="s">
        <v>386</v>
      </c>
      <c r="B1" s="47"/>
      <c r="C1" s="48"/>
      <c r="D1" s="99" t="s">
        <v>2</v>
      </c>
      <c r="E1" s="100"/>
      <c r="F1" s="100"/>
      <c r="G1" s="101"/>
      <c r="H1" s="49" t="s">
        <v>5</v>
      </c>
      <c r="I1" s="99" t="s">
        <v>7</v>
      </c>
      <c r="J1" s="100"/>
      <c r="K1" s="100"/>
      <c r="L1" s="100"/>
      <c r="M1" s="100"/>
      <c r="N1" s="100"/>
      <c r="O1" s="100"/>
      <c r="P1" s="100"/>
      <c r="Q1" s="100"/>
      <c r="R1" s="100"/>
      <c r="S1" s="101"/>
      <c r="T1" s="99" t="s">
        <v>13</v>
      </c>
      <c r="U1" s="100"/>
      <c r="V1" s="100"/>
      <c r="W1" s="100"/>
      <c r="X1" s="100"/>
      <c r="Y1" s="100"/>
      <c r="Z1" s="100"/>
      <c r="AA1" s="100"/>
      <c r="AB1" s="100"/>
      <c r="AC1" s="100"/>
      <c r="AD1" s="101"/>
      <c r="AE1" s="88"/>
      <c r="AF1" s="102" t="s">
        <v>343</v>
      </c>
      <c r="AG1" s="102"/>
      <c r="AH1" s="102"/>
      <c r="AI1" s="102"/>
      <c r="AJ1" s="102"/>
      <c r="AK1" s="102"/>
      <c r="AL1" s="102"/>
      <c r="AM1" s="103"/>
      <c r="AN1" s="99" t="s">
        <v>361</v>
      </c>
      <c r="AO1" s="100"/>
      <c r="AP1" s="100"/>
      <c r="AQ1" s="100"/>
      <c r="AR1" s="95"/>
      <c r="AS1" s="5"/>
    </row>
    <row r="2" spans="1:43" s="45" customFormat="1" ht="105">
      <c r="A2" s="50" t="s">
        <v>0</v>
      </c>
      <c r="B2" s="50" t="s">
        <v>1</v>
      </c>
      <c r="C2" s="51" t="s">
        <v>382</v>
      </c>
      <c r="D2" s="82" t="s">
        <v>371</v>
      </c>
      <c r="E2" s="50" t="s">
        <v>3</v>
      </c>
      <c r="F2" s="50" t="s">
        <v>4</v>
      </c>
      <c r="G2" s="50" t="s">
        <v>338</v>
      </c>
      <c r="H2" s="52" t="s">
        <v>6</v>
      </c>
      <c r="I2" s="50" t="s">
        <v>339</v>
      </c>
      <c r="J2" s="50" t="s">
        <v>370</v>
      </c>
      <c r="K2" s="50" t="s">
        <v>8</v>
      </c>
      <c r="L2" s="50" t="s">
        <v>9</v>
      </c>
      <c r="M2" s="50" t="s">
        <v>367</v>
      </c>
      <c r="N2" s="50" t="s">
        <v>368</v>
      </c>
      <c r="O2" s="50" t="s">
        <v>10</v>
      </c>
      <c r="P2" s="50" t="s">
        <v>11</v>
      </c>
      <c r="Q2" s="50" t="s">
        <v>12</v>
      </c>
      <c r="R2" s="50" t="s">
        <v>373</v>
      </c>
      <c r="S2" s="53" t="s">
        <v>340</v>
      </c>
      <c r="T2" s="50" t="s">
        <v>14</v>
      </c>
      <c r="U2" s="50" t="s">
        <v>15</v>
      </c>
      <c r="V2" s="50" t="s">
        <v>374</v>
      </c>
      <c r="W2" s="50" t="s">
        <v>342</v>
      </c>
      <c r="X2" s="82" t="s">
        <v>341</v>
      </c>
      <c r="Y2" s="50" t="s">
        <v>379</v>
      </c>
      <c r="Z2" s="50" t="s">
        <v>16</v>
      </c>
      <c r="AA2" s="50" t="s">
        <v>376</v>
      </c>
      <c r="AB2" s="50" t="s">
        <v>377</v>
      </c>
      <c r="AC2" s="50" t="s">
        <v>378</v>
      </c>
      <c r="AD2" s="53" t="s">
        <v>345</v>
      </c>
      <c r="AE2" s="50" t="s">
        <v>341</v>
      </c>
      <c r="AF2" s="50" t="s">
        <v>379</v>
      </c>
      <c r="AG2" s="50" t="s">
        <v>16</v>
      </c>
      <c r="AH2" s="50" t="s">
        <v>376</v>
      </c>
      <c r="AI2" s="50" t="s">
        <v>400</v>
      </c>
      <c r="AJ2" s="50" t="s">
        <v>378</v>
      </c>
      <c r="AK2" s="50" t="s">
        <v>362</v>
      </c>
      <c r="AL2" s="50" t="s">
        <v>369</v>
      </c>
      <c r="AM2" s="54" t="s">
        <v>357</v>
      </c>
      <c r="AN2" s="50" t="s">
        <v>358</v>
      </c>
      <c r="AO2" s="55" t="s">
        <v>381</v>
      </c>
      <c r="AP2" s="55" t="s">
        <v>363</v>
      </c>
      <c r="AQ2" s="56" t="s">
        <v>360</v>
      </c>
    </row>
    <row r="3" spans="1:43" s="8" customFormat="1" ht="15">
      <c r="A3" s="57" t="s">
        <v>412</v>
      </c>
      <c r="B3" s="58" t="s">
        <v>17</v>
      </c>
      <c r="C3" s="59">
        <v>963251</v>
      </c>
      <c r="D3" s="83">
        <v>22863419</v>
      </c>
      <c r="E3" s="60">
        <v>8614779</v>
      </c>
      <c r="F3" s="60">
        <v>0</v>
      </c>
      <c r="G3" s="60">
        <v>31478198</v>
      </c>
      <c r="H3" s="61">
        <v>926691</v>
      </c>
      <c r="I3" s="60">
        <v>1085424</v>
      </c>
      <c r="J3" s="60">
        <v>447400</v>
      </c>
      <c r="K3" s="60">
        <v>136356</v>
      </c>
      <c r="L3" s="60">
        <v>412924</v>
      </c>
      <c r="M3" s="60">
        <v>1814559</v>
      </c>
      <c r="N3" s="60">
        <v>4037071</v>
      </c>
      <c r="O3" s="60">
        <v>324984</v>
      </c>
      <c r="P3" s="60" t="s">
        <v>397</v>
      </c>
      <c r="Q3" s="60">
        <v>0</v>
      </c>
      <c r="R3" s="60">
        <v>4036823</v>
      </c>
      <c r="S3" s="89">
        <v>12295541</v>
      </c>
      <c r="T3" s="91">
        <v>0</v>
      </c>
      <c r="U3" s="89">
        <v>0</v>
      </c>
      <c r="V3" s="89">
        <v>0</v>
      </c>
      <c r="W3" s="89">
        <v>43938</v>
      </c>
      <c r="X3" s="89">
        <v>133082</v>
      </c>
      <c r="Y3" s="89">
        <v>2600259</v>
      </c>
      <c r="Z3" s="89">
        <v>144162</v>
      </c>
      <c r="AA3" s="89">
        <v>397155</v>
      </c>
      <c r="AB3" s="89">
        <v>3359781</v>
      </c>
      <c r="AC3" s="89">
        <v>7697</v>
      </c>
      <c r="AD3" s="63">
        <f aca="true" t="shared" si="0" ref="AD3:AD12">SUM(T3:AC3)</f>
        <v>6686074</v>
      </c>
      <c r="AE3" s="60">
        <v>37618</v>
      </c>
      <c r="AF3" s="60">
        <v>979400</v>
      </c>
      <c r="AG3" s="60">
        <v>0</v>
      </c>
      <c r="AH3" s="60">
        <v>32738</v>
      </c>
      <c r="AI3" s="60">
        <v>629487</v>
      </c>
      <c r="AJ3" s="60">
        <v>18050</v>
      </c>
      <c r="AK3" s="69">
        <v>6642136</v>
      </c>
      <c r="AL3" s="60">
        <v>1697293</v>
      </c>
      <c r="AM3" s="64">
        <v>51386504</v>
      </c>
      <c r="AN3" s="60">
        <v>31478198</v>
      </c>
      <c r="AO3" s="60">
        <v>8168729</v>
      </c>
      <c r="AP3" s="60">
        <v>13436870</v>
      </c>
      <c r="AQ3" s="62">
        <v>53083797</v>
      </c>
    </row>
    <row r="4" spans="1:43" s="7" customFormat="1" ht="15">
      <c r="A4" s="57" t="s">
        <v>18</v>
      </c>
      <c r="B4" s="58" t="s">
        <v>19</v>
      </c>
      <c r="C4" s="59">
        <v>385410</v>
      </c>
      <c r="D4" s="83">
        <v>14522940</v>
      </c>
      <c r="E4" s="60">
        <v>6732267</v>
      </c>
      <c r="F4" s="60">
        <v>0</v>
      </c>
      <c r="G4" s="60">
        <v>21255207</v>
      </c>
      <c r="H4" s="61">
        <v>741193</v>
      </c>
      <c r="I4" s="60">
        <v>592328</v>
      </c>
      <c r="J4" s="60">
        <v>306225</v>
      </c>
      <c r="K4" s="60">
        <v>41</v>
      </c>
      <c r="L4" s="60">
        <v>454562</v>
      </c>
      <c r="M4" s="60">
        <v>1300558</v>
      </c>
      <c r="N4" s="60">
        <v>3382271</v>
      </c>
      <c r="O4" s="60">
        <v>11482</v>
      </c>
      <c r="P4" s="60">
        <v>0</v>
      </c>
      <c r="Q4" s="60">
        <v>0</v>
      </c>
      <c r="R4" s="60">
        <v>497307</v>
      </c>
      <c r="S4" s="89">
        <v>6544774</v>
      </c>
      <c r="T4" s="91">
        <v>0</v>
      </c>
      <c r="U4" s="89">
        <v>0</v>
      </c>
      <c r="V4" s="89">
        <v>0</v>
      </c>
      <c r="W4" s="89">
        <v>493352</v>
      </c>
      <c r="X4" s="89">
        <v>83355</v>
      </c>
      <c r="Y4" s="89">
        <v>2419492</v>
      </c>
      <c r="Z4" s="89">
        <v>166135</v>
      </c>
      <c r="AA4" s="89">
        <v>404222</v>
      </c>
      <c r="AB4" s="89">
        <v>1782148</v>
      </c>
      <c r="AC4" s="89">
        <v>0</v>
      </c>
      <c r="AD4" s="63">
        <f t="shared" si="0"/>
        <v>5348704</v>
      </c>
      <c r="AE4" s="60">
        <v>0</v>
      </c>
      <c r="AF4" s="60">
        <v>195130</v>
      </c>
      <c r="AG4" s="60">
        <v>0</v>
      </c>
      <c r="AH4" s="60">
        <v>0</v>
      </c>
      <c r="AI4" s="60">
        <v>0</v>
      </c>
      <c r="AJ4" s="60">
        <v>0</v>
      </c>
      <c r="AK4" s="69">
        <v>4855352</v>
      </c>
      <c r="AL4" s="60">
        <v>195130</v>
      </c>
      <c r="AM4" s="64">
        <v>33889878</v>
      </c>
      <c r="AN4" s="60">
        <v>21255207</v>
      </c>
      <c r="AO4" s="60">
        <v>4967127</v>
      </c>
      <c r="AP4" s="60">
        <v>7862674</v>
      </c>
      <c r="AQ4" s="62">
        <v>34085008</v>
      </c>
    </row>
    <row r="5" spans="1:43" s="8" customFormat="1" ht="15">
      <c r="A5" s="57" t="s">
        <v>20</v>
      </c>
      <c r="B5" s="58" t="s">
        <v>21</v>
      </c>
      <c r="C5" s="59">
        <v>251041</v>
      </c>
      <c r="D5" s="83">
        <v>5555548</v>
      </c>
      <c r="E5" s="60">
        <v>1997176</v>
      </c>
      <c r="F5" s="60">
        <v>0</v>
      </c>
      <c r="G5" s="60">
        <v>7552724</v>
      </c>
      <c r="H5" s="61">
        <v>243295</v>
      </c>
      <c r="I5" s="60">
        <v>852190</v>
      </c>
      <c r="J5" s="60">
        <v>327483</v>
      </c>
      <c r="K5" s="60">
        <v>1163</v>
      </c>
      <c r="L5" s="60">
        <v>141015</v>
      </c>
      <c r="M5" s="60">
        <v>662368</v>
      </c>
      <c r="N5" s="60">
        <v>235870</v>
      </c>
      <c r="O5" s="60">
        <v>1555</v>
      </c>
      <c r="P5" s="60">
        <v>0</v>
      </c>
      <c r="Q5" s="60">
        <v>0</v>
      </c>
      <c r="R5" s="60">
        <v>13406</v>
      </c>
      <c r="S5" s="89">
        <v>2235050</v>
      </c>
      <c r="T5" s="91">
        <v>0</v>
      </c>
      <c r="U5" s="89">
        <v>0</v>
      </c>
      <c r="V5" s="89">
        <v>0</v>
      </c>
      <c r="W5" s="89">
        <v>189951</v>
      </c>
      <c r="X5" s="89">
        <v>0</v>
      </c>
      <c r="Y5" s="89">
        <v>647109</v>
      </c>
      <c r="Z5" s="89">
        <v>70498</v>
      </c>
      <c r="AA5" s="89">
        <v>265680</v>
      </c>
      <c r="AB5" s="89">
        <v>1538666</v>
      </c>
      <c r="AC5" s="89">
        <v>93306</v>
      </c>
      <c r="AD5" s="63">
        <f t="shared" si="0"/>
        <v>2805210</v>
      </c>
      <c r="AE5" s="60">
        <v>0</v>
      </c>
      <c r="AF5" s="60">
        <v>1066</v>
      </c>
      <c r="AG5" s="60">
        <v>0</v>
      </c>
      <c r="AH5" s="60">
        <v>0</v>
      </c>
      <c r="AI5" s="60">
        <v>0</v>
      </c>
      <c r="AJ5" s="60">
        <v>0</v>
      </c>
      <c r="AK5" s="69">
        <v>2615259</v>
      </c>
      <c r="AL5" s="60">
        <v>1066</v>
      </c>
      <c r="AM5" s="64">
        <v>12836279</v>
      </c>
      <c r="AN5" s="60">
        <v>7552724</v>
      </c>
      <c r="AO5" s="60">
        <v>2616325</v>
      </c>
      <c r="AP5" s="60">
        <v>2668296</v>
      </c>
      <c r="AQ5" s="62">
        <v>12837345</v>
      </c>
    </row>
    <row r="6" spans="1:43" s="9" customFormat="1" ht="15">
      <c r="A6" s="57" t="s">
        <v>30</v>
      </c>
      <c r="B6" s="58" t="s">
        <v>31</v>
      </c>
      <c r="C6" s="59">
        <v>180617</v>
      </c>
      <c r="D6" s="83">
        <v>4523232</v>
      </c>
      <c r="E6" s="60">
        <v>1068933</v>
      </c>
      <c r="F6" s="60">
        <v>0</v>
      </c>
      <c r="G6" s="60">
        <v>5592165</v>
      </c>
      <c r="H6" s="61">
        <v>176490</v>
      </c>
      <c r="I6" s="60">
        <v>1070848</v>
      </c>
      <c r="J6" s="60">
        <v>92401</v>
      </c>
      <c r="K6" s="60">
        <v>20953</v>
      </c>
      <c r="L6" s="60">
        <v>222020</v>
      </c>
      <c r="M6" s="60">
        <v>385755</v>
      </c>
      <c r="N6" s="60">
        <v>66019</v>
      </c>
      <c r="O6" s="60">
        <v>0</v>
      </c>
      <c r="P6" s="60">
        <v>0</v>
      </c>
      <c r="Q6" s="60">
        <v>0</v>
      </c>
      <c r="R6" s="60">
        <v>27384</v>
      </c>
      <c r="S6" s="89">
        <v>1885380</v>
      </c>
      <c r="T6" s="91">
        <v>0</v>
      </c>
      <c r="U6" s="89">
        <v>0</v>
      </c>
      <c r="V6" s="89">
        <v>0</v>
      </c>
      <c r="W6" s="89">
        <v>105918</v>
      </c>
      <c r="X6" s="89">
        <v>4241</v>
      </c>
      <c r="Y6" s="89">
        <v>446123</v>
      </c>
      <c r="Z6" s="89">
        <v>37568</v>
      </c>
      <c r="AA6" s="89">
        <v>114164</v>
      </c>
      <c r="AB6" s="89">
        <v>976256</v>
      </c>
      <c r="AC6" s="89">
        <v>12522</v>
      </c>
      <c r="AD6" s="63">
        <f t="shared" si="0"/>
        <v>1696792</v>
      </c>
      <c r="AE6" s="60">
        <v>0</v>
      </c>
      <c r="AF6" s="60">
        <v>0</v>
      </c>
      <c r="AG6" s="60">
        <v>0</v>
      </c>
      <c r="AH6" s="60">
        <v>0</v>
      </c>
      <c r="AI6" s="60">
        <v>0</v>
      </c>
      <c r="AJ6" s="60">
        <v>0</v>
      </c>
      <c r="AK6" s="69">
        <v>1590874</v>
      </c>
      <c r="AL6" s="60">
        <v>0</v>
      </c>
      <c r="AM6" s="64">
        <v>9350827</v>
      </c>
      <c r="AN6" s="60">
        <v>5592165</v>
      </c>
      <c r="AO6" s="60">
        <v>1586633</v>
      </c>
      <c r="AP6" s="60">
        <v>2172029</v>
      </c>
      <c r="AQ6" s="62">
        <v>9350827</v>
      </c>
    </row>
    <row r="7" spans="1:43" s="4" customFormat="1" ht="15">
      <c r="A7" s="57" t="s">
        <v>22</v>
      </c>
      <c r="B7" s="58" t="s">
        <v>23</v>
      </c>
      <c r="C7" s="59">
        <v>180136</v>
      </c>
      <c r="D7" s="83">
        <v>6684180</v>
      </c>
      <c r="E7" s="60">
        <v>3113209</v>
      </c>
      <c r="F7" s="60">
        <v>0</v>
      </c>
      <c r="G7" s="60">
        <v>9797389</v>
      </c>
      <c r="H7" s="61">
        <v>281720</v>
      </c>
      <c r="I7" s="60">
        <v>887488</v>
      </c>
      <c r="J7" s="60">
        <v>117859</v>
      </c>
      <c r="K7" s="60">
        <v>184878</v>
      </c>
      <c r="L7" s="60">
        <v>190483</v>
      </c>
      <c r="M7" s="60">
        <v>462642</v>
      </c>
      <c r="N7" s="60">
        <v>209909</v>
      </c>
      <c r="O7" s="60">
        <v>2221</v>
      </c>
      <c r="P7" s="60">
        <v>0</v>
      </c>
      <c r="Q7" s="60">
        <v>0</v>
      </c>
      <c r="R7" s="60">
        <v>54250</v>
      </c>
      <c r="S7" s="89">
        <v>2109730</v>
      </c>
      <c r="T7" s="91">
        <v>0</v>
      </c>
      <c r="U7" s="89">
        <v>0</v>
      </c>
      <c r="V7" s="89">
        <v>0</v>
      </c>
      <c r="W7" s="89">
        <v>70659</v>
      </c>
      <c r="X7" s="89">
        <v>0</v>
      </c>
      <c r="Y7" s="89">
        <v>442567</v>
      </c>
      <c r="Z7" s="89">
        <v>58727</v>
      </c>
      <c r="AA7" s="89">
        <v>177890</v>
      </c>
      <c r="AB7" s="89">
        <v>1062881</v>
      </c>
      <c r="AC7" s="89">
        <v>5604</v>
      </c>
      <c r="AD7" s="63">
        <f t="shared" si="0"/>
        <v>1818328</v>
      </c>
      <c r="AE7" s="60">
        <v>0</v>
      </c>
      <c r="AF7" s="60">
        <v>0</v>
      </c>
      <c r="AG7" s="60">
        <v>0</v>
      </c>
      <c r="AH7" s="60">
        <v>0</v>
      </c>
      <c r="AI7" s="60">
        <v>0</v>
      </c>
      <c r="AJ7" s="60">
        <v>0</v>
      </c>
      <c r="AK7" s="69">
        <v>1747669</v>
      </c>
      <c r="AL7" s="60">
        <v>0</v>
      </c>
      <c r="AM7" s="64">
        <v>14007167</v>
      </c>
      <c r="AN7" s="60">
        <v>9797389</v>
      </c>
      <c r="AO7" s="60">
        <v>1747669</v>
      </c>
      <c r="AP7" s="60">
        <v>2462109</v>
      </c>
      <c r="AQ7" s="62">
        <v>14007167</v>
      </c>
    </row>
    <row r="8" spans="1:43" s="4" customFormat="1" ht="15">
      <c r="A8" s="57" t="s">
        <v>24</v>
      </c>
      <c r="B8" s="58" t="s">
        <v>25</v>
      </c>
      <c r="C8" s="59">
        <v>170799</v>
      </c>
      <c r="D8" s="83">
        <v>6789002</v>
      </c>
      <c r="E8" s="60">
        <v>1673258</v>
      </c>
      <c r="F8" s="60">
        <v>0</v>
      </c>
      <c r="G8" s="60">
        <v>8462260</v>
      </c>
      <c r="H8" s="61">
        <v>277800</v>
      </c>
      <c r="I8" s="60">
        <v>244092</v>
      </c>
      <c r="J8" s="60">
        <v>201365</v>
      </c>
      <c r="K8" s="60">
        <v>42010</v>
      </c>
      <c r="L8" s="60">
        <v>155436</v>
      </c>
      <c r="M8" s="60">
        <v>556107</v>
      </c>
      <c r="N8" s="60">
        <v>629312</v>
      </c>
      <c r="O8" s="60">
        <v>69495</v>
      </c>
      <c r="P8" s="60">
        <v>0</v>
      </c>
      <c r="Q8" s="60">
        <v>0</v>
      </c>
      <c r="R8" s="60">
        <v>763306</v>
      </c>
      <c r="S8" s="89">
        <v>2661123</v>
      </c>
      <c r="T8" s="92">
        <v>0</v>
      </c>
      <c r="U8" s="90">
        <v>70237</v>
      </c>
      <c r="V8" s="90">
        <v>88379</v>
      </c>
      <c r="W8" s="90">
        <v>151594</v>
      </c>
      <c r="X8" s="90">
        <v>0</v>
      </c>
      <c r="Y8" s="89">
        <v>1094866</v>
      </c>
      <c r="Z8" s="89">
        <v>116580</v>
      </c>
      <c r="AA8" s="89">
        <v>200457</v>
      </c>
      <c r="AB8" s="90">
        <v>1525448</v>
      </c>
      <c r="AC8" s="90">
        <v>0</v>
      </c>
      <c r="AD8" s="63">
        <f t="shared" si="0"/>
        <v>3247561</v>
      </c>
      <c r="AE8" s="60">
        <v>0</v>
      </c>
      <c r="AF8" s="60">
        <v>0</v>
      </c>
      <c r="AG8" s="60">
        <v>0</v>
      </c>
      <c r="AH8" s="60">
        <v>0</v>
      </c>
      <c r="AI8" s="60">
        <v>0</v>
      </c>
      <c r="AJ8" s="60">
        <v>0</v>
      </c>
      <c r="AK8" s="69">
        <v>2937351</v>
      </c>
      <c r="AL8" s="60">
        <v>0</v>
      </c>
      <c r="AM8" s="64">
        <v>14648744</v>
      </c>
      <c r="AN8" s="60">
        <v>8462260</v>
      </c>
      <c r="AO8" s="60">
        <v>2937351</v>
      </c>
      <c r="AP8" s="60">
        <v>3249133</v>
      </c>
      <c r="AQ8" s="62">
        <v>14648744</v>
      </c>
    </row>
    <row r="9" spans="1:43" s="4" customFormat="1" ht="15">
      <c r="A9" s="57" t="s">
        <v>26</v>
      </c>
      <c r="B9" s="58" t="s">
        <v>27</v>
      </c>
      <c r="C9" s="59">
        <v>152580</v>
      </c>
      <c r="D9" s="83">
        <v>2699696</v>
      </c>
      <c r="E9" s="60">
        <v>760742</v>
      </c>
      <c r="F9" s="60">
        <v>0</v>
      </c>
      <c r="G9" s="60">
        <v>3460438</v>
      </c>
      <c r="H9" s="61">
        <v>113132</v>
      </c>
      <c r="I9" s="60">
        <v>518624</v>
      </c>
      <c r="J9" s="60">
        <v>21802</v>
      </c>
      <c r="K9" s="60">
        <v>18219</v>
      </c>
      <c r="L9" s="60">
        <v>70160</v>
      </c>
      <c r="M9" s="60">
        <v>296614</v>
      </c>
      <c r="N9" s="60">
        <v>346060</v>
      </c>
      <c r="O9" s="60">
        <v>0</v>
      </c>
      <c r="P9" s="60">
        <v>0</v>
      </c>
      <c r="Q9" s="60">
        <v>0</v>
      </c>
      <c r="R9" s="60">
        <v>5721</v>
      </c>
      <c r="S9" s="89">
        <v>1277200</v>
      </c>
      <c r="T9" s="91">
        <v>0</v>
      </c>
      <c r="U9" s="89">
        <v>0</v>
      </c>
      <c r="V9" s="89">
        <v>0</v>
      </c>
      <c r="W9" s="89">
        <v>201616</v>
      </c>
      <c r="X9" s="89">
        <v>0</v>
      </c>
      <c r="Y9" s="89">
        <v>538893</v>
      </c>
      <c r="Z9" s="89">
        <v>41262</v>
      </c>
      <c r="AA9" s="89">
        <v>98766</v>
      </c>
      <c r="AB9" s="89">
        <v>617112</v>
      </c>
      <c r="AC9" s="89">
        <v>0</v>
      </c>
      <c r="AD9" s="63">
        <f t="shared" si="0"/>
        <v>1497649</v>
      </c>
      <c r="AE9" s="60">
        <v>0</v>
      </c>
      <c r="AF9" s="60">
        <v>0</v>
      </c>
      <c r="AG9" s="60">
        <v>0</v>
      </c>
      <c r="AH9" s="60">
        <v>0</v>
      </c>
      <c r="AI9" s="60">
        <v>0</v>
      </c>
      <c r="AJ9" s="60">
        <v>0</v>
      </c>
      <c r="AK9" s="69">
        <v>1296033</v>
      </c>
      <c r="AL9" s="60">
        <v>0</v>
      </c>
      <c r="AM9" s="64">
        <v>6348419</v>
      </c>
      <c r="AN9" s="60">
        <v>3460438</v>
      </c>
      <c r="AO9" s="60">
        <v>1296033</v>
      </c>
      <c r="AP9" s="60">
        <v>1591948</v>
      </c>
      <c r="AQ9" s="62">
        <v>6348419</v>
      </c>
    </row>
    <row r="10" spans="1:43" s="4" customFormat="1" ht="15">
      <c r="A10" s="57" t="s">
        <v>28</v>
      </c>
      <c r="B10" s="58" t="s">
        <v>29</v>
      </c>
      <c r="C10" s="59">
        <v>141306</v>
      </c>
      <c r="D10" s="83">
        <v>2347594</v>
      </c>
      <c r="E10" s="60">
        <v>939209</v>
      </c>
      <c r="F10" s="60">
        <v>214897</v>
      </c>
      <c r="G10" s="60">
        <v>3501700</v>
      </c>
      <c r="H10" s="61">
        <v>47951</v>
      </c>
      <c r="I10" s="60">
        <v>65801</v>
      </c>
      <c r="J10" s="60">
        <v>17209</v>
      </c>
      <c r="K10" s="60">
        <v>829</v>
      </c>
      <c r="L10" s="60">
        <v>63292</v>
      </c>
      <c r="M10" s="60">
        <v>168312</v>
      </c>
      <c r="N10" s="60">
        <v>37557</v>
      </c>
      <c r="O10" s="60">
        <v>1454</v>
      </c>
      <c r="P10" s="60">
        <v>0</v>
      </c>
      <c r="Q10" s="60">
        <v>0</v>
      </c>
      <c r="R10" s="60">
        <v>304007</v>
      </c>
      <c r="S10" s="89">
        <v>658461</v>
      </c>
      <c r="T10" s="91">
        <v>0</v>
      </c>
      <c r="U10" s="89">
        <v>0</v>
      </c>
      <c r="V10" s="89">
        <v>0</v>
      </c>
      <c r="W10" s="89">
        <v>55299</v>
      </c>
      <c r="X10" s="89">
        <v>0</v>
      </c>
      <c r="Y10" s="89">
        <v>634507</v>
      </c>
      <c r="Z10" s="89">
        <v>46035</v>
      </c>
      <c r="AA10" s="89">
        <v>67950</v>
      </c>
      <c r="AB10" s="89">
        <v>354275</v>
      </c>
      <c r="AC10" s="89">
        <v>0</v>
      </c>
      <c r="AD10" s="63">
        <f t="shared" si="0"/>
        <v>1158066</v>
      </c>
      <c r="AE10" s="60">
        <v>0</v>
      </c>
      <c r="AF10" s="60">
        <v>0</v>
      </c>
      <c r="AG10" s="60">
        <v>0</v>
      </c>
      <c r="AH10" s="60">
        <v>0</v>
      </c>
      <c r="AI10" s="60">
        <v>0</v>
      </c>
      <c r="AJ10" s="60">
        <v>0</v>
      </c>
      <c r="AK10" s="69">
        <v>1102767</v>
      </c>
      <c r="AL10" s="60">
        <v>0</v>
      </c>
      <c r="AM10" s="64">
        <v>5366178</v>
      </c>
      <c r="AN10" s="60">
        <v>3286803</v>
      </c>
      <c r="AO10" s="60">
        <v>1102767</v>
      </c>
      <c r="AP10" s="60">
        <v>976608</v>
      </c>
      <c r="AQ10" s="62">
        <v>5366178</v>
      </c>
    </row>
    <row r="11" spans="1:43" s="4" customFormat="1" ht="15">
      <c r="A11" s="57" t="s">
        <v>32</v>
      </c>
      <c r="B11" s="58" t="s">
        <v>33</v>
      </c>
      <c r="C11" s="59">
        <v>139718</v>
      </c>
      <c r="D11" s="83">
        <v>5224650</v>
      </c>
      <c r="E11" s="60">
        <v>1803105</v>
      </c>
      <c r="F11" s="60">
        <v>1928</v>
      </c>
      <c r="G11" s="60">
        <v>7029683</v>
      </c>
      <c r="H11" s="61">
        <v>190168</v>
      </c>
      <c r="I11" s="60">
        <v>572344</v>
      </c>
      <c r="J11" s="60">
        <v>58025</v>
      </c>
      <c r="K11" s="60">
        <v>18138</v>
      </c>
      <c r="L11" s="60">
        <v>117315</v>
      </c>
      <c r="M11" s="60">
        <v>409013</v>
      </c>
      <c r="N11" s="60">
        <v>24054</v>
      </c>
      <c r="O11" s="60">
        <v>40098</v>
      </c>
      <c r="P11" s="60">
        <v>0</v>
      </c>
      <c r="Q11" s="60">
        <v>0</v>
      </c>
      <c r="R11" s="60">
        <v>9316</v>
      </c>
      <c r="S11" s="89">
        <v>1248303</v>
      </c>
      <c r="T11" s="91">
        <v>0</v>
      </c>
      <c r="U11" s="89">
        <v>0</v>
      </c>
      <c r="V11" s="89">
        <v>0</v>
      </c>
      <c r="W11" s="89">
        <v>34462</v>
      </c>
      <c r="X11" s="89">
        <v>8901</v>
      </c>
      <c r="Y11" s="89">
        <v>501611</v>
      </c>
      <c r="Z11" s="89">
        <v>31182</v>
      </c>
      <c r="AA11" s="89">
        <v>269908</v>
      </c>
      <c r="AB11" s="89">
        <v>650862</v>
      </c>
      <c r="AC11" s="89">
        <v>31000</v>
      </c>
      <c r="AD11" s="63">
        <f t="shared" si="0"/>
        <v>1527926</v>
      </c>
      <c r="AE11" s="60">
        <v>42319</v>
      </c>
      <c r="AF11" s="60">
        <v>465395</v>
      </c>
      <c r="AG11" s="60">
        <v>5906</v>
      </c>
      <c r="AH11" s="60">
        <v>136641</v>
      </c>
      <c r="AI11" s="60">
        <v>22064</v>
      </c>
      <c r="AJ11" s="60">
        <v>0</v>
      </c>
      <c r="AK11" s="69">
        <v>1493464</v>
      </c>
      <c r="AL11" s="60">
        <v>672325</v>
      </c>
      <c r="AM11" s="64">
        <v>9996080</v>
      </c>
      <c r="AN11" s="60">
        <v>7027755</v>
      </c>
      <c r="AO11" s="60">
        <v>2114569</v>
      </c>
      <c r="AP11" s="60">
        <v>1526081</v>
      </c>
      <c r="AQ11" s="62">
        <v>10668405</v>
      </c>
    </row>
    <row r="12" spans="1:43" s="4" customFormat="1" ht="15">
      <c r="A12" s="57" t="s">
        <v>37</v>
      </c>
      <c r="B12" s="58" t="s">
        <v>38</v>
      </c>
      <c r="C12" s="59">
        <v>124056</v>
      </c>
      <c r="D12" s="83">
        <v>3171602</v>
      </c>
      <c r="E12" s="60">
        <v>1242314</v>
      </c>
      <c r="F12" s="60">
        <v>0</v>
      </c>
      <c r="G12" s="60">
        <v>4413916</v>
      </c>
      <c r="H12" s="61">
        <v>133969</v>
      </c>
      <c r="I12" s="60">
        <v>382587</v>
      </c>
      <c r="J12" s="60">
        <v>63234</v>
      </c>
      <c r="K12" s="60">
        <v>45066</v>
      </c>
      <c r="L12" s="60">
        <v>92548</v>
      </c>
      <c r="M12" s="60">
        <v>207495</v>
      </c>
      <c r="N12" s="60">
        <v>906735</v>
      </c>
      <c r="O12" s="60">
        <v>19961</v>
      </c>
      <c r="P12" s="60">
        <v>0</v>
      </c>
      <c r="Q12" s="60">
        <v>0</v>
      </c>
      <c r="R12" s="60">
        <v>11622</v>
      </c>
      <c r="S12" s="89">
        <v>1729248</v>
      </c>
      <c r="T12" s="91">
        <v>0</v>
      </c>
      <c r="U12" s="89">
        <v>0</v>
      </c>
      <c r="V12" s="89">
        <v>348</v>
      </c>
      <c r="W12" s="89">
        <v>272472</v>
      </c>
      <c r="X12" s="89">
        <v>49832</v>
      </c>
      <c r="Y12" s="89">
        <v>301262</v>
      </c>
      <c r="Z12" s="89">
        <v>20493</v>
      </c>
      <c r="AA12" s="89">
        <v>59562</v>
      </c>
      <c r="AB12" s="89">
        <v>497668</v>
      </c>
      <c r="AC12" s="89">
        <v>37739</v>
      </c>
      <c r="AD12" s="63">
        <f t="shared" si="0"/>
        <v>1239376</v>
      </c>
      <c r="AE12" s="60">
        <v>0</v>
      </c>
      <c r="AF12" s="60">
        <v>80405</v>
      </c>
      <c r="AG12" s="60">
        <v>0</v>
      </c>
      <c r="AH12" s="60">
        <v>12</v>
      </c>
      <c r="AI12" s="60">
        <v>1000</v>
      </c>
      <c r="AJ12" s="60">
        <v>80</v>
      </c>
      <c r="AK12" s="69">
        <v>966556</v>
      </c>
      <c r="AL12" s="60">
        <v>81497</v>
      </c>
      <c r="AM12" s="64">
        <v>7516509</v>
      </c>
      <c r="AN12" s="60">
        <v>4413916</v>
      </c>
      <c r="AO12" s="60">
        <v>998221</v>
      </c>
      <c r="AP12" s="60">
        <v>2185869</v>
      </c>
      <c r="AQ12" s="62">
        <v>7598006</v>
      </c>
    </row>
    <row r="13" spans="1:43" s="4" customFormat="1" ht="15">
      <c r="A13" s="57" t="s">
        <v>34</v>
      </c>
      <c r="B13" s="58" t="s">
        <v>23</v>
      </c>
      <c r="C13" s="59">
        <v>117298</v>
      </c>
      <c r="D13" s="83">
        <v>620262</v>
      </c>
      <c r="E13" s="60">
        <v>227020</v>
      </c>
      <c r="F13" s="60">
        <v>947</v>
      </c>
      <c r="G13" s="60">
        <v>848229</v>
      </c>
      <c r="H13" s="61">
        <v>25920</v>
      </c>
      <c r="I13" s="60">
        <v>66277</v>
      </c>
      <c r="J13" s="60">
        <v>6042</v>
      </c>
      <c r="K13" s="60">
        <v>3659</v>
      </c>
      <c r="L13" s="60">
        <v>23659</v>
      </c>
      <c r="M13" s="60">
        <v>34314</v>
      </c>
      <c r="N13" s="60">
        <v>33977</v>
      </c>
      <c r="O13" s="60">
        <v>6761</v>
      </c>
      <c r="P13" s="60">
        <v>0</v>
      </c>
      <c r="Q13" s="60">
        <v>0</v>
      </c>
      <c r="R13" s="60">
        <v>7649</v>
      </c>
      <c r="S13" s="89">
        <v>182338</v>
      </c>
      <c r="T13" s="91">
        <v>0</v>
      </c>
      <c r="U13" s="89">
        <v>0</v>
      </c>
      <c r="V13" s="89">
        <v>0</v>
      </c>
      <c r="W13" s="89">
        <v>0</v>
      </c>
      <c r="X13" s="89">
        <v>0</v>
      </c>
      <c r="Y13" s="89">
        <v>62013</v>
      </c>
      <c r="Z13" s="89">
        <v>9364</v>
      </c>
      <c r="AA13" s="89">
        <v>389</v>
      </c>
      <c r="AB13" s="89">
        <v>35589</v>
      </c>
      <c r="AC13" s="89">
        <v>0</v>
      </c>
      <c r="AD13" s="63">
        <v>84822</v>
      </c>
      <c r="AE13" s="60">
        <v>0</v>
      </c>
      <c r="AF13" s="60">
        <v>974</v>
      </c>
      <c r="AG13" s="60">
        <v>0</v>
      </c>
      <c r="AH13" s="60">
        <v>0</v>
      </c>
      <c r="AI13" s="60">
        <v>0</v>
      </c>
      <c r="AJ13" s="60">
        <v>0</v>
      </c>
      <c r="AK13" s="69">
        <v>107355</v>
      </c>
      <c r="AL13" s="60">
        <v>974</v>
      </c>
      <c r="AM13" s="64">
        <v>1163842</v>
      </c>
      <c r="AN13" s="60">
        <v>847282</v>
      </c>
      <c r="AO13" s="60">
        <v>108329</v>
      </c>
      <c r="AP13" s="60">
        <v>209205</v>
      </c>
      <c r="AQ13" s="62">
        <v>1164816</v>
      </c>
    </row>
    <row r="14" spans="1:43" s="4" customFormat="1" ht="15">
      <c r="A14" s="57" t="s">
        <v>35</v>
      </c>
      <c r="B14" s="58" t="s">
        <v>36</v>
      </c>
      <c r="C14" s="59">
        <v>106153</v>
      </c>
      <c r="D14" s="83">
        <v>3586076</v>
      </c>
      <c r="E14" s="60">
        <v>1861422</v>
      </c>
      <c r="F14" s="60">
        <v>0</v>
      </c>
      <c r="G14" s="60">
        <v>5447498</v>
      </c>
      <c r="H14" s="61">
        <v>259383</v>
      </c>
      <c r="I14" s="60">
        <v>476921</v>
      </c>
      <c r="J14" s="60">
        <v>51390</v>
      </c>
      <c r="K14" s="60">
        <v>26066</v>
      </c>
      <c r="L14" s="60">
        <v>65910</v>
      </c>
      <c r="M14" s="60">
        <v>226241</v>
      </c>
      <c r="N14" s="60">
        <v>1897473</v>
      </c>
      <c r="O14" s="60">
        <v>62658</v>
      </c>
      <c r="P14" s="60">
        <v>0</v>
      </c>
      <c r="Q14" s="60">
        <v>0</v>
      </c>
      <c r="R14" s="60">
        <v>10939</v>
      </c>
      <c r="S14" s="89">
        <v>2817598</v>
      </c>
      <c r="T14" s="91">
        <v>0</v>
      </c>
      <c r="U14" s="89">
        <v>0</v>
      </c>
      <c r="V14" s="89">
        <v>0</v>
      </c>
      <c r="W14" s="89">
        <v>42627</v>
      </c>
      <c r="X14" s="89">
        <v>0</v>
      </c>
      <c r="Y14" s="89">
        <v>151611</v>
      </c>
      <c r="Z14" s="89">
        <v>15563</v>
      </c>
      <c r="AA14" s="89">
        <v>65582</v>
      </c>
      <c r="AB14" s="89">
        <v>305851</v>
      </c>
      <c r="AC14" s="89">
        <v>24884</v>
      </c>
      <c r="AD14" s="63">
        <f aca="true" t="shared" si="1" ref="AD14:AD32">SUM(T14:AC14)</f>
        <v>606118</v>
      </c>
      <c r="AE14" s="60">
        <v>0</v>
      </c>
      <c r="AF14" s="60">
        <v>238</v>
      </c>
      <c r="AG14" s="60">
        <v>0</v>
      </c>
      <c r="AH14" s="60">
        <v>0</v>
      </c>
      <c r="AI14" s="60">
        <v>0</v>
      </c>
      <c r="AJ14" s="60">
        <v>0</v>
      </c>
      <c r="AK14" s="69">
        <v>563491</v>
      </c>
      <c r="AL14" s="60">
        <v>238</v>
      </c>
      <c r="AM14" s="64">
        <v>9130597</v>
      </c>
      <c r="AN14" s="60">
        <v>5447498</v>
      </c>
      <c r="AO14" s="60">
        <v>563729</v>
      </c>
      <c r="AP14" s="60">
        <v>3119608</v>
      </c>
      <c r="AQ14" s="62">
        <v>9130835</v>
      </c>
    </row>
    <row r="15" spans="1:43" s="4" customFormat="1" ht="15">
      <c r="A15" s="57" t="s">
        <v>42</v>
      </c>
      <c r="B15" s="58" t="s">
        <v>31</v>
      </c>
      <c r="C15" s="59">
        <v>99093</v>
      </c>
      <c r="D15" s="83">
        <v>3695861</v>
      </c>
      <c r="E15" s="60">
        <v>1084385</v>
      </c>
      <c r="F15" s="60">
        <v>0</v>
      </c>
      <c r="G15" s="60">
        <v>4780246</v>
      </c>
      <c r="H15" s="61">
        <v>177102</v>
      </c>
      <c r="I15" s="60">
        <v>263816</v>
      </c>
      <c r="J15" s="60">
        <v>43442</v>
      </c>
      <c r="K15" s="60">
        <v>5117</v>
      </c>
      <c r="L15" s="60">
        <v>141680</v>
      </c>
      <c r="M15" s="60">
        <v>212626</v>
      </c>
      <c r="N15" s="60">
        <v>499093</v>
      </c>
      <c r="O15" s="60">
        <v>0</v>
      </c>
      <c r="P15" s="60">
        <v>0</v>
      </c>
      <c r="Q15" s="60">
        <v>0</v>
      </c>
      <c r="R15" s="60">
        <v>337770</v>
      </c>
      <c r="S15" s="89">
        <v>1503544</v>
      </c>
      <c r="T15" s="91">
        <v>0</v>
      </c>
      <c r="U15" s="89">
        <v>0</v>
      </c>
      <c r="V15" s="89">
        <v>0</v>
      </c>
      <c r="W15" s="89">
        <v>122697</v>
      </c>
      <c r="X15" s="89">
        <v>0</v>
      </c>
      <c r="Y15" s="89">
        <v>513536</v>
      </c>
      <c r="Z15" s="89">
        <v>17160</v>
      </c>
      <c r="AA15" s="89">
        <v>74239</v>
      </c>
      <c r="AB15" s="89">
        <v>990202</v>
      </c>
      <c r="AC15" s="89">
        <v>0</v>
      </c>
      <c r="AD15" s="63">
        <f t="shared" si="1"/>
        <v>1717834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9">
        <v>1595137</v>
      </c>
      <c r="AL15" s="60">
        <v>0</v>
      </c>
      <c r="AM15" s="64">
        <v>8178726</v>
      </c>
      <c r="AN15" s="60">
        <v>4780246</v>
      </c>
      <c r="AO15" s="60">
        <v>1595137</v>
      </c>
      <c r="AP15" s="60">
        <v>1803343</v>
      </c>
      <c r="AQ15" s="62">
        <v>8178726</v>
      </c>
    </row>
    <row r="16" spans="1:43" s="4" customFormat="1" ht="15">
      <c r="A16" s="57" t="s">
        <v>39</v>
      </c>
      <c r="B16" s="58" t="s">
        <v>40</v>
      </c>
      <c r="C16" s="59">
        <v>97605</v>
      </c>
      <c r="D16" s="83">
        <v>3989273</v>
      </c>
      <c r="E16" s="60">
        <v>1339206</v>
      </c>
      <c r="F16" s="60">
        <v>0</v>
      </c>
      <c r="G16" s="60">
        <v>5328479</v>
      </c>
      <c r="H16" s="61">
        <v>207837</v>
      </c>
      <c r="I16" s="60">
        <v>592137</v>
      </c>
      <c r="J16" s="60">
        <v>87526</v>
      </c>
      <c r="K16" s="60">
        <v>179820</v>
      </c>
      <c r="L16" s="60">
        <v>96030</v>
      </c>
      <c r="M16" s="60">
        <v>139747</v>
      </c>
      <c r="N16" s="60">
        <v>264740</v>
      </c>
      <c r="O16" s="60">
        <v>0</v>
      </c>
      <c r="P16" s="60">
        <v>0</v>
      </c>
      <c r="Q16" s="60">
        <v>20807</v>
      </c>
      <c r="R16" s="60">
        <v>58556</v>
      </c>
      <c r="S16" s="89">
        <v>1439363</v>
      </c>
      <c r="T16" s="91">
        <v>0</v>
      </c>
      <c r="U16" s="89">
        <v>0</v>
      </c>
      <c r="V16" s="89">
        <v>5588</v>
      </c>
      <c r="W16" s="89">
        <v>186341</v>
      </c>
      <c r="X16" s="89">
        <v>0</v>
      </c>
      <c r="Y16" s="89">
        <v>284640</v>
      </c>
      <c r="Z16" s="89">
        <v>21644</v>
      </c>
      <c r="AA16" s="89">
        <v>82804</v>
      </c>
      <c r="AB16" s="89">
        <v>423933</v>
      </c>
      <c r="AC16" s="89">
        <v>0</v>
      </c>
      <c r="AD16" s="63">
        <f t="shared" si="1"/>
        <v>1004950</v>
      </c>
      <c r="AE16" s="60">
        <v>0</v>
      </c>
      <c r="AF16" s="60">
        <v>0</v>
      </c>
      <c r="AG16" s="60">
        <v>0</v>
      </c>
      <c r="AH16" s="60">
        <v>0</v>
      </c>
      <c r="AI16" s="60">
        <v>10</v>
      </c>
      <c r="AJ16" s="60">
        <v>0</v>
      </c>
      <c r="AK16" s="69">
        <v>813021</v>
      </c>
      <c r="AL16" s="60">
        <v>10</v>
      </c>
      <c r="AM16" s="64">
        <v>7980629</v>
      </c>
      <c r="AN16" s="60">
        <v>5328479</v>
      </c>
      <c r="AO16" s="60">
        <v>813031</v>
      </c>
      <c r="AP16" s="60">
        <v>1839129</v>
      </c>
      <c r="AQ16" s="62">
        <v>7980639</v>
      </c>
    </row>
    <row r="17" spans="1:43" s="4" customFormat="1" ht="15">
      <c r="A17" s="57" t="s">
        <v>41</v>
      </c>
      <c r="B17" s="58" t="s">
        <v>25</v>
      </c>
      <c r="C17" s="59">
        <v>93095</v>
      </c>
      <c r="D17" s="83">
        <v>2587698</v>
      </c>
      <c r="E17" s="60">
        <v>554666</v>
      </c>
      <c r="F17" s="60">
        <v>0</v>
      </c>
      <c r="G17" s="60">
        <v>3142364</v>
      </c>
      <c r="H17" s="61">
        <v>127493</v>
      </c>
      <c r="I17" s="60">
        <v>128824</v>
      </c>
      <c r="J17" s="60">
        <v>235444</v>
      </c>
      <c r="K17" s="60">
        <v>7296</v>
      </c>
      <c r="L17" s="60">
        <v>85001</v>
      </c>
      <c r="M17" s="60">
        <v>180497</v>
      </c>
      <c r="N17" s="60">
        <v>248313</v>
      </c>
      <c r="O17" s="60">
        <v>4756</v>
      </c>
      <c r="P17" s="60">
        <v>0</v>
      </c>
      <c r="Q17" s="60">
        <v>0</v>
      </c>
      <c r="R17" s="60">
        <v>232289</v>
      </c>
      <c r="S17" s="89">
        <v>1122420</v>
      </c>
      <c r="T17" s="91">
        <v>0</v>
      </c>
      <c r="U17" s="89">
        <v>65974</v>
      </c>
      <c r="V17" s="89">
        <v>6122</v>
      </c>
      <c r="W17" s="89">
        <v>135679</v>
      </c>
      <c r="X17" s="89">
        <v>0</v>
      </c>
      <c r="Y17" s="89">
        <v>220142</v>
      </c>
      <c r="Z17" s="89">
        <v>21717</v>
      </c>
      <c r="AA17" s="89">
        <v>43876</v>
      </c>
      <c r="AB17" s="89">
        <v>293319</v>
      </c>
      <c r="AC17" s="89">
        <v>0</v>
      </c>
      <c r="AD17" s="63">
        <f t="shared" si="1"/>
        <v>786829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9">
        <v>579054</v>
      </c>
      <c r="AL17" s="60">
        <v>0</v>
      </c>
      <c r="AM17" s="64">
        <v>5179106</v>
      </c>
      <c r="AN17" s="60">
        <v>3142364</v>
      </c>
      <c r="AO17" s="60">
        <v>579054</v>
      </c>
      <c r="AP17" s="60">
        <v>1457688</v>
      </c>
      <c r="AQ17" s="62">
        <v>5179106</v>
      </c>
    </row>
    <row r="18" spans="1:43" s="4" customFormat="1" ht="15">
      <c r="A18" s="57" t="s">
        <v>44</v>
      </c>
      <c r="B18" s="58" t="s">
        <v>45</v>
      </c>
      <c r="C18" s="59">
        <v>81845</v>
      </c>
      <c r="D18" s="83">
        <v>2526254</v>
      </c>
      <c r="E18" s="60">
        <v>786486</v>
      </c>
      <c r="F18" s="60">
        <v>0</v>
      </c>
      <c r="G18" s="60">
        <v>3312740</v>
      </c>
      <c r="H18" s="61">
        <v>47129</v>
      </c>
      <c r="I18" s="60">
        <v>427114</v>
      </c>
      <c r="J18" s="60">
        <v>80291</v>
      </c>
      <c r="K18" s="60">
        <v>8206</v>
      </c>
      <c r="L18" s="60">
        <v>69524</v>
      </c>
      <c r="M18" s="60">
        <v>194584</v>
      </c>
      <c r="N18" s="60">
        <v>584059</v>
      </c>
      <c r="O18" s="60">
        <v>18921</v>
      </c>
      <c r="P18" s="60">
        <v>0</v>
      </c>
      <c r="Q18" s="60">
        <v>0</v>
      </c>
      <c r="R18" s="60">
        <v>4721</v>
      </c>
      <c r="S18" s="89">
        <v>1387420</v>
      </c>
      <c r="T18" s="91">
        <v>0</v>
      </c>
      <c r="U18" s="89">
        <v>0</v>
      </c>
      <c r="V18" s="89">
        <v>0</v>
      </c>
      <c r="W18" s="89">
        <v>75747</v>
      </c>
      <c r="X18" s="89">
        <v>0</v>
      </c>
      <c r="Y18" s="89">
        <v>152365</v>
      </c>
      <c r="Z18" s="89">
        <v>9886</v>
      </c>
      <c r="AA18" s="89">
        <v>20436</v>
      </c>
      <c r="AB18" s="89">
        <v>305419</v>
      </c>
      <c r="AC18" s="89">
        <v>38605</v>
      </c>
      <c r="AD18" s="63">
        <f t="shared" si="1"/>
        <v>602458</v>
      </c>
      <c r="AE18" s="60">
        <v>0</v>
      </c>
      <c r="AF18" s="60">
        <v>23166</v>
      </c>
      <c r="AG18" s="60">
        <v>0</v>
      </c>
      <c r="AH18" s="60">
        <v>0</v>
      </c>
      <c r="AI18" s="60">
        <v>5244</v>
      </c>
      <c r="AJ18" s="60">
        <v>0</v>
      </c>
      <c r="AK18" s="69">
        <v>526711</v>
      </c>
      <c r="AL18" s="60">
        <v>28410</v>
      </c>
      <c r="AM18" s="64">
        <v>5349747</v>
      </c>
      <c r="AN18" s="60">
        <v>3312740</v>
      </c>
      <c r="AO18" s="60">
        <v>555121</v>
      </c>
      <c r="AP18" s="60">
        <v>1510296</v>
      </c>
      <c r="AQ18" s="62">
        <v>5378157</v>
      </c>
    </row>
    <row r="19" spans="1:43" s="4" customFormat="1" ht="15">
      <c r="A19" s="57" t="s">
        <v>49</v>
      </c>
      <c r="B19" s="58" t="s">
        <v>50</v>
      </c>
      <c r="C19" s="59">
        <v>80484</v>
      </c>
      <c r="D19" s="83">
        <v>2078975</v>
      </c>
      <c r="E19" s="60">
        <v>592794</v>
      </c>
      <c r="F19" s="60">
        <v>0</v>
      </c>
      <c r="G19" s="60">
        <v>2671769</v>
      </c>
      <c r="H19" s="61">
        <v>100195</v>
      </c>
      <c r="I19" s="60">
        <v>72934</v>
      </c>
      <c r="J19" s="60">
        <v>60801</v>
      </c>
      <c r="K19" s="60">
        <v>8109</v>
      </c>
      <c r="L19" s="60">
        <v>78841</v>
      </c>
      <c r="M19" s="60">
        <v>120117</v>
      </c>
      <c r="N19" s="60">
        <v>288542</v>
      </c>
      <c r="O19" s="60">
        <v>540</v>
      </c>
      <c r="P19" s="60">
        <v>0</v>
      </c>
      <c r="Q19" s="60">
        <v>0</v>
      </c>
      <c r="R19" s="60">
        <v>80862</v>
      </c>
      <c r="S19" s="89">
        <v>710746</v>
      </c>
      <c r="T19" s="91">
        <v>0</v>
      </c>
      <c r="U19" s="89">
        <v>0</v>
      </c>
      <c r="V19" s="89">
        <v>0</v>
      </c>
      <c r="W19" s="89">
        <v>68891</v>
      </c>
      <c r="X19" s="89">
        <v>18893</v>
      </c>
      <c r="Y19" s="89">
        <v>135688</v>
      </c>
      <c r="Z19" s="89">
        <v>10553</v>
      </c>
      <c r="AA19" s="89">
        <v>4768</v>
      </c>
      <c r="AB19" s="89">
        <v>187676</v>
      </c>
      <c r="AC19" s="89">
        <v>0</v>
      </c>
      <c r="AD19" s="63">
        <f t="shared" si="1"/>
        <v>426469</v>
      </c>
      <c r="AE19" s="60">
        <v>11449</v>
      </c>
      <c r="AF19" s="60">
        <v>790</v>
      </c>
      <c r="AG19" s="60">
        <v>0</v>
      </c>
      <c r="AH19" s="60">
        <v>0</v>
      </c>
      <c r="AI19" s="60">
        <v>0</v>
      </c>
      <c r="AJ19" s="60">
        <v>0</v>
      </c>
      <c r="AK19" s="69">
        <v>357578</v>
      </c>
      <c r="AL19" s="60">
        <v>12239</v>
      </c>
      <c r="AM19" s="64">
        <v>3909179</v>
      </c>
      <c r="AN19" s="60">
        <v>2671769</v>
      </c>
      <c r="AO19" s="60">
        <v>339475</v>
      </c>
      <c r="AP19" s="60">
        <v>910174</v>
      </c>
      <c r="AQ19" s="62">
        <v>3921418</v>
      </c>
    </row>
    <row r="20" spans="1:43" s="4" customFormat="1" ht="15">
      <c r="A20" s="57" t="s">
        <v>43</v>
      </c>
      <c r="B20" s="58" t="s">
        <v>21</v>
      </c>
      <c r="C20" s="59">
        <v>77879</v>
      </c>
      <c r="D20" s="83">
        <v>1637373</v>
      </c>
      <c r="E20" s="60">
        <v>534505</v>
      </c>
      <c r="F20" s="60">
        <v>0</v>
      </c>
      <c r="G20" s="60">
        <v>2171878</v>
      </c>
      <c r="H20" s="61">
        <v>174600</v>
      </c>
      <c r="I20" s="60">
        <v>88850</v>
      </c>
      <c r="J20" s="60">
        <v>16084</v>
      </c>
      <c r="K20" s="60">
        <v>6242</v>
      </c>
      <c r="L20" s="60">
        <v>85210</v>
      </c>
      <c r="M20" s="60">
        <v>150056</v>
      </c>
      <c r="N20" s="60">
        <v>449574</v>
      </c>
      <c r="O20" s="60">
        <v>56414</v>
      </c>
      <c r="P20" s="60">
        <v>0</v>
      </c>
      <c r="Q20" s="60">
        <v>0</v>
      </c>
      <c r="R20" s="60">
        <v>104726</v>
      </c>
      <c r="S20" s="89">
        <v>957156</v>
      </c>
      <c r="T20" s="91">
        <v>0</v>
      </c>
      <c r="U20" s="89">
        <v>0</v>
      </c>
      <c r="V20" s="89">
        <v>0</v>
      </c>
      <c r="W20" s="89">
        <v>30227</v>
      </c>
      <c r="X20" s="89">
        <v>0</v>
      </c>
      <c r="Y20" s="89">
        <v>171943</v>
      </c>
      <c r="Z20" s="89">
        <v>8328</v>
      </c>
      <c r="AA20" s="89">
        <v>19566</v>
      </c>
      <c r="AB20" s="89">
        <v>222602</v>
      </c>
      <c r="AC20" s="89">
        <v>0</v>
      </c>
      <c r="AD20" s="63">
        <f t="shared" si="1"/>
        <v>452666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9">
        <v>422439</v>
      </c>
      <c r="AL20" s="60">
        <v>0</v>
      </c>
      <c r="AM20" s="64">
        <v>3756300</v>
      </c>
      <c r="AN20" s="60">
        <v>2171878</v>
      </c>
      <c r="AO20" s="60">
        <v>422439</v>
      </c>
      <c r="AP20" s="60">
        <v>1161983</v>
      </c>
      <c r="AQ20" s="62">
        <v>3756300</v>
      </c>
    </row>
    <row r="21" spans="1:43" s="4" customFormat="1" ht="15">
      <c r="A21" s="57" t="s">
        <v>46</v>
      </c>
      <c r="B21" s="58" t="s">
        <v>47</v>
      </c>
      <c r="C21" s="59">
        <v>77304</v>
      </c>
      <c r="D21" s="83">
        <v>3246881</v>
      </c>
      <c r="E21" s="60">
        <v>1074524</v>
      </c>
      <c r="F21" s="60">
        <v>0</v>
      </c>
      <c r="G21" s="60">
        <v>4321405</v>
      </c>
      <c r="H21" s="61">
        <v>363577</v>
      </c>
      <c r="I21" s="60">
        <v>140530</v>
      </c>
      <c r="J21" s="60">
        <v>98661</v>
      </c>
      <c r="K21" s="60">
        <v>22801</v>
      </c>
      <c r="L21" s="60">
        <v>92693</v>
      </c>
      <c r="M21" s="60">
        <v>137985</v>
      </c>
      <c r="N21" s="60">
        <v>113296</v>
      </c>
      <c r="O21" s="60">
        <v>13888</v>
      </c>
      <c r="P21" s="60">
        <v>0</v>
      </c>
      <c r="Q21" s="60">
        <v>0</v>
      </c>
      <c r="R21" s="60">
        <v>13027</v>
      </c>
      <c r="S21" s="89">
        <v>632881</v>
      </c>
      <c r="T21" s="91">
        <v>0</v>
      </c>
      <c r="U21" s="89">
        <v>0</v>
      </c>
      <c r="V21" s="89">
        <v>0</v>
      </c>
      <c r="W21" s="89">
        <v>146601</v>
      </c>
      <c r="X21" s="89">
        <v>62872</v>
      </c>
      <c r="Y21" s="89">
        <v>316320</v>
      </c>
      <c r="Z21" s="89">
        <v>17436</v>
      </c>
      <c r="AA21" s="89">
        <v>134199</v>
      </c>
      <c r="AB21" s="89">
        <v>376534</v>
      </c>
      <c r="AC21" s="89">
        <v>31425</v>
      </c>
      <c r="AD21" s="63">
        <f t="shared" si="1"/>
        <v>1085387</v>
      </c>
      <c r="AE21" s="60">
        <v>0</v>
      </c>
      <c r="AF21" s="60">
        <v>5030</v>
      </c>
      <c r="AG21" s="60">
        <v>0</v>
      </c>
      <c r="AH21" s="60">
        <v>0</v>
      </c>
      <c r="AI21" s="60">
        <v>0</v>
      </c>
      <c r="AJ21" s="60">
        <v>0</v>
      </c>
      <c r="AK21" s="69">
        <v>938786</v>
      </c>
      <c r="AL21" s="60">
        <v>5030</v>
      </c>
      <c r="AM21" s="64">
        <v>6403250</v>
      </c>
      <c r="AN21" s="60">
        <v>4321405</v>
      </c>
      <c r="AO21" s="60">
        <v>880944</v>
      </c>
      <c r="AP21" s="60">
        <v>1205931</v>
      </c>
      <c r="AQ21" s="62">
        <v>6408280</v>
      </c>
    </row>
    <row r="22" spans="1:43" s="4" customFormat="1" ht="15">
      <c r="A22" s="57" t="s">
        <v>53</v>
      </c>
      <c r="B22" s="58" t="s">
        <v>54</v>
      </c>
      <c r="C22" s="59">
        <v>69817</v>
      </c>
      <c r="D22" s="83">
        <v>2007210</v>
      </c>
      <c r="E22" s="60">
        <v>693828</v>
      </c>
      <c r="F22" s="60">
        <v>0</v>
      </c>
      <c r="G22" s="60">
        <v>2701038</v>
      </c>
      <c r="H22" s="61">
        <v>95275</v>
      </c>
      <c r="I22" s="60">
        <v>211549</v>
      </c>
      <c r="J22" s="60">
        <v>37487</v>
      </c>
      <c r="K22" s="60">
        <v>603</v>
      </c>
      <c r="L22" s="60">
        <v>87481</v>
      </c>
      <c r="M22" s="60">
        <v>175087</v>
      </c>
      <c r="N22" s="60">
        <v>241485</v>
      </c>
      <c r="O22" s="60">
        <v>0</v>
      </c>
      <c r="P22" s="60">
        <v>0</v>
      </c>
      <c r="Q22" s="60">
        <v>0</v>
      </c>
      <c r="R22" s="60">
        <v>290513</v>
      </c>
      <c r="S22" s="89">
        <v>1044205</v>
      </c>
      <c r="T22" s="91">
        <v>0</v>
      </c>
      <c r="U22" s="89">
        <v>51045</v>
      </c>
      <c r="V22" s="89">
        <v>0</v>
      </c>
      <c r="W22" s="89">
        <v>125264</v>
      </c>
      <c r="X22" s="89">
        <v>33853</v>
      </c>
      <c r="Y22" s="89">
        <v>236327</v>
      </c>
      <c r="Z22" s="89">
        <v>11439</v>
      </c>
      <c r="AA22" s="89">
        <v>77732</v>
      </c>
      <c r="AB22" s="89">
        <v>466349</v>
      </c>
      <c r="AC22" s="89">
        <v>10240</v>
      </c>
      <c r="AD22" s="63">
        <f t="shared" si="1"/>
        <v>1012249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9">
        <v>835940</v>
      </c>
      <c r="AL22" s="60">
        <v>0</v>
      </c>
      <c r="AM22" s="64">
        <v>4852767</v>
      </c>
      <c r="AN22" s="60">
        <v>2701038</v>
      </c>
      <c r="AO22" s="60">
        <v>802087</v>
      </c>
      <c r="AP22" s="60">
        <v>1349642</v>
      </c>
      <c r="AQ22" s="62">
        <v>4852767</v>
      </c>
    </row>
    <row r="23" spans="1:43" s="4" customFormat="1" ht="15">
      <c r="A23" s="57" t="s">
        <v>51</v>
      </c>
      <c r="B23" s="58" t="s">
        <v>52</v>
      </c>
      <c r="C23" s="59">
        <v>67292</v>
      </c>
      <c r="D23" s="83">
        <v>2050893</v>
      </c>
      <c r="E23" s="60">
        <v>477593</v>
      </c>
      <c r="F23" s="60">
        <v>0</v>
      </c>
      <c r="G23" s="60">
        <v>2528486</v>
      </c>
      <c r="H23" s="61">
        <v>76246</v>
      </c>
      <c r="I23" s="60">
        <v>554763</v>
      </c>
      <c r="J23" s="60">
        <v>38594</v>
      </c>
      <c r="K23" s="60">
        <v>3093</v>
      </c>
      <c r="L23" s="60">
        <v>58794</v>
      </c>
      <c r="M23" s="60">
        <v>159318</v>
      </c>
      <c r="N23" s="60">
        <v>0</v>
      </c>
      <c r="O23" s="60">
        <v>1132</v>
      </c>
      <c r="P23" s="60">
        <v>0</v>
      </c>
      <c r="Q23" s="60">
        <v>0</v>
      </c>
      <c r="R23" s="60">
        <v>15905</v>
      </c>
      <c r="S23" s="89">
        <v>831599</v>
      </c>
      <c r="T23" s="91">
        <v>0</v>
      </c>
      <c r="U23" s="89">
        <v>804</v>
      </c>
      <c r="V23" s="89">
        <v>7920</v>
      </c>
      <c r="W23" s="89">
        <v>60183</v>
      </c>
      <c r="X23" s="89">
        <v>19355</v>
      </c>
      <c r="Y23" s="89">
        <v>123341</v>
      </c>
      <c r="Z23" s="89">
        <v>8287</v>
      </c>
      <c r="AA23" s="89">
        <v>94185</v>
      </c>
      <c r="AB23" s="89">
        <v>162996</v>
      </c>
      <c r="AC23" s="89">
        <v>0</v>
      </c>
      <c r="AD23" s="63">
        <f t="shared" si="1"/>
        <v>477071</v>
      </c>
      <c r="AE23" s="60">
        <v>0</v>
      </c>
      <c r="AF23" s="60">
        <v>0</v>
      </c>
      <c r="AG23" s="60">
        <v>0</v>
      </c>
      <c r="AH23" s="60">
        <v>0</v>
      </c>
      <c r="AI23" s="60">
        <v>0</v>
      </c>
      <c r="AJ23" s="60">
        <v>0</v>
      </c>
      <c r="AK23" s="69">
        <v>408164</v>
      </c>
      <c r="AL23" s="60">
        <v>0</v>
      </c>
      <c r="AM23" s="64">
        <v>3913402</v>
      </c>
      <c r="AN23" s="60">
        <v>2528486</v>
      </c>
      <c r="AO23" s="60">
        <v>388809</v>
      </c>
      <c r="AP23" s="60">
        <v>996107</v>
      </c>
      <c r="AQ23" s="62">
        <v>3913402</v>
      </c>
    </row>
    <row r="24" spans="1:43" s="4" customFormat="1" ht="15">
      <c r="A24" s="57" t="s">
        <v>55</v>
      </c>
      <c r="B24" s="58" t="s">
        <v>56</v>
      </c>
      <c r="C24" s="59">
        <v>65522</v>
      </c>
      <c r="D24" s="83">
        <v>2555825</v>
      </c>
      <c r="E24" s="60">
        <v>733138</v>
      </c>
      <c r="F24" s="60">
        <v>0</v>
      </c>
      <c r="G24" s="60">
        <v>3288963</v>
      </c>
      <c r="H24" s="61">
        <v>129324</v>
      </c>
      <c r="I24" s="60">
        <v>111342</v>
      </c>
      <c r="J24" s="60">
        <v>114958</v>
      </c>
      <c r="K24" s="60">
        <v>78</v>
      </c>
      <c r="L24" s="60">
        <v>98637</v>
      </c>
      <c r="M24" s="60">
        <v>169850</v>
      </c>
      <c r="N24" s="60">
        <v>102643</v>
      </c>
      <c r="O24" s="60">
        <v>4051</v>
      </c>
      <c r="P24" s="60">
        <v>0</v>
      </c>
      <c r="Q24" s="60">
        <v>0</v>
      </c>
      <c r="R24" s="60">
        <v>491713</v>
      </c>
      <c r="S24" s="89">
        <v>1093272</v>
      </c>
      <c r="T24" s="91">
        <v>0</v>
      </c>
      <c r="U24" s="89">
        <v>162352</v>
      </c>
      <c r="V24" s="89">
        <v>31343</v>
      </c>
      <c r="W24" s="89">
        <v>257316</v>
      </c>
      <c r="X24" s="89">
        <v>53773</v>
      </c>
      <c r="Y24" s="89">
        <v>159768</v>
      </c>
      <c r="Z24" s="89">
        <v>10499</v>
      </c>
      <c r="AA24" s="89">
        <v>104072</v>
      </c>
      <c r="AB24" s="89">
        <v>290834</v>
      </c>
      <c r="AC24" s="89">
        <v>5400</v>
      </c>
      <c r="AD24" s="63">
        <f t="shared" si="1"/>
        <v>1075357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9">
        <v>624346</v>
      </c>
      <c r="AL24" s="60">
        <v>0</v>
      </c>
      <c r="AM24" s="64">
        <v>5586916</v>
      </c>
      <c r="AN24" s="60">
        <v>3288963</v>
      </c>
      <c r="AO24" s="60">
        <v>570573</v>
      </c>
      <c r="AP24" s="60">
        <v>1727380</v>
      </c>
      <c r="AQ24" s="62">
        <v>5586916</v>
      </c>
    </row>
    <row r="25" spans="1:43" s="4" customFormat="1" ht="15">
      <c r="A25" s="57" t="s">
        <v>48</v>
      </c>
      <c r="B25" s="58" t="s">
        <v>21</v>
      </c>
      <c r="C25" s="59">
        <v>64914</v>
      </c>
      <c r="D25" s="83">
        <v>1223962</v>
      </c>
      <c r="E25" s="60">
        <v>629891</v>
      </c>
      <c r="F25" s="60">
        <v>0</v>
      </c>
      <c r="G25" s="60">
        <v>1853853</v>
      </c>
      <c r="H25" s="61">
        <v>127510</v>
      </c>
      <c r="I25" s="60">
        <v>369819</v>
      </c>
      <c r="J25" s="60">
        <v>201578</v>
      </c>
      <c r="K25" s="60">
        <v>865</v>
      </c>
      <c r="L25" s="60">
        <v>3040</v>
      </c>
      <c r="M25" s="60">
        <v>203441</v>
      </c>
      <c r="N25" s="60">
        <v>351343</v>
      </c>
      <c r="O25" s="60">
        <v>1953</v>
      </c>
      <c r="P25" s="60">
        <v>0</v>
      </c>
      <c r="Q25" s="60">
        <v>0</v>
      </c>
      <c r="R25" s="60">
        <v>12072</v>
      </c>
      <c r="S25" s="89">
        <v>1144111</v>
      </c>
      <c r="T25" s="91">
        <v>0</v>
      </c>
      <c r="U25" s="89">
        <v>0</v>
      </c>
      <c r="V25" s="89">
        <v>0</v>
      </c>
      <c r="W25" s="89">
        <v>58250</v>
      </c>
      <c r="X25" s="89">
        <v>0</v>
      </c>
      <c r="Y25" s="89">
        <v>235821</v>
      </c>
      <c r="Z25" s="89">
        <v>26338</v>
      </c>
      <c r="AA25" s="89">
        <v>33534</v>
      </c>
      <c r="AB25" s="89">
        <v>59255</v>
      </c>
      <c r="AC25" s="89">
        <v>2410</v>
      </c>
      <c r="AD25" s="63">
        <f t="shared" si="1"/>
        <v>415608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9">
        <v>357358</v>
      </c>
      <c r="AL25" s="60">
        <v>0</v>
      </c>
      <c r="AM25" s="64">
        <v>3541082</v>
      </c>
      <c r="AN25" s="60">
        <v>1853853</v>
      </c>
      <c r="AO25" s="60">
        <v>357358</v>
      </c>
      <c r="AP25" s="60">
        <v>1329871</v>
      </c>
      <c r="AQ25" s="62">
        <v>3541082</v>
      </c>
    </row>
    <row r="26" spans="1:43" s="4" customFormat="1" ht="15">
      <c r="A26" s="57" t="s">
        <v>59</v>
      </c>
      <c r="B26" s="58" t="s">
        <v>60</v>
      </c>
      <c r="C26" s="59">
        <v>64225</v>
      </c>
      <c r="D26" s="83">
        <v>1930217</v>
      </c>
      <c r="E26" s="60">
        <v>699053</v>
      </c>
      <c r="F26" s="60">
        <v>780</v>
      </c>
      <c r="G26" s="60">
        <v>2630050</v>
      </c>
      <c r="H26" s="61">
        <v>97928</v>
      </c>
      <c r="I26" s="60">
        <v>399038</v>
      </c>
      <c r="J26" s="60">
        <v>47807</v>
      </c>
      <c r="K26" s="60">
        <v>13197</v>
      </c>
      <c r="L26" s="60">
        <v>42978</v>
      </c>
      <c r="M26" s="60">
        <v>117095</v>
      </c>
      <c r="N26" s="60">
        <v>163233</v>
      </c>
      <c r="O26" s="60">
        <v>6158</v>
      </c>
      <c r="P26" s="60">
        <v>0</v>
      </c>
      <c r="Q26" s="60">
        <v>0</v>
      </c>
      <c r="R26" s="60">
        <v>18727</v>
      </c>
      <c r="S26" s="89">
        <v>808233</v>
      </c>
      <c r="T26" s="91">
        <v>0</v>
      </c>
      <c r="U26" s="89">
        <v>2559</v>
      </c>
      <c r="V26" s="89">
        <v>5771</v>
      </c>
      <c r="W26" s="89">
        <v>111470</v>
      </c>
      <c r="X26" s="89">
        <v>40000</v>
      </c>
      <c r="Y26" s="89">
        <v>237382</v>
      </c>
      <c r="Z26" s="89">
        <v>12835</v>
      </c>
      <c r="AA26" s="89">
        <v>119965</v>
      </c>
      <c r="AB26" s="89">
        <v>460991</v>
      </c>
      <c r="AC26" s="89">
        <v>0</v>
      </c>
      <c r="AD26" s="63">
        <f t="shared" si="1"/>
        <v>990973</v>
      </c>
      <c r="AE26" s="60">
        <v>0</v>
      </c>
      <c r="AF26" s="60">
        <v>7991</v>
      </c>
      <c r="AG26" s="60">
        <v>0</v>
      </c>
      <c r="AH26" s="60">
        <v>0</v>
      </c>
      <c r="AI26" s="60">
        <v>0</v>
      </c>
      <c r="AJ26" s="60">
        <v>0</v>
      </c>
      <c r="AK26" s="69">
        <v>871173</v>
      </c>
      <c r="AL26" s="60">
        <v>7991</v>
      </c>
      <c r="AM26" s="64">
        <v>4527184</v>
      </c>
      <c r="AN26" s="60">
        <v>2629270</v>
      </c>
      <c r="AO26" s="60">
        <v>839164</v>
      </c>
      <c r="AP26" s="60">
        <v>1066741</v>
      </c>
      <c r="AQ26" s="62">
        <v>4535175</v>
      </c>
    </row>
    <row r="27" spans="1:43" s="4" customFormat="1" ht="15">
      <c r="A27" s="57" t="s">
        <v>57</v>
      </c>
      <c r="B27" s="58" t="s">
        <v>58</v>
      </c>
      <c r="C27" s="59">
        <v>61469</v>
      </c>
      <c r="D27" s="83">
        <v>1303137</v>
      </c>
      <c r="E27" s="60">
        <v>363413</v>
      </c>
      <c r="F27" s="60">
        <v>3045</v>
      </c>
      <c r="G27" s="60">
        <v>1669595</v>
      </c>
      <c r="H27" s="61">
        <v>57395</v>
      </c>
      <c r="I27" s="60">
        <v>135622</v>
      </c>
      <c r="J27" s="60">
        <v>23893</v>
      </c>
      <c r="K27" s="60">
        <v>9803</v>
      </c>
      <c r="L27" s="60">
        <v>42286</v>
      </c>
      <c r="M27" s="60">
        <v>103870</v>
      </c>
      <c r="N27" s="60">
        <v>130651</v>
      </c>
      <c r="O27" s="60">
        <v>9524</v>
      </c>
      <c r="P27" s="60">
        <v>0</v>
      </c>
      <c r="Q27" s="60">
        <v>1</v>
      </c>
      <c r="R27" s="60">
        <v>4504</v>
      </c>
      <c r="S27" s="89">
        <v>460154</v>
      </c>
      <c r="T27" s="91">
        <v>0</v>
      </c>
      <c r="U27" s="89">
        <v>0</v>
      </c>
      <c r="V27" s="89">
        <v>0</v>
      </c>
      <c r="W27" s="89">
        <v>38123</v>
      </c>
      <c r="X27" s="89">
        <v>3200</v>
      </c>
      <c r="Y27" s="89">
        <v>83356</v>
      </c>
      <c r="Z27" s="89">
        <v>11469</v>
      </c>
      <c r="AA27" s="89">
        <v>24538</v>
      </c>
      <c r="AB27" s="89">
        <v>110416</v>
      </c>
      <c r="AC27" s="89">
        <v>1350</v>
      </c>
      <c r="AD27" s="63">
        <f t="shared" si="1"/>
        <v>272452</v>
      </c>
      <c r="AE27" s="60">
        <v>0</v>
      </c>
      <c r="AF27" s="60">
        <v>4428</v>
      </c>
      <c r="AG27" s="60">
        <v>0</v>
      </c>
      <c r="AH27" s="60">
        <v>0</v>
      </c>
      <c r="AI27" s="60">
        <v>0</v>
      </c>
      <c r="AJ27" s="60">
        <v>0</v>
      </c>
      <c r="AK27" s="69">
        <v>234329</v>
      </c>
      <c r="AL27" s="60">
        <v>4428</v>
      </c>
      <c r="AM27" s="64">
        <v>2459596</v>
      </c>
      <c r="AN27" s="60">
        <v>1666550</v>
      </c>
      <c r="AO27" s="60">
        <v>235557</v>
      </c>
      <c r="AP27" s="60">
        <v>561917</v>
      </c>
      <c r="AQ27" s="62">
        <v>2464024</v>
      </c>
    </row>
    <row r="28" spans="1:43" s="4" customFormat="1" ht="15">
      <c r="A28" s="57" t="s">
        <v>388</v>
      </c>
      <c r="B28" s="58" t="s">
        <v>58</v>
      </c>
      <c r="C28" s="59">
        <v>59624</v>
      </c>
      <c r="D28" s="83">
        <v>913096</v>
      </c>
      <c r="E28" s="60">
        <v>208880</v>
      </c>
      <c r="F28" s="60">
        <v>0</v>
      </c>
      <c r="G28" s="60">
        <v>1121976</v>
      </c>
      <c r="H28" s="61">
        <v>26933</v>
      </c>
      <c r="I28" s="60">
        <v>60836</v>
      </c>
      <c r="J28" s="60">
        <v>69961</v>
      </c>
      <c r="K28" s="60">
        <v>39</v>
      </c>
      <c r="L28" s="60">
        <v>17591</v>
      </c>
      <c r="M28" s="60">
        <v>30712</v>
      </c>
      <c r="N28" s="60">
        <v>139916</v>
      </c>
      <c r="O28" s="60">
        <v>0</v>
      </c>
      <c r="P28" s="60">
        <v>0</v>
      </c>
      <c r="Q28" s="60">
        <v>0</v>
      </c>
      <c r="R28" s="60">
        <v>36770</v>
      </c>
      <c r="S28" s="89">
        <v>355825</v>
      </c>
      <c r="T28" s="91">
        <v>0</v>
      </c>
      <c r="U28" s="89">
        <v>0</v>
      </c>
      <c r="V28" s="89">
        <v>0</v>
      </c>
      <c r="W28" s="89">
        <v>143418</v>
      </c>
      <c r="X28" s="89">
        <v>0</v>
      </c>
      <c r="Y28" s="89">
        <v>134840</v>
      </c>
      <c r="Z28" s="89">
        <v>7322</v>
      </c>
      <c r="AA28" s="89">
        <v>5650</v>
      </c>
      <c r="AB28" s="89">
        <v>166847</v>
      </c>
      <c r="AC28" s="89">
        <v>17271</v>
      </c>
      <c r="AD28" s="63">
        <f t="shared" si="1"/>
        <v>475348</v>
      </c>
      <c r="AE28" s="60">
        <v>0</v>
      </c>
      <c r="AF28" s="60">
        <v>0</v>
      </c>
      <c r="AG28" s="60">
        <v>0</v>
      </c>
      <c r="AH28" s="60">
        <v>0</v>
      </c>
      <c r="AI28" s="60">
        <v>0</v>
      </c>
      <c r="AJ28" s="60">
        <v>0</v>
      </c>
      <c r="AK28" s="69">
        <v>331930</v>
      </c>
      <c r="AL28" s="60">
        <v>0</v>
      </c>
      <c r="AM28" s="64">
        <v>1980082</v>
      </c>
      <c r="AN28" s="60">
        <v>1121976</v>
      </c>
      <c r="AO28" s="60">
        <v>331930</v>
      </c>
      <c r="AP28" s="60">
        <v>526176</v>
      </c>
      <c r="AQ28" s="62">
        <v>1980082</v>
      </c>
    </row>
    <row r="29" spans="1:43" s="4" customFormat="1" ht="15">
      <c r="A29" s="57" t="s">
        <v>61</v>
      </c>
      <c r="B29" s="58" t="s">
        <v>62</v>
      </c>
      <c r="C29" s="59">
        <v>58364</v>
      </c>
      <c r="D29" s="83">
        <v>982686</v>
      </c>
      <c r="E29" s="60">
        <v>275358</v>
      </c>
      <c r="F29" s="60">
        <v>0</v>
      </c>
      <c r="G29" s="60">
        <v>1258044</v>
      </c>
      <c r="H29" s="61">
        <v>67300</v>
      </c>
      <c r="I29" s="60">
        <v>174310</v>
      </c>
      <c r="J29" s="60">
        <v>28379</v>
      </c>
      <c r="K29" s="60">
        <v>99</v>
      </c>
      <c r="L29" s="60">
        <v>58096</v>
      </c>
      <c r="M29" s="60">
        <v>75732</v>
      </c>
      <c r="N29" s="60">
        <v>8550</v>
      </c>
      <c r="O29" s="60">
        <v>31271</v>
      </c>
      <c r="P29" s="60">
        <v>0</v>
      </c>
      <c r="Q29" s="60">
        <v>0</v>
      </c>
      <c r="R29" s="60">
        <v>41489</v>
      </c>
      <c r="S29" s="89">
        <v>417926</v>
      </c>
      <c r="T29" s="91">
        <v>0</v>
      </c>
      <c r="U29" s="89">
        <v>0</v>
      </c>
      <c r="V29" s="89">
        <v>0</v>
      </c>
      <c r="W29" s="89">
        <v>7419</v>
      </c>
      <c r="X29" s="89">
        <v>330</v>
      </c>
      <c r="Y29" s="89">
        <v>125834</v>
      </c>
      <c r="Z29" s="89">
        <v>7528</v>
      </c>
      <c r="AA29" s="89">
        <v>29132</v>
      </c>
      <c r="AB29" s="89">
        <v>49473</v>
      </c>
      <c r="AC29" s="89">
        <v>0</v>
      </c>
      <c r="AD29" s="63">
        <f t="shared" si="1"/>
        <v>219716</v>
      </c>
      <c r="AE29" s="60">
        <v>0</v>
      </c>
      <c r="AF29" s="60">
        <v>0</v>
      </c>
      <c r="AG29" s="60">
        <v>0</v>
      </c>
      <c r="AH29" s="60">
        <v>0</v>
      </c>
      <c r="AI29" s="60">
        <v>0</v>
      </c>
      <c r="AJ29" s="60">
        <v>0</v>
      </c>
      <c r="AK29" s="69">
        <v>212297</v>
      </c>
      <c r="AL29" s="60">
        <v>0</v>
      </c>
      <c r="AM29" s="64">
        <v>1962986</v>
      </c>
      <c r="AN29" s="60">
        <v>1258044</v>
      </c>
      <c r="AO29" s="60">
        <v>211967</v>
      </c>
      <c r="AP29" s="60">
        <v>492975</v>
      </c>
      <c r="AQ29" s="62">
        <v>1962986</v>
      </c>
    </row>
    <row r="30" spans="1:43" s="4" customFormat="1" ht="15">
      <c r="A30" s="57" t="s">
        <v>64</v>
      </c>
      <c r="B30" s="58" t="s">
        <v>65</v>
      </c>
      <c r="C30" s="59">
        <v>57176</v>
      </c>
      <c r="D30" s="83">
        <v>861237</v>
      </c>
      <c r="E30" s="60">
        <v>185989</v>
      </c>
      <c r="F30" s="60">
        <v>64135</v>
      </c>
      <c r="G30" s="60">
        <v>1111361</v>
      </c>
      <c r="H30" s="61">
        <v>28887</v>
      </c>
      <c r="I30" s="60">
        <v>105306</v>
      </c>
      <c r="J30" s="60">
        <v>5418</v>
      </c>
      <c r="K30" s="60">
        <v>255</v>
      </c>
      <c r="L30" s="60">
        <v>27507</v>
      </c>
      <c r="M30" s="60">
        <v>114563</v>
      </c>
      <c r="N30" s="60">
        <v>112535</v>
      </c>
      <c r="O30" s="60">
        <v>7633</v>
      </c>
      <c r="P30" s="60">
        <v>0</v>
      </c>
      <c r="Q30" s="60">
        <v>0</v>
      </c>
      <c r="R30" s="60">
        <v>0</v>
      </c>
      <c r="S30" s="89">
        <v>373217</v>
      </c>
      <c r="T30" s="91">
        <v>0</v>
      </c>
      <c r="U30" s="89">
        <v>0</v>
      </c>
      <c r="V30" s="89">
        <v>0</v>
      </c>
      <c r="W30" s="89">
        <v>7048</v>
      </c>
      <c r="X30" s="89">
        <v>0</v>
      </c>
      <c r="Y30" s="89">
        <v>121110</v>
      </c>
      <c r="Z30" s="89">
        <v>2389</v>
      </c>
      <c r="AA30" s="89">
        <v>4885</v>
      </c>
      <c r="AB30" s="89">
        <v>98302</v>
      </c>
      <c r="AC30" s="89">
        <v>0</v>
      </c>
      <c r="AD30" s="63">
        <f t="shared" si="1"/>
        <v>233734</v>
      </c>
      <c r="AE30" s="60">
        <v>0</v>
      </c>
      <c r="AF30" s="60">
        <v>0</v>
      </c>
      <c r="AG30" s="60">
        <v>0</v>
      </c>
      <c r="AH30" s="60">
        <v>0</v>
      </c>
      <c r="AI30" s="60">
        <v>0</v>
      </c>
      <c r="AJ30" s="60">
        <v>0</v>
      </c>
      <c r="AK30" s="69">
        <v>226686</v>
      </c>
      <c r="AL30" s="60">
        <v>0</v>
      </c>
      <c r="AM30" s="64">
        <v>1747199</v>
      </c>
      <c r="AN30" s="60">
        <v>1047226</v>
      </c>
      <c r="AO30" s="60">
        <v>226686</v>
      </c>
      <c r="AP30" s="60">
        <v>473287</v>
      </c>
      <c r="AQ30" s="62">
        <v>1747199</v>
      </c>
    </row>
    <row r="31" spans="1:43" s="4" customFormat="1" ht="15">
      <c r="A31" s="57" t="s">
        <v>68</v>
      </c>
      <c r="B31" s="58" t="s">
        <v>21</v>
      </c>
      <c r="C31" s="59">
        <v>51557</v>
      </c>
      <c r="D31" s="83">
        <v>1014851</v>
      </c>
      <c r="E31" s="60">
        <v>206647</v>
      </c>
      <c r="F31" s="60">
        <v>0</v>
      </c>
      <c r="G31" s="60">
        <v>1221498</v>
      </c>
      <c r="H31" s="61">
        <v>46351</v>
      </c>
      <c r="I31" s="60">
        <v>144195</v>
      </c>
      <c r="J31" s="60">
        <v>22647</v>
      </c>
      <c r="K31" s="60">
        <v>303</v>
      </c>
      <c r="L31" s="60">
        <v>46133</v>
      </c>
      <c r="M31" s="60">
        <v>137799</v>
      </c>
      <c r="N31" s="60">
        <v>0</v>
      </c>
      <c r="O31" s="60">
        <v>95523</v>
      </c>
      <c r="P31" s="60" t="s">
        <v>397</v>
      </c>
      <c r="Q31" s="60" t="s">
        <v>397</v>
      </c>
      <c r="R31" s="60">
        <v>8225</v>
      </c>
      <c r="S31" s="89">
        <v>454825</v>
      </c>
      <c r="T31" s="91">
        <v>0</v>
      </c>
      <c r="U31" s="89">
        <v>0</v>
      </c>
      <c r="V31" s="89">
        <v>0</v>
      </c>
      <c r="W31" s="89">
        <v>0</v>
      </c>
      <c r="X31" s="89">
        <v>0</v>
      </c>
      <c r="Y31" s="89">
        <v>94770</v>
      </c>
      <c r="Z31" s="89">
        <v>10920</v>
      </c>
      <c r="AA31" s="89">
        <v>15686</v>
      </c>
      <c r="AB31" s="89">
        <v>49560</v>
      </c>
      <c r="AC31" s="89">
        <v>973</v>
      </c>
      <c r="AD31" s="63">
        <f t="shared" si="1"/>
        <v>171909</v>
      </c>
      <c r="AE31" s="60">
        <v>0</v>
      </c>
      <c r="AF31" s="60">
        <v>0</v>
      </c>
      <c r="AG31" s="60">
        <v>0</v>
      </c>
      <c r="AH31" s="60">
        <v>0</v>
      </c>
      <c r="AI31" s="60">
        <v>0</v>
      </c>
      <c r="AJ31" s="60">
        <v>0</v>
      </c>
      <c r="AK31" s="69">
        <v>171909</v>
      </c>
      <c r="AL31" s="60">
        <v>0</v>
      </c>
      <c r="AM31" s="64">
        <v>1894583</v>
      </c>
      <c r="AN31" s="60">
        <v>1221498</v>
      </c>
      <c r="AO31" s="60">
        <v>171909</v>
      </c>
      <c r="AP31" s="60">
        <v>501176</v>
      </c>
      <c r="AQ31" s="62">
        <v>1894583</v>
      </c>
    </row>
    <row r="32" spans="1:43" s="4" customFormat="1" ht="15">
      <c r="A32" s="57" t="s">
        <v>392</v>
      </c>
      <c r="B32" s="58" t="s">
        <v>63</v>
      </c>
      <c r="C32" s="59">
        <v>50318</v>
      </c>
      <c r="D32" s="83">
        <v>1268276</v>
      </c>
      <c r="E32" s="60">
        <v>315205</v>
      </c>
      <c r="F32" s="60">
        <v>103000</v>
      </c>
      <c r="G32" s="60">
        <v>1686481</v>
      </c>
      <c r="H32" s="61">
        <v>25710</v>
      </c>
      <c r="I32" s="60">
        <v>131997</v>
      </c>
      <c r="J32" s="60">
        <v>3466</v>
      </c>
      <c r="K32" s="60">
        <v>0</v>
      </c>
      <c r="L32" s="60">
        <v>36345</v>
      </c>
      <c r="M32" s="60">
        <v>96109</v>
      </c>
      <c r="N32" s="60">
        <v>10950</v>
      </c>
      <c r="O32" s="60">
        <v>10930</v>
      </c>
      <c r="P32" s="60">
        <v>0</v>
      </c>
      <c r="Q32" s="60">
        <v>0</v>
      </c>
      <c r="R32" s="60">
        <v>160044</v>
      </c>
      <c r="S32" s="89">
        <v>449841</v>
      </c>
      <c r="T32" s="91">
        <v>0</v>
      </c>
      <c r="U32" s="89">
        <v>0</v>
      </c>
      <c r="V32" s="89">
        <v>0</v>
      </c>
      <c r="W32" s="89">
        <v>53585</v>
      </c>
      <c r="X32" s="89">
        <v>0</v>
      </c>
      <c r="Y32" s="89">
        <v>119803</v>
      </c>
      <c r="Z32" s="89">
        <v>9340</v>
      </c>
      <c r="AA32" s="89">
        <v>28098</v>
      </c>
      <c r="AB32" s="89">
        <v>0</v>
      </c>
      <c r="AC32" s="89">
        <v>0</v>
      </c>
      <c r="AD32" s="63">
        <f t="shared" si="1"/>
        <v>210826</v>
      </c>
      <c r="AE32" s="60">
        <v>0</v>
      </c>
      <c r="AF32" s="60">
        <v>10848</v>
      </c>
      <c r="AG32" s="60">
        <v>0</v>
      </c>
      <c r="AH32" s="60">
        <v>0</v>
      </c>
      <c r="AI32" s="60">
        <v>119167</v>
      </c>
      <c r="AJ32" s="60">
        <v>0</v>
      </c>
      <c r="AK32" s="69">
        <v>157241</v>
      </c>
      <c r="AL32" s="60">
        <v>130015</v>
      </c>
      <c r="AM32" s="64">
        <v>2372858</v>
      </c>
      <c r="AN32" s="60">
        <v>1583481</v>
      </c>
      <c r="AO32" s="60">
        <v>287256</v>
      </c>
      <c r="AP32" s="60">
        <v>632136</v>
      </c>
      <c r="AQ32" s="62">
        <v>2502873</v>
      </c>
    </row>
    <row r="33" spans="1:43" s="4" customFormat="1" ht="15">
      <c r="A33" s="57" t="s">
        <v>90</v>
      </c>
      <c r="B33" s="58" t="s">
        <v>31</v>
      </c>
      <c r="C33" s="59">
        <v>49262</v>
      </c>
      <c r="D33" s="83">
        <v>799297</v>
      </c>
      <c r="E33" s="60">
        <v>152586</v>
      </c>
      <c r="F33" s="60">
        <v>0</v>
      </c>
      <c r="G33" s="60">
        <v>951883</v>
      </c>
      <c r="H33" s="61">
        <v>22666</v>
      </c>
      <c r="I33" s="60">
        <v>31663</v>
      </c>
      <c r="J33" s="60">
        <v>10316</v>
      </c>
      <c r="K33" s="60">
        <v>901</v>
      </c>
      <c r="L33" s="60">
        <v>11962</v>
      </c>
      <c r="M33" s="60">
        <v>63522</v>
      </c>
      <c r="N33" s="60">
        <v>104091</v>
      </c>
      <c r="O33" s="60">
        <v>4910</v>
      </c>
      <c r="P33" s="60">
        <v>0</v>
      </c>
      <c r="Q33" s="60">
        <v>0</v>
      </c>
      <c r="R33" s="60">
        <v>2766</v>
      </c>
      <c r="S33" s="89">
        <v>230131</v>
      </c>
      <c r="T33" s="91">
        <v>0</v>
      </c>
      <c r="U33" s="89">
        <v>0</v>
      </c>
      <c r="V33" s="89">
        <v>0</v>
      </c>
      <c r="W33" s="89">
        <v>10446</v>
      </c>
      <c r="X33" s="89">
        <v>0</v>
      </c>
      <c r="Y33" s="89">
        <v>76219</v>
      </c>
      <c r="Z33" s="89">
        <v>4274</v>
      </c>
      <c r="AA33" s="89">
        <v>8120</v>
      </c>
      <c r="AB33" s="89">
        <v>68425</v>
      </c>
      <c r="AC33" s="89">
        <v>0</v>
      </c>
      <c r="AD33" s="63">
        <v>139174</v>
      </c>
      <c r="AE33" s="60">
        <v>14938</v>
      </c>
      <c r="AF33" s="60">
        <v>3776</v>
      </c>
      <c r="AG33" s="60">
        <v>0</v>
      </c>
      <c r="AH33" s="60">
        <v>0</v>
      </c>
      <c r="AI33" s="60">
        <v>173</v>
      </c>
      <c r="AJ33" s="60">
        <v>0</v>
      </c>
      <c r="AK33" s="69">
        <v>157038</v>
      </c>
      <c r="AL33" s="60">
        <v>18887</v>
      </c>
      <c r="AM33" s="64">
        <v>1372164</v>
      </c>
      <c r="AN33" s="60">
        <v>951883</v>
      </c>
      <c r="AO33" s="60">
        <v>160987</v>
      </c>
      <c r="AP33" s="60">
        <v>278181</v>
      </c>
      <c r="AQ33" s="62">
        <v>1391051</v>
      </c>
    </row>
    <row r="34" spans="1:43" s="4" customFormat="1" ht="15">
      <c r="A34" s="57" t="s">
        <v>71</v>
      </c>
      <c r="B34" s="58" t="s">
        <v>65</v>
      </c>
      <c r="C34" s="59">
        <v>49089</v>
      </c>
      <c r="D34" s="83">
        <v>939269</v>
      </c>
      <c r="E34" s="60">
        <v>230413</v>
      </c>
      <c r="F34" s="60">
        <v>0</v>
      </c>
      <c r="G34" s="60">
        <v>1169682</v>
      </c>
      <c r="H34" s="61">
        <v>30176</v>
      </c>
      <c r="I34" s="60">
        <v>111150</v>
      </c>
      <c r="J34" s="60">
        <v>17437</v>
      </c>
      <c r="K34" s="60">
        <v>1804</v>
      </c>
      <c r="L34" s="60">
        <v>22484</v>
      </c>
      <c r="M34" s="60">
        <v>138723</v>
      </c>
      <c r="N34" s="60">
        <v>105670</v>
      </c>
      <c r="O34" s="60">
        <v>467</v>
      </c>
      <c r="P34" s="60">
        <v>0</v>
      </c>
      <c r="Q34" s="60">
        <v>0</v>
      </c>
      <c r="R34" s="60">
        <v>4593</v>
      </c>
      <c r="S34" s="89">
        <v>402328</v>
      </c>
      <c r="T34" s="91">
        <v>0</v>
      </c>
      <c r="U34" s="89">
        <v>0</v>
      </c>
      <c r="V34" s="89">
        <v>795</v>
      </c>
      <c r="W34" s="89">
        <v>19959</v>
      </c>
      <c r="X34" s="89">
        <v>537</v>
      </c>
      <c r="Y34" s="89">
        <v>86378</v>
      </c>
      <c r="Z34" s="89">
        <v>6124</v>
      </c>
      <c r="AA34" s="89">
        <v>6384</v>
      </c>
      <c r="AB34" s="89">
        <v>62242</v>
      </c>
      <c r="AC34" s="89">
        <v>0</v>
      </c>
      <c r="AD34" s="63">
        <f>SUM(T34:AC34)</f>
        <v>182419</v>
      </c>
      <c r="AE34" s="60">
        <v>0</v>
      </c>
      <c r="AF34" s="60">
        <v>4598</v>
      </c>
      <c r="AG34" s="60">
        <v>0</v>
      </c>
      <c r="AH34" s="60">
        <v>0</v>
      </c>
      <c r="AI34" s="60">
        <v>0</v>
      </c>
      <c r="AJ34" s="60">
        <v>0</v>
      </c>
      <c r="AK34" s="69">
        <v>161665</v>
      </c>
      <c r="AL34" s="60">
        <v>4598</v>
      </c>
      <c r="AM34" s="64">
        <v>1784605</v>
      </c>
      <c r="AN34" s="60">
        <v>1169682</v>
      </c>
      <c r="AO34" s="60">
        <v>165726</v>
      </c>
      <c r="AP34" s="60">
        <v>453795</v>
      </c>
      <c r="AQ34" s="62">
        <v>1789203</v>
      </c>
    </row>
    <row r="35" spans="1:43" s="4" customFormat="1" ht="15">
      <c r="A35" s="57" t="s">
        <v>66</v>
      </c>
      <c r="B35" s="58" t="s">
        <v>67</v>
      </c>
      <c r="C35" s="59">
        <v>45055</v>
      </c>
      <c r="D35" s="83">
        <v>802755</v>
      </c>
      <c r="E35" s="60">
        <v>211570</v>
      </c>
      <c r="F35" s="60">
        <v>0</v>
      </c>
      <c r="G35" s="60">
        <v>1014325</v>
      </c>
      <c r="H35" s="61">
        <v>29394</v>
      </c>
      <c r="I35" s="60">
        <v>37585</v>
      </c>
      <c r="J35" s="60">
        <v>21987</v>
      </c>
      <c r="K35" s="60">
        <v>1803</v>
      </c>
      <c r="L35" s="60">
        <v>17398</v>
      </c>
      <c r="M35" s="60">
        <v>49068</v>
      </c>
      <c r="N35" s="60">
        <v>17423</v>
      </c>
      <c r="O35" s="60">
        <v>16087</v>
      </c>
      <c r="P35" s="60">
        <v>75000</v>
      </c>
      <c r="Q35" s="60">
        <v>45326</v>
      </c>
      <c r="R35" s="60">
        <v>1062</v>
      </c>
      <c r="S35" s="89">
        <v>282739</v>
      </c>
      <c r="T35" s="91">
        <v>0</v>
      </c>
      <c r="U35" s="89">
        <v>0</v>
      </c>
      <c r="V35" s="89">
        <v>0</v>
      </c>
      <c r="W35" s="89">
        <v>5732</v>
      </c>
      <c r="X35" s="89">
        <v>13479</v>
      </c>
      <c r="Y35" s="89">
        <v>76552</v>
      </c>
      <c r="Z35" s="89">
        <v>3128</v>
      </c>
      <c r="AA35" s="89">
        <v>6032</v>
      </c>
      <c r="AB35" s="89">
        <v>16087</v>
      </c>
      <c r="AC35" s="89">
        <v>0</v>
      </c>
      <c r="AD35" s="63">
        <f>SUM(T35:AC35)</f>
        <v>121010</v>
      </c>
      <c r="AE35" s="60">
        <v>3131</v>
      </c>
      <c r="AF35" s="60">
        <v>14233</v>
      </c>
      <c r="AG35" s="60">
        <v>402</v>
      </c>
      <c r="AH35" s="60">
        <v>1035</v>
      </c>
      <c r="AI35" s="60">
        <v>1403</v>
      </c>
      <c r="AJ35" s="60">
        <v>0</v>
      </c>
      <c r="AK35" s="69">
        <v>115278</v>
      </c>
      <c r="AL35" s="60">
        <v>20204</v>
      </c>
      <c r="AM35" s="64">
        <v>1447468</v>
      </c>
      <c r="AN35" s="60">
        <v>1014325</v>
      </c>
      <c r="AO35" s="60">
        <v>118872</v>
      </c>
      <c r="AP35" s="60">
        <v>334475</v>
      </c>
      <c r="AQ35" s="62">
        <v>1467672</v>
      </c>
    </row>
    <row r="36" spans="1:43" s="4" customFormat="1" ht="15">
      <c r="A36" s="57" t="s">
        <v>103</v>
      </c>
      <c r="B36" s="58" t="s">
        <v>29</v>
      </c>
      <c r="C36" s="59">
        <v>44595</v>
      </c>
      <c r="D36" s="83">
        <v>684610</v>
      </c>
      <c r="E36" s="60">
        <v>174806</v>
      </c>
      <c r="F36" s="60">
        <v>0</v>
      </c>
      <c r="G36" s="60">
        <v>859416</v>
      </c>
      <c r="H36" s="61">
        <v>24037</v>
      </c>
      <c r="I36" s="60">
        <v>12671</v>
      </c>
      <c r="J36" s="60">
        <v>30136</v>
      </c>
      <c r="K36" s="60">
        <v>736</v>
      </c>
      <c r="L36" s="60">
        <v>22969</v>
      </c>
      <c r="M36" s="60">
        <v>96253</v>
      </c>
      <c r="N36" s="60">
        <v>82912</v>
      </c>
      <c r="O36" s="60">
        <v>3291</v>
      </c>
      <c r="P36" s="60">
        <v>0</v>
      </c>
      <c r="Q36" s="60">
        <v>0</v>
      </c>
      <c r="R36" s="60">
        <v>24264</v>
      </c>
      <c r="S36" s="89">
        <v>273232</v>
      </c>
      <c r="T36" s="91">
        <v>0</v>
      </c>
      <c r="U36" s="89">
        <v>0</v>
      </c>
      <c r="V36" s="89">
        <v>0</v>
      </c>
      <c r="W36" s="89">
        <v>277</v>
      </c>
      <c r="X36" s="89">
        <v>0</v>
      </c>
      <c r="Y36" s="89">
        <v>41280</v>
      </c>
      <c r="Z36" s="89">
        <v>1049</v>
      </c>
      <c r="AA36" s="89">
        <v>9580</v>
      </c>
      <c r="AB36" s="89">
        <v>20344</v>
      </c>
      <c r="AC36" s="89">
        <v>0</v>
      </c>
      <c r="AD36" s="63">
        <v>104931</v>
      </c>
      <c r="AE36" s="60">
        <v>192</v>
      </c>
      <c r="AF36" s="60">
        <v>21092</v>
      </c>
      <c r="AG36" s="60">
        <v>5795</v>
      </c>
      <c r="AH36" s="60">
        <v>3693</v>
      </c>
      <c r="AI36" s="60">
        <v>8994</v>
      </c>
      <c r="AJ36" s="60">
        <v>0</v>
      </c>
      <c r="AK36" s="69">
        <v>72253</v>
      </c>
      <c r="AL36" s="60">
        <v>39766</v>
      </c>
      <c r="AM36" s="64">
        <v>1229215</v>
      </c>
      <c r="AN36" s="60">
        <v>859416</v>
      </c>
      <c r="AO36" s="60">
        <v>111827</v>
      </c>
      <c r="AP36" s="60">
        <v>297738</v>
      </c>
      <c r="AQ36" s="62">
        <v>1268981</v>
      </c>
    </row>
    <row r="37" spans="1:43" s="4" customFormat="1" ht="15">
      <c r="A37" s="57" t="s">
        <v>365</v>
      </c>
      <c r="B37" s="58" t="s">
        <v>74</v>
      </c>
      <c r="C37" s="59">
        <v>41238</v>
      </c>
      <c r="D37" s="84">
        <v>1354010</v>
      </c>
      <c r="E37" s="65">
        <v>390221</v>
      </c>
      <c r="F37" s="65">
        <v>0</v>
      </c>
      <c r="G37" s="65">
        <v>1744231</v>
      </c>
      <c r="H37" s="66">
        <v>29132</v>
      </c>
      <c r="I37" s="65">
        <v>186523</v>
      </c>
      <c r="J37" s="65">
        <v>34453</v>
      </c>
      <c r="K37" s="65">
        <v>2415</v>
      </c>
      <c r="L37" s="65">
        <v>40282</v>
      </c>
      <c r="M37" s="65">
        <v>99634</v>
      </c>
      <c r="N37" s="65">
        <v>57508</v>
      </c>
      <c r="O37" s="65">
        <v>251</v>
      </c>
      <c r="P37" s="65">
        <v>0</v>
      </c>
      <c r="Q37" s="65">
        <v>0</v>
      </c>
      <c r="R37" s="65">
        <v>4680</v>
      </c>
      <c r="S37" s="89">
        <v>425746</v>
      </c>
      <c r="T37" s="91">
        <v>0</v>
      </c>
      <c r="U37" s="89">
        <v>0</v>
      </c>
      <c r="V37" s="89">
        <v>0</v>
      </c>
      <c r="W37" s="89">
        <v>18560</v>
      </c>
      <c r="X37" s="89">
        <v>490</v>
      </c>
      <c r="Y37" s="89">
        <v>78154</v>
      </c>
      <c r="Z37" s="89">
        <v>8916</v>
      </c>
      <c r="AA37" s="89">
        <v>22980</v>
      </c>
      <c r="AB37" s="89">
        <v>92445</v>
      </c>
      <c r="AC37" s="89">
        <v>12147</v>
      </c>
      <c r="AD37" s="63">
        <f>SUM(T37:AC37)</f>
        <v>233692</v>
      </c>
      <c r="AE37" s="65">
        <v>0</v>
      </c>
      <c r="AF37" s="65">
        <v>1073</v>
      </c>
      <c r="AG37" s="65">
        <v>0</v>
      </c>
      <c r="AH37" s="65">
        <v>0</v>
      </c>
      <c r="AI37" s="65">
        <v>0</v>
      </c>
      <c r="AJ37" s="65">
        <v>0</v>
      </c>
      <c r="AK37" s="58">
        <v>215132</v>
      </c>
      <c r="AL37" s="65">
        <v>1073</v>
      </c>
      <c r="AM37" s="68">
        <v>2432801</v>
      </c>
      <c r="AN37" s="65">
        <v>1744231</v>
      </c>
      <c r="AO37" s="65">
        <v>215715</v>
      </c>
      <c r="AP37" s="65">
        <v>473928</v>
      </c>
      <c r="AQ37" s="67">
        <v>2433874</v>
      </c>
    </row>
    <row r="38" spans="1:43" s="4" customFormat="1" ht="15">
      <c r="A38" s="57" t="s">
        <v>76</v>
      </c>
      <c r="B38" s="58" t="s">
        <v>77</v>
      </c>
      <c r="C38" s="59">
        <v>40446</v>
      </c>
      <c r="D38" s="83">
        <v>635484</v>
      </c>
      <c r="E38" s="60">
        <v>138456</v>
      </c>
      <c r="F38" s="60">
        <v>15915</v>
      </c>
      <c r="G38" s="60">
        <v>789855</v>
      </c>
      <c r="H38" s="61">
        <v>37110</v>
      </c>
      <c r="I38" s="60">
        <v>35153</v>
      </c>
      <c r="J38" s="60">
        <v>34698</v>
      </c>
      <c r="K38" s="60">
        <v>5198</v>
      </c>
      <c r="L38" s="60">
        <v>8204</v>
      </c>
      <c r="M38" s="60">
        <v>104337</v>
      </c>
      <c r="N38" s="60">
        <v>115186</v>
      </c>
      <c r="O38" s="60">
        <v>0</v>
      </c>
      <c r="P38" s="60">
        <v>0</v>
      </c>
      <c r="Q38" s="60">
        <v>0</v>
      </c>
      <c r="R38" s="60">
        <v>13243</v>
      </c>
      <c r="S38" s="89">
        <v>316019</v>
      </c>
      <c r="T38" s="91">
        <v>0</v>
      </c>
      <c r="U38" s="89">
        <v>0</v>
      </c>
      <c r="V38" s="89">
        <v>0</v>
      </c>
      <c r="W38" s="89">
        <v>7511</v>
      </c>
      <c r="X38" s="89">
        <v>5000</v>
      </c>
      <c r="Y38" s="89">
        <v>124446</v>
      </c>
      <c r="Z38" s="89">
        <v>8700</v>
      </c>
      <c r="AA38" s="89">
        <v>22940</v>
      </c>
      <c r="AB38" s="89">
        <v>52023</v>
      </c>
      <c r="AC38" s="89">
        <v>1000</v>
      </c>
      <c r="AD38" s="63">
        <f>SUM(T38:AC38)</f>
        <v>221620</v>
      </c>
      <c r="AE38" s="60">
        <v>0</v>
      </c>
      <c r="AF38" s="60">
        <v>0</v>
      </c>
      <c r="AG38" s="60">
        <v>0</v>
      </c>
      <c r="AH38" s="60">
        <v>0</v>
      </c>
      <c r="AI38" s="60">
        <v>0</v>
      </c>
      <c r="AJ38" s="60">
        <v>0</v>
      </c>
      <c r="AK38" s="69">
        <v>214109</v>
      </c>
      <c r="AL38" s="60">
        <v>0</v>
      </c>
      <c r="AM38" s="64">
        <v>1364604</v>
      </c>
      <c r="AN38" s="60">
        <v>773940</v>
      </c>
      <c r="AO38" s="60">
        <v>209109</v>
      </c>
      <c r="AP38" s="60">
        <v>381555</v>
      </c>
      <c r="AQ38" s="62">
        <v>1364604</v>
      </c>
    </row>
    <row r="39" spans="1:43" s="4" customFormat="1" ht="15">
      <c r="A39" s="57" t="s">
        <v>69</v>
      </c>
      <c r="B39" s="58" t="s">
        <v>70</v>
      </c>
      <c r="C39" s="59">
        <v>39925</v>
      </c>
      <c r="D39" s="83">
        <v>903189</v>
      </c>
      <c r="E39" s="60">
        <v>264757</v>
      </c>
      <c r="F39" s="60">
        <v>0</v>
      </c>
      <c r="G39" s="60">
        <v>1167946</v>
      </c>
      <c r="H39" s="61">
        <v>62182</v>
      </c>
      <c r="I39" s="60">
        <v>331649</v>
      </c>
      <c r="J39" s="60">
        <v>33636</v>
      </c>
      <c r="K39" s="60">
        <v>8228</v>
      </c>
      <c r="L39" s="60">
        <v>59205</v>
      </c>
      <c r="M39" s="60">
        <v>116837</v>
      </c>
      <c r="N39" s="60">
        <v>74305</v>
      </c>
      <c r="O39" s="60">
        <v>5382</v>
      </c>
      <c r="P39" s="60">
        <v>0</v>
      </c>
      <c r="Q39" s="60">
        <v>0</v>
      </c>
      <c r="R39" s="60">
        <v>3116</v>
      </c>
      <c r="S39" s="89">
        <v>632358</v>
      </c>
      <c r="T39" s="91">
        <v>0</v>
      </c>
      <c r="U39" s="89">
        <v>0</v>
      </c>
      <c r="V39" s="89">
        <v>0</v>
      </c>
      <c r="W39" s="89">
        <v>51575</v>
      </c>
      <c r="X39" s="89">
        <v>18996</v>
      </c>
      <c r="Y39" s="89">
        <v>176105</v>
      </c>
      <c r="Z39" s="89">
        <v>5078</v>
      </c>
      <c r="AA39" s="89">
        <v>38990</v>
      </c>
      <c r="AB39" s="89">
        <v>51580</v>
      </c>
      <c r="AC39" s="89">
        <v>0</v>
      </c>
      <c r="AD39" s="63">
        <f>SUM(T39:AC39)</f>
        <v>342324</v>
      </c>
      <c r="AE39" s="60">
        <v>0</v>
      </c>
      <c r="AF39" s="60">
        <v>297</v>
      </c>
      <c r="AG39" s="60">
        <v>0</v>
      </c>
      <c r="AH39" s="60">
        <v>0</v>
      </c>
      <c r="AI39" s="60">
        <v>0</v>
      </c>
      <c r="AJ39" s="60">
        <v>0</v>
      </c>
      <c r="AK39" s="69">
        <v>290749</v>
      </c>
      <c r="AL39" s="60">
        <v>297</v>
      </c>
      <c r="AM39" s="64">
        <v>2204810</v>
      </c>
      <c r="AN39" s="60">
        <v>1167946</v>
      </c>
      <c r="AO39" s="60">
        <v>272050</v>
      </c>
      <c r="AP39" s="60">
        <v>765111</v>
      </c>
      <c r="AQ39" s="62">
        <v>2205107</v>
      </c>
    </row>
    <row r="40" spans="1:43" s="4" customFormat="1" ht="15">
      <c r="A40" s="57" t="s">
        <v>115</v>
      </c>
      <c r="B40" s="58" t="s">
        <v>116</v>
      </c>
      <c r="C40" s="59">
        <v>39722</v>
      </c>
      <c r="D40" s="83">
        <v>1490080</v>
      </c>
      <c r="E40" s="60">
        <v>442308</v>
      </c>
      <c r="F40" s="60">
        <v>0</v>
      </c>
      <c r="G40" s="60">
        <v>1932388</v>
      </c>
      <c r="H40" s="61">
        <v>78076</v>
      </c>
      <c r="I40" s="60">
        <v>196429</v>
      </c>
      <c r="J40" s="60">
        <v>21660</v>
      </c>
      <c r="K40" s="60">
        <v>4188</v>
      </c>
      <c r="L40" s="60">
        <v>41372</v>
      </c>
      <c r="M40" s="60">
        <v>98935</v>
      </c>
      <c r="N40" s="60">
        <v>81955</v>
      </c>
      <c r="O40" s="60">
        <v>0</v>
      </c>
      <c r="P40" s="60">
        <v>0</v>
      </c>
      <c r="Q40" s="60">
        <v>0</v>
      </c>
      <c r="R40" s="60">
        <v>46788</v>
      </c>
      <c r="S40" s="89">
        <v>491327</v>
      </c>
      <c r="T40" s="91">
        <v>0</v>
      </c>
      <c r="U40" s="89">
        <v>0</v>
      </c>
      <c r="V40" s="89">
        <v>0</v>
      </c>
      <c r="W40" s="89">
        <v>26080</v>
      </c>
      <c r="X40" s="89">
        <v>16997</v>
      </c>
      <c r="Y40" s="89">
        <v>260402</v>
      </c>
      <c r="Z40" s="89">
        <v>9531</v>
      </c>
      <c r="AA40" s="89">
        <v>59576</v>
      </c>
      <c r="AB40" s="89">
        <v>102485</v>
      </c>
      <c r="AC40" s="89">
        <v>3557</v>
      </c>
      <c r="AD40" s="63">
        <f>SUM(T40:AC40)</f>
        <v>478628</v>
      </c>
      <c r="AE40" s="60">
        <v>0</v>
      </c>
      <c r="AF40" s="60">
        <v>644</v>
      </c>
      <c r="AG40" s="60">
        <v>720</v>
      </c>
      <c r="AH40" s="60">
        <v>56</v>
      </c>
      <c r="AI40" s="60">
        <v>0</v>
      </c>
      <c r="AJ40" s="60">
        <v>0</v>
      </c>
      <c r="AK40" s="69">
        <v>452548</v>
      </c>
      <c r="AL40" s="60">
        <v>1420</v>
      </c>
      <c r="AM40" s="64">
        <v>2980419</v>
      </c>
      <c r="AN40" s="60">
        <v>1932388</v>
      </c>
      <c r="AO40" s="60">
        <v>436971</v>
      </c>
      <c r="AP40" s="60">
        <v>612480</v>
      </c>
      <c r="AQ40" s="62">
        <v>2981839</v>
      </c>
    </row>
    <row r="41" spans="1:43" s="4" customFormat="1" ht="15">
      <c r="A41" s="57" t="s">
        <v>72</v>
      </c>
      <c r="B41" s="58" t="s">
        <v>73</v>
      </c>
      <c r="C41" s="59">
        <v>39654</v>
      </c>
      <c r="D41" s="83">
        <v>1423177</v>
      </c>
      <c r="E41" s="60">
        <v>455071</v>
      </c>
      <c r="F41" s="60">
        <v>0</v>
      </c>
      <c r="G41" s="60">
        <v>1878248</v>
      </c>
      <c r="H41" s="61">
        <v>49918</v>
      </c>
      <c r="I41" s="60">
        <v>146175</v>
      </c>
      <c r="J41" s="60">
        <v>57565</v>
      </c>
      <c r="K41" s="60">
        <v>4730</v>
      </c>
      <c r="L41" s="60">
        <v>38007</v>
      </c>
      <c r="M41" s="60">
        <v>62197</v>
      </c>
      <c r="N41" s="60">
        <v>9682</v>
      </c>
      <c r="O41" s="60">
        <v>818</v>
      </c>
      <c r="P41" s="60">
        <v>0</v>
      </c>
      <c r="Q41" s="60">
        <v>21850</v>
      </c>
      <c r="R41" s="60">
        <v>205705</v>
      </c>
      <c r="S41" s="89">
        <v>546729</v>
      </c>
      <c r="T41" s="93">
        <v>0</v>
      </c>
      <c r="U41" s="89">
        <v>0</v>
      </c>
      <c r="V41" s="89">
        <v>0</v>
      </c>
      <c r="W41" s="89">
        <v>10175</v>
      </c>
      <c r="X41" s="89">
        <v>0</v>
      </c>
      <c r="Y41" s="89">
        <v>91085</v>
      </c>
      <c r="Z41" s="89">
        <v>16438</v>
      </c>
      <c r="AA41" s="89">
        <v>26050</v>
      </c>
      <c r="AB41" s="89">
        <v>72185</v>
      </c>
      <c r="AC41" s="89">
        <v>2782</v>
      </c>
      <c r="AD41" s="63">
        <f>SUM(T41:AC41)</f>
        <v>218715</v>
      </c>
      <c r="AE41" s="60">
        <v>3052</v>
      </c>
      <c r="AF41" s="60">
        <v>0</v>
      </c>
      <c r="AG41" s="60">
        <v>0</v>
      </c>
      <c r="AH41" s="60">
        <v>0</v>
      </c>
      <c r="AI41" s="60">
        <v>5021</v>
      </c>
      <c r="AJ41" s="60">
        <v>0</v>
      </c>
      <c r="AK41" s="69">
        <v>208540</v>
      </c>
      <c r="AL41" s="60">
        <v>8073</v>
      </c>
      <c r="AM41" s="64">
        <v>2693610</v>
      </c>
      <c r="AN41" s="60">
        <v>1878248</v>
      </c>
      <c r="AO41" s="60">
        <v>213561</v>
      </c>
      <c r="AP41" s="60">
        <v>609874</v>
      </c>
      <c r="AQ41" s="62">
        <v>2701683</v>
      </c>
    </row>
    <row r="42" spans="1:43" s="4" customFormat="1" ht="15">
      <c r="A42" s="57" t="s">
        <v>82</v>
      </c>
      <c r="B42" s="58" t="s">
        <v>83</v>
      </c>
      <c r="C42" s="59">
        <v>39103</v>
      </c>
      <c r="D42" s="83">
        <v>1283461</v>
      </c>
      <c r="E42" s="60">
        <v>369462</v>
      </c>
      <c r="F42" s="60">
        <v>0</v>
      </c>
      <c r="G42" s="60">
        <v>1652923</v>
      </c>
      <c r="H42" s="61">
        <v>51007</v>
      </c>
      <c r="I42" s="60">
        <v>52499</v>
      </c>
      <c r="J42" s="60">
        <v>25203</v>
      </c>
      <c r="K42" s="60">
        <v>1954</v>
      </c>
      <c r="L42" s="60">
        <v>37300</v>
      </c>
      <c r="M42" s="60">
        <v>63783</v>
      </c>
      <c r="N42" s="60">
        <v>47204</v>
      </c>
      <c r="O42" s="60">
        <v>21334</v>
      </c>
      <c r="P42" s="60" t="s">
        <v>397</v>
      </c>
      <c r="Q42" s="60" t="s">
        <v>397</v>
      </c>
      <c r="R42" s="60">
        <v>4311</v>
      </c>
      <c r="S42" s="89">
        <v>253588</v>
      </c>
      <c r="T42" s="91">
        <v>0</v>
      </c>
      <c r="U42" s="89">
        <v>0</v>
      </c>
      <c r="V42" s="89">
        <v>98</v>
      </c>
      <c r="W42" s="89">
        <v>83038</v>
      </c>
      <c r="X42" s="89">
        <v>0</v>
      </c>
      <c r="Y42" s="89">
        <v>89953</v>
      </c>
      <c r="Z42" s="89">
        <v>4463</v>
      </c>
      <c r="AA42" s="89">
        <v>22343</v>
      </c>
      <c r="AB42" s="89">
        <v>220015</v>
      </c>
      <c r="AC42" s="89">
        <v>5744</v>
      </c>
      <c r="AD42" s="63">
        <v>5768980</v>
      </c>
      <c r="AE42" s="60">
        <v>0</v>
      </c>
      <c r="AF42" s="60">
        <v>0</v>
      </c>
      <c r="AG42" s="60">
        <v>0</v>
      </c>
      <c r="AH42" s="60">
        <v>0</v>
      </c>
      <c r="AI42" s="60">
        <v>0</v>
      </c>
      <c r="AJ42" s="60">
        <v>0</v>
      </c>
      <c r="AK42" s="69">
        <v>342518</v>
      </c>
      <c r="AL42" s="60">
        <v>0</v>
      </c>
      <c r="AM42" s="64">
        <v>2383172</v>
      </c>
      <c r="AN42" s="60">
        <v>1652923</v>
      </c>
      <c r="AO42" s="60">
        <v>342518</v>
      </c>
      <c r="AP42" s="60">
        <v>387731</v>
      </c>
      <c r="AQ42" s="62">
        <v>2383172</v>
      </c>
    </row>
    <row r="43" spans="1:43" s="4" customFormat="1" ht="15">
      <c r="A43" s="57" t="s">
        <v>75</v>
      </c>
      <c r="B43" s="58" t="s">
        <v>40</v>
      </c>
      <c r="C43" s="59">
        <v>38388</v>
      </c>
      <c r="D43" s="83">
        <v>1190480</v>
      </c>
      <c r="E43" s="60">
        <v>398320</v>
      </c>
      <c r="F43" s="60">
        <v>0</v>
      </c>
      <c r="G43" s="60">
        <v>1588800</v>
      </c>
      <c r="H43" s="61">
        <v>48935</v>
      </c>
      <c r="I43" s="60">
        <v>157806</v>
      </c>
      <c r="J43" s="60">
        <v>21788</v>
      </c>
      <c r="K43" s="60">
        <v>518</v>
      </c>
      <c r="L43" s="60">
        <v>8071</v>
      </c>
      <c r="M43" s="60">
        <v>142575</v>
      </c>
      <c r="N43" s="60">
        <v>70762</v>
      </c>
      <c r="O43" s="60">
        <v>2836</v>
      </c>
      <c r="P43" s="60">
        <v>0</v>
      </c>
      <c r="Q43" s="60">
        <v>0</v>
      </c>
      <c r="R43" s="60">
        <v>203535</v>
      </c>
      <c r="S43" s="89">
        <v>607891</v>
      </c>
      <c r="T43" s="91">
        <v>0</v>
      </c>
      <c r="U43" s="89">
        <v>0</v>
      </c>
      <c r="V43" s="89">
        <v>0</v>
      </c>
      <c r="W43" s="89">
        <v>6290</v>
      </c>
      <c r="X43" s="89">
        <v>0</v>
      </c>
      <c r="Y43" s="89">
        <v>126465</v>
      </c>
      <c r="Z43" s="89">
        <v>14721</v>
      </c>
      <c r="AA43" s="89">
        <v>43682</v>
      </c>
      <c r="AB43" s="89">
        <v>181871</v>
      </c>
      <c r="AC43" s="89">
        <v>17195</v>
      </c>
      <c r="AD43" s="63">
        <f aca="true" t="shared" si="2" ref="AD43:AD55">SUM(T43:AC43)</f>
        <v>390224</v>
      </c>
      <c r="AE43" s="60">
        <v>0</v>
      </c>
      <c r="AF43" s="60">
        <v>0</v>
      </c>
      <c r="AG43" s="60">
        <v>0</v>
      </c>
      <c r="AH43" s="60">
        <v>0</v>
      </c>
      <c r="AI43" s="60">
        <v>0</v>
      </c>
      <c r="AJ43" s="60">
        <v>0</v>
      </c>
      <c r="AK43" s="69">
        <v>383934</v>
      </c>
      <c r="AL43" s="60">
        <v>0</v>
      </c>
      <c r="AM43" s="64">
        <v>2635850</v>
      </c>
      <c r="AN43" s="60">
        <v>1588800</v>
      </c>
      <c r="AO43" s="60">
        <v>383934</v>
      </c>
      <c r="AP43" s="60">
        <v>663116</v>
      </c>
      <c r="AQ43" s="62">
        <v>2635850</v>
      </c>
    </row>
    <row r="44" spans="1:43" s="4" customFormat="1" ht="15">
      <c r="A44" s="57" t="s">
        <v>80</v>
      </c>
      <c r="B44" s="58" t="s">
        <v>81</v>
      </c>
      <c r="C44" s="59">
        <v>35965</v>
      </c>
      <c r="D44" s="83">
        <v>1457427</v>
      </c>
      <c r="E44" s="60">
        <v>498390</v>
      </c>
      <c r="F44" s="60">
        <v>0</v>
      </c>
      <c r="G44" s="60">
        <v>1955817</v>
      </c>
      <c r="H44" s="61">
        <v>80616</v>
      </c>
      <c r="I44" s="60">
        <v>27356</v>
      </c>
      <c r="J44" s="60">
        <v>39725</v>
      </c>
      <c r="K44" s="60">
        <v>4153</v>
      </c>
      <c r="L44" s="60">
        <v>59274</v>
      </c>
      <c r="M44" s="60">
        <v>107183</v>
      </c>
      <c r="N44" s="60">
        <v>329983</v>
      </c>
      <c r="O44" s="60">
        <v>970</v>
      </c>
      <c r="P44" s="60">
        <v>0</v>
      </c>
      <c r="Q44" s="60">
        <v>0</v>
      </c>
      <c r="R44" s="60">
        <v>307122</v>
      </c>
      <c r="S44" s="89">
        <v>875766</v>
      </c>
      <c r="T44" s="91">
        <v>0</v>
      </c>
      <c r="U44" s="89">
        <v>0</v>
      </c>
      <c r="V44" s="89">
        <v>0</v>
      </c>
      <c r="W44" s="89">
        <v>76077</v>
      </c>
      <c r="X44" s="89">
        <v>0</v>
      </c>
      <c r="Y44" s="89">
        <v>138755</v>
      </c>
      <c r="Z44" s="89">
        <v>27751</v>
      </c>
      <c r="AA44" s="89">
        <v>31219</v>
      </c>
      <c r="AB44" s="89">
        <v>135282</v>
      </c>
      <c r="AC44" s="89">
        <v>13875</v>
      </c>
      <c r="AD44" s="63">
        <f t="shared" si="2"/>
        <v>422959</v>
      </c>
      <c r="AE44" s="60">
        <v>0</v>
      </c>
      <c r="AF44" s="60">
        <v>0</v>
      </c>
      <c r="AG44" s="60">
        <v>0</v>
      </c>
      <c r="AH44" s="60">
        <v>0</v>
      </c>
      <c r="AI44" s="60">
        <v>0</v>
      </c>
      <c r="AJ44" s="60">
        <v>0</v>
      </c>
      <c r="AK44" s="69">
        <v>346882</v>
      </c>
      <c r="AL44" s="60">
        <v>0</v>
      </c>
      <c r="AM44" s="64">
        <v>3335158</v>
      </c>
      <c r="AN44" s="60">
        <v>1955817</v>
      </c>
      <c r="AO44" s="60">
        <v>346882</v>
      </c>
      <c r="AP44" s="60">
        <v>1032459</v>
      </c>
      <c r="AQ44" s="62">
        <v>3335158</v>
      </c>
    </row>
    <row r="45" spans="1:43" s="4" customFormat="1" ht="15">
      <c r="A45" s="57" t="s">
        <v>78</v>
      </c>
      <c r="B45" s="58" t="s">
        <v>79</v>
      </c>
      <c r="C45" s="59">
        <v>35117</v>
      </c>
      <c r="D45" s="83">
        <v>642312</v>
      </c>
      <c r="E45" s="60">
        <v>218874</v>
      </c>
      <c r="F45" s="60">
        <v>0</v>
      </c>
      <c r="G45" s="60">
        <v>861186</v>
      </c>
      <c r="H45" s="61">
        <v>8593</v>
      </c>
      <c r="I45" s="60">
        <v>37922</v>
      </c>
      <c r="J45" s="60">
        <v>10005</v>
      </c>
      <c r="K45" s="60">
        <v>2096</v>
      </c>
      <c r="L45" s="60">
        <v>15009</v>
      </c>
      <c r="M45" s="60">
        <v>42825</v>
      </c>
      <c r="N45" s="60">
        <v>25349</v>
      </c>
      <c r="O45" s="60">
        <v>5128</v>
      </c>
      <c r="P45" s="60">
        <v>0</v>
      </c>
      <c r="Q45" s="60">
        <v>0</v>
      </c>
      <c r="R45" s="60">
        <v>366</v>
      </c>
      <c r="S45" s="89">
        <v>138700</v>
      </c>
      <c r="T45" s="91">
        <v>0</v>
      </c>
      <c r="U45" s="89">
        <v>96529</v>
      </c>
      <c r="V45" s="89">
        <v>0</v>
      </c>
      <c r="W45" s="89">
        <v>11482</v>
      </c>
      <c r="X45" s="89">
        <v>0</v>
      </c>
      <c r="Y45" s="89">
        <v>58424</v>
      </c>
      <c r="Z45" s="89">
        <v>2918</v>
      </c>
      <c r="AA45" s="89">
        <v>12196</v>
      </c>
      <c r="AB45" s="89">
        <v>19398</v>
      </c>
      <c r="AC45" s="89">
        <v>4605</v>
      </c>
      <c r="AD45" s="63">
        <f t="shared" si="2"/>
        <v>205552</v>
      </c>
      <c r="AE45" s="60">
        <v>0</v>
      </c>
      <c r="AF45" s="60">
        <v>407</v>
      </c>
      <c r="AG45" s="60">
        <v>402</v>
      </c>
      <c r="AH45" s="60">
        <v>1556</v>
      </c>
      <c r="AI45" s="60">
        <v>3156</v>
      </c>
      <c r="AJ45" s="60">
        <v>0</v>
      </c>
      <c r="AK45" s="69">
        <v>97541</v>
      </c>
      <c r="AL45" s="60">
        <v>5521</v>
      </c>
      <c r="AM45" s="64">
        <v>1214031</v>
      </c>
      <c r="AN45" s="60">
        <v>861186</v>
      </c>
      <c r="AO45" s="60">
        <v>103062</v>
      </c>
      <c r="AP45" s="60">
        <v>255304</v>
      </c>
      <c r="AQ45" s="62">
        <v>1219552</v>
      </c>
    </row>
    <row r="46" spans="1:43" s="4" customFormat="1" ht="15">
      <c r="A46" s="57" t="s">
        <v>84</v>
      </c>
      <c r="B46" s="58" t="s">
        <v>85</v>
      </c>
      <c r="C46" s="59">
        <v>34161</v>
      </c>
      <c r="D46" s="83">
        <v>599482</v>
      </c>
      <c r="E46" s="60">
        <v>241197</v>
      </c>
      <c r="F46" s="60">
        <v>0</v>
      </c>
      <c r="G46" s="60">
        <v>840679</v>
      </c>
      <c r="H46" s="61">
        <v>37373</v>
      </c>
      <c r="I46" s="60">
        <v>0</v>
      </c>
      <c r="J46" s="60">
        <v>11171</v>
      </c>
      <c r="K46" s="60">
        <v>39</v>
      </c>
      <c r="L46" s="60">
        <v>14896</v>
      </c>
      <c r="M46" s="60">
        <v>53789</v>
      </c>
      <c r="N46" s="60">
        <v>235807</v>
      </c>
      <c r="O46" s="60">
        <v>2483</v>
      </c>
      <c r="P46" s="60">
        <v>0</v>
      </c>
      <c r="Q46" s="60">
        <v>0</v>
      </c>
      <c r="R46" s="60">
        <v>2008</v>
      </c>
      <c r="S46" s="89">
        <v>320193</v>
      </c>
      <c r="T46" s="91">
        <v>0</v>
      </c>
      <c r="U46" s="89">
        <v>0</v>
      </c>
      <c r="V46" s="89">
        <v>0</v>
      </c>
      <c r="W46" s="89">
        <v>87</v>
      </c>
      <c r="X46" s="89">
        <v>0</v>
      </c>
      <c r="Y46" s="89">
        <v>136254</v>
      </c>
      <c r="Z46" s="89">
        <v>13345</v>
      </c>
      <c r="AA46" s="89">
        <v>56200</v>
      </c>
      <c r="AB46" s="89">
        <v>143256</v>
      </c>
      <c r="AC46" s="89">
        <v>0</v>
      </c>
      <c r="AD46" s="63">
        <f t="shared" si="2"/>
        <v>349142</v>
      </c>
      <c r="AE46" s="60">
        <v>0</v>
      </c>
      <c r="AF46" s="60" t="s">
        <v>397</v>
      </c>
      <c r="AG46" s="60" t="s">
        <v>397</v>
      </c>
      <c r="AH46" s="60" t="s">
        <v>397</v>
      </c>
      <c r="AI46" s="60" t="s">
        <v>397</v>
      </c>
      <c r="AJ46" s="60" t="s">
        <v>397</v>
      </c>
      <c r="AK46" s="69">
        <v>349055</v>
      </c>
      <c r="AL46" s="60">
        <v>0</v>
      </c>
      <c r="AM46" s="64">
        <v>1547387</v>
      </c>
      <c r="AN46" s="60">
        <v>840679</v>
      </c>
      <c r="AO46" s="60">
        <v>349055</v>
      </c>
      <c r="AP46" s="60">
        <v>357653</v>
      </c>
      <c r="AQ46" s="62">
        <v>1547387</v>
      </c>
    </row>
    <row r="47" spans="1:43" s="4" customFormat="1" ht="15">
      <c r="A47" s="57" t="s">
        <v>86</v>
      </c>
      <c r="B47" s="58" t="s">
        <v>87</v>
      </c>
      <c r="C47" s="59">
        <v>33833</v>
      </c>
      <c r="D47" s="83">
        <v>904863</v>
      </c>
      <c r="E47" s="60">
        <v>350478</v>
      </c>
      <c r="F47" s="60">
        <v>0</v>
      </c>
      <c r="G47" s="60">
        <v>1255341</v>
      </c>
      <c r="H47" s="61">
        <v>87137</v>
      </c>
      <c r="I47" s="60">
        <v>368739</v>
      </c>
      <c r="J47" s="60">
        <v>21196</v>
      </c>
      <c r="K47" s="60">
        <v>6275</v>
      </c>
      <c r="L47" s="60">
        <v>22041</v>
      </c>
      <c r="M47" s="60">
        <v>58704</v>
      </c>
      <c r="N47" s="60">
        <v>25423</v>
      </c>
      <c r="O47" s="60">
        <v>1086</v>
      </c>
      <c r="P47" s="60">
        <v>725</v>
      </c>
      <c r="Q47" s="60">
        <v>0</v>
      </c>
      <c r="R47" s="60">
        <v>0</v>
      </c>
      <c r="S47" s="89">
        <v>504189</v>
      </c>
      <c r="T47" s="91">
        <v>0</v>
      </c>
      <c r="U47" s="89">
        <v>0</v>
      </c>
      <c r="V47" s="89">
        <v>0</v>
      </c>
      <c r="W47" s="89">
        <v>23685</v>
      </c>
      <c r="X47" s="89">
        <v>0</v>
      </c>
      <c r="Y47" s="89">
        <v>43102</v>
      </c>
      <c r="Z47" s="89">
        <v>5573</v>
      </c>
      <c r="AA47" s="89">
        <v>1970</v>
      </c>
      <c r="AB47" s="89">
        <v>203225</v>
      </c>
      <c r="AC47" s="89">
        <v>0</v>
      </c>
      <c r="AD47" s="63">
        <f t="shared" si="2"/>
        <v>277555</v>
      </c>
      <c r="AE47" s="60">
        <v>0</v>
      </c>
      <c r="AF47" s="60">
        <v>0</v>
      </c>
      <c r="AG47" s="60">
        <v>0</v>
      </c>
      <c r="AH47" s="60">
        <v>0</v>
      </c>
      <c r="AI47" s="60">
        <v>0</v>
      </c>
      <c r="AJ47" s="60">
        <v>0</v>
      </c>
      <c r="AK47" s="69">
        <v>253870</v>
      </c>
      <c r="AL47" s="60">
        <v>0</v>
      </c>
      <c r="AM47" s="64">
        <v>2124222</v>
      </c>
      <c r="AN47" s="60">
        <v>1255341</v>
      </c>
      <c r="AO47" s="60">
        <v>253870</v>
      </c>
      <c r="AP47" s="60">
        <v>615011</v>
      </c>
      <c r="AQ47" s="62">
        <v>2124222</v>
      </c>
    </row>
    <row r="48" spans="1:43" s="4" customFormat="1" ht="15">
      <c r="A48" s="57" t="s">
        <v>96</v>
      </c>
      <c r="B48" s="58" t="s">
        <v>38</v>
      </c>
      <c r="C48" s="59">
        <v>33828</v>
      </c>
      <c r="D48" s="83">
        <v>1163160</v>
      </c>
      <c r="E48" s="60">
        <v>248387</v>
      </c>
      <c r="F48" s="60">
        <v>0</v>
      </c>
      <c r="G48" s="60">
        <v>1411547</v>
      </c>
      <c r="H48" s="61">
        <v>40811</v>
      </c>
      <c r="I48" s="60">
        <v>245064</v>
      </c>
      <c r="J48" s="60">
        <v>25177</v>
      </c>
      <c r="K48" s="60">
        <v>8200</v>
      </c>
      <c r="L48" s="60">
        <v>36849</v>
      </c>
      <c r="M48" s="60">
        <v>124485</v>
      </c>
      <c r="N48" s="60">
        <v>0</v>
      </c>
      <c r="O48" s="60">
        <v>0</v>
      </c>
      <c r="P48" s="60">
        <v>0</v>
      </c>
      <c r="Q48" s="60">
        <v>16082</v>
      </c>
      <c r="R48" s="60">
        <v>1295</v>
      </c>
      <c r="S48" s="89">
        <v>457152</v>
      </c>
      <c r="T48" s="91">
        <v>0</v>
      </c>
      <c r="U48" s="89">
        <v>0</v>
      </c>
      <c r="V48" s="89">
        <v>0</v>
      </c>
      <c r="W48" s="89">
        <v>26196</v>
      </c>
      <c r="X48" s="89">
        <v>0</v>
      </c>
      <c r="Y48" s="89">
        <v>99626</v>
      </c>
      <c r="Z48" s="89">
        <v>2597</v>
      </c>
      <c r="AA48" s="89">
        <v>23041</v>
      </c>
      <c r="AB48" s="89">
        <v>134886</v>
      </c>
      <c r="AC48" s="89">
        <v>0</v>
      </c>
      <c r="AD48" s="63">
        <f t="shared" si="2"/>
        <v>286346</v>
      </c>
      <c r="AE48" s="60">
        <v>0</v>
      </c>
      <c r="AF48" s="60">
        <v>0</v>
      </c>
      <c r="AG48" s="60">
        <v>0</v>
      </c>
      <c r="AH48" s="60">
        <v>0</v>
      </c>
      <c r="AI48" s="60">
        <v>0</v>
      </c>
      <c r="AJ48" s="60">
        <v>0</v>
      </c>
      <c r="AK48" s="69">
        <v>260150</v>
      </c>
      <c r="AL48" s="60">
        <v>0</v>
      </c>
      <c r="AM48" s="64">
        <v>2195856</v>
      </c>
      <c r="AN48" s="60">
        <v>1411547</v>
      </c>
      <c r="AO48" s="60">
        <v>260150</v>
      </c>
      <c r="AP48" s="60">
        <v>524159</v>
      </c>
      <c r="AQ48" s="62">
        <v>2195856</v>
      </c>
    </row>
    <row r="49" spans="1:43" s="4" customFormat="1" ht="15">
      <c r="A49" s="57" t="s">
        <v>106</v>
      </c>
      <c r="B49" s="58" t="s">
        <v>65</v>
      </c>
      <c r="C49" s="59">
        <v>33797</v>
      </c>
      <c r="D49" s="83">
        <v>1330817</v>
      </c>
      <c r="E49" s="60">
        <v>396900</v>
      </c>
      <c r="F49" s="60">
        <v>0</v>
      </c>
      <c r="G49" s="60">
        <v>1727717</v>
      </c>
      <c r="H49" s="61">
        <v>24920</v>
      </c>
      <c r="I49" s="60">
        <v>41670</v>
      </c>
      <c r="J49" s="60">
        <v>9784</v>
      </c>
      <c r="K49" s="60">
        <v>1298</v>
      </c>
      <c r="L49" s="60">
        <v>35058</v>
      </c>
      <c r="M49" s="60">
        <v>154121</v>
      </c>
      <c r="N49" s="60">
        <v>198268</v>
      </c>
      <c r="O49" s="60">
        <v>0</v>
      </c>
      <c r="P49" s="60">
        <v>0</v>
      </c>
      <c r="Q49" s="60">
        <v>0</v>
      </c>
      <c r="R49" s="60">
        <v>870</v>
      </c>
      <c r="S49" s="89">
        <v>441069</v>
      </c>
      <c r="T49" s="91">
        <v>0</v>
      </c>
      <c r="U49" s="89">
        <v>0</v>
      </c>
      <c r="V49" s="89">
        <v>0</v>
      </c>
      <c r="W49" s="89">
        <v>59010</v>
      </c>
      <c r="X49" s="89">
        <v>10000</v>
      </c>
      <c r="Y49" s="89">
        <v>108136</v>
      </c>
      <c r="Z49" s="89">
        <v>8261</v>
      </c>
      <c r="AA49" s="89">
        <v>36584</v>
      </c>
      <c r="AB49" s="89">
        <v>113538</v>
      </c>
      <c r="AC49" s="89">
        <v>0</v>
      </c>
      <c r="AD49" s="63">
        <f t="shared" si="2"/>
        <v>335529</v>
      </c>
      <c r="AE49" s="60">
        <v>0</v>
      </c>
      <c r="AF49" s="60">
        <v>832</v>
      </c>
      <c r="AG49" s="60">
        <v>0</v>
      </c>
      <c r="AH49" s="60">
        <v>134</v>
      </c>
      <c r="AI49" s="60">
        <v>0</v>
      </c>
      <c r="AJ49" s="60">
        <v>0</v>
      </c>
      <c r="AK49" s="69">
        <v>276519</v>
      </c>
      <c r="AL49" s="60">
        <v>966</v>
      </c>
      <c r="AM49" s="64">
        <v>2529235</v>
      </c>
      <c r="AN49" s="60">
        <v>1727717</v>
      </c>
      <c r="AO49" s="60">
        <v>267485</v>
      </c>
      <c r="AP49" s="60">
        <v>534999</v>
      </c>
      <c r="AQ49" s="62">
        <v>2530201</v>
      </c>
    </row>
    <row r="50" spans="1:43" s="4" customFormat="1" ht="15">
      <c r="A50" s="57" t="s">
        <v>391</v>
      </c>
      <c r="B50" s="58" t="s">
        <v>91</v>
      </c>
      <c r="C50" s="59">
        <v>33739</v>
      </c>
      <c r="D50" s="83">
        <v>1033468</v>
      </c>
      <c r="E50" s="60">
        <v>182990</v>
      </c>
      <c r="F50" s="60">
        <v>75684</v>
      </c>
      <c r="G50" s="60">
        <v>1292142</v>
      </c>
      <c r="H50" s="61">
        <v>29855</v>
      </c>
      <c r="I50" s="60">
        <v>160052</v>
      </c>
      <c r="J50" s="60">
        <v>42898</v>
      </c>
      <c r="K50" s="60">
        <v>66</v>
      </c>
      <c r="L50" s="60">
        <v>31361</v>
      </c>
      <c r="M50" s="60">
        <v>108540</v>
      </c>
      <c r="N50" s="60">
        <v>139507</v>
      </c>
      <c r="O50" s="60">
        <v>0</v>
      </c>
      <c r="P50" s="60">
        <v>0</v>
      </c>
      <c r="Q50" s="60">
        <v>10521</v>
      </c>
      <c r="R50" s="60">
        <v>0</v>
      </c>
      <c r="S50" s="89">
        <v>492945</v>
      </c>
      <c r="T50" s="91">
        <v>0</v>
      </c>
      <c r="U50" s="89">
        <v>0</v>
      </c>
      <c r="V50" s="89">
        <v>16587</v>
      </c>
      <c r="W50" s="89">
        <v>7546</v>
      </c>
      <c r="X50" s="89">
        <v>0</v>
      </c>
      <c r="Y50" s="89">
        <v>101323</v>
      </c>
      <c r="Z50" s="89">
        <v>11570</v>
      </c>
      <c r="AA50" s="89">
        <v>14239</v>
      </c>
      <c r="AB50" s="89">
        <v>83663</v>
      </c>
      <c r="AC50" s="89">
        <v>12544</v>
      </c>
      <c r="AD50" s="63">
        <f t="shared" si="2"/>
        <v>247472</v>
      </c>
      <c r="AE50" s="60">
        <v>0</v>
      </c>
      <c r="AF50" s="60">
        <v>0</v>
      </c>
      <c r="AG50" s="60">
        <v>0</v>
      </c>
      <c r="AH50" s="60">
        <v>0</v>
      </c>
      <c r="AI50" s="60">
        <v>0</v>
      </c>
      <c r="AJ50" s="60">
        <v>0</v>
      </c>
      <c r="AK50" s="69">
        <v>223339</v>
      </c>
      <c r="AL50" s="60">
        <v>0</v>
      </c>
      <c r="AM50" s="64">
        <v>2062414</v>
      </c>
      <c r="AN50" s="60">
        <v>1216458</v>
      </c>
      <c r="AO50" s="60">
        <v>223339</v>
      </c>
      <c r="AP50" s="60">
        <v>622617</v>
      </c>
      <c r="AQ50" s="62">
        <v>2062414</v>
      </c>
    </row>
    <row r="51" spans="1:43" s="4" customFormat="1" ht="30">
      <c r="A51" s="57" t="s">
        <v>94</v>
      </c>
      <c r="B51" s="58" t="s">
        <v>95</v>
      </c>
      <c r="C51" s="59">
        <v>33733</v>
      </c>
      <c r="D51" s="83">
        <v>1111213</v>
      </c>
      <c r="E51" s="60">
        <v>182422</v>
      </c>
      <c r="F51" s="60">
        <v>0</v>
      </c>
      <c r="G51" s="60">
        <v>1293635</v>
      </c>
      <c r="H51" s="61">
        <v>43225</v>
      </c>
      <c r="I51" s="60">
        <v>11535</v>
      </c>
      <c r="J51" s="60">
        <v>32077</v>
      </c>
      <c r="K51" s="60">
        <v>11427</v>
      </c>
      <c r="L51" s="60">
        <v>63438</v>
      </c>
      <c r="M51" s="60">
        <v>87694</v>
      </c>
      <c r="N51" s="60">
        <v>97759</v>
      </c>
      <c r="O51" s="60">
        <v>0</v>
      </c>
      <c r="P51" s="60">
        <v>0</v>
      </c>
      <c r="Q51" s="60">
        <v>0</v>
      </c>
      <c r="R51" s="60">
        <v>61119</v>
      </c>
      <c r="S51" s="89">
        <v>365049</v>
      </c>
      <c r="T51" s="91">
        <v>0</v>
      </c>
      <c r="U51" s="89">
        <v>0</v>
      </c>
      <c r="V51" s="89">
        <v>6370</v>
      </c>
      <c r="W51" s="89">
        <v>54434</v>
      </c>
      <c r="X51" s="89">
        <v>600</v>
      </c>
      <c r="Y51" s="89">
        <v>159474</v>
      </c>
      <c r="Z51" s="89">
        <v>10773</v>
      </c>
      <c r="AA51" s="89">
        <v>65803</v>
      </c>
      <c r="AB51" s="89">
        <v>68534</v>
      </c>
      <c r="AC51" s="89">
        <v>4504</v>
      </c>
      <c r="AD51" s="63">
        <f t="shared" si="2"/>
        <v>370492</v>
      </c>
      <c r="AE51" s="60">
        <v>0</v>
      </c>
      <c r="AF51" s="60">
        <v>0</v>
      </c>
      <c r="AG51" s="60">
        <v>0</v>
      </c>
      <c r="AH51" s="60">
        <v>0</v>
      </c>
      <c r="AI51" s="60">
        <v>0</v>
      </c>
      <c r="AJ51" s="60">
        <v>0</v>
      </c>
      <c r="AK51" s="69">
        <v>309688</v>
      </c>
      <c r="AL51" s="60">
        <v>0</v>
      </c>
      <c r="AM51" s="64">
        <v>2072401</v>
      </c>
      <c r="AN51" s="60">
        <v>1293635</v>
      </c>
      <c r="AO51" s="60">
        <v>309088</v>
      </c>
      <c r="AP51" s="60">
        <v>469678</v>
      </c>
      <c r="AQ51" s="62">
        <v>2072401</v>
      </c>
    </row>
    <row r="52" spans="1:43" s="4" customFormat="1" ht="15">
      <c r="A52" s="57" t="s">
        <v>92</v>
      </c>
      <c r="B52" s="58" t="s">
        <v>93</v>
      </c>
      <c r="C52" s="59">
        <v>33147</v>
      </c>
      <c r="D52" s="83">
        <v>812736</v>
      </c>
      <c r="E52" s="60">
        <v>271421</v>
      </c>
      <c r="F52" s="60">
        <v>0</v>
      </c>
      <c r="G52" s="60">
        <v>1084157</v>
      </c>
      <c r="H52" s="61">
        <v>18446</v>
      </c>
      <c r="I52" s="60">
        <v>71912</v>
      </c>
      <c r="J52" s="60">
        <v>22188</v>
      </c>
      <c r="K52" s="60">
        <v>1605</v>
      </c>
      <c r="L52" s="60">
        <v>20489</v>
      </c>
      <c r="M52" s="60">
        <v>65475</v>
      </c>
      <c r="N52" s="60">
        <v>69750</v>
      </c>
      <c r="O52" s="60">
        <v>1062</v>
      </c>
      <c r="P52" s="60">
        <v>0</v>
      </c>
      <c r="Q52" s="60">
        <v>0</v>
      </c>
      <c r="R52" s="60">
        <v>4565</v>
      </c>
      <c r="S52" s="89">
        <v>257046</v>
      </c>
      <c r="T52" s="91">
        <v>0</v>
      </c>
      <c r="U52" s="89">
        <v>0</v>
      </c>
      <c r="V52" s="89">
        <v>0</v>
      </c>
      <c r="W52" s="89">
        <v>30913</v>
      </c>
      <c r="X52" s="89">
        <v>0</v>
      </c>
      <c r="Y52" s="89">
        <v>80926</v>
      </c>
      <c r="Z52" s="89">
        <v>6730</v>
      </c>
      <c r="AA52" s="89">
        <v>15289</v>
      </c>
      <c r="AB52" s="89">
        <v>67520</v>
      </c>
      <c r="AC52" s="89">
        <v>5867</v>
      </c>
      <c r="AD52" s="63">
        <f t="shared" si="2"/>
        <v>207245</v>
      </c>
      <c r="AE52" s="60">
        <v>0</v>
      </c>
      <c r="AF52" s="60">
        <v>0</v>
      </c>
      <c r="AG52" s="60">
        <v>0</v>
      </c>
      <c r="AH52" s="60">
        <v>0</v>
      </c>
      <c r="AI52" s="60">
        <v>0</v>
      </c>
      <c r="AJ52" s="60">
        <v>0</v>
      </c>
      <c r="AK52" s="69">
        <v>176332</v>
      </c>
      <c r="AL52" s="60">
        <v>0</v>
      </c>
      <c r="AM52" s="64">
        <v>1566894</v>
      </c>
      <c r="AN52" s="60">
        <v>1084157</v>
      </c>
      <c r="AO52" s="60">
        <v>176332</v>
      </c>
      <c r="AP52" s="60">
        <v>306405</v>
      </c>
      <c r="AQ52" s="62">
        <v>1566894</v>
      </c>
    </row>
    <row r="53" spans="1:43" s="4" customFormat="1" ht="15">
      <c r="A53" s="57" t="s">
        <v>88</v>
      </c>
      <c r="B53" s="58" t="s">
        <v>89</v>
      </c>
      <c r="C53" s="59">
        <v>31762</v>
      </c>
      <c r="D53" s="83">
        <v>458599</v>
      </c>
      <c r="E53" s="60">
        <v>128130</v>
      </c>
      <c r="F53" s="60">
        <v>0</v>
      </c>
      <c r="G53" s="60">
        <v>586729</v>
      </c>
      <c r="H53" s="61">
        <v>74238</v>
      </c>
      <c r="I53" s="60">
        <v>354121</v>
      </c>
      <c r="J53" s="60">
        <v>21904</v>
      </c>
      <c r="K53" s="60">
        <v>34509</v>
      </c>
      <c r="L53" s="60">
        <v>35273</v>
      </c>
      <c r="M53" s="60">
        <v>72520</v>
      </c>
      <c r="N53" s="60">
        <v>56611</v>
      </c>
      <c r="O53" s="60">
        <v>1680</v>
      </c>
      <c r="P53" s="60">
        <v>0</v>
      </c>
      <c r="Q53" s="60">
        <v>0</v>
      </c>
      <c r="R53" s="60">
        <v>5431</v>
      </c>
      <c r="S53" s="89">
        <v>582049</v>
      </c>
      <c r="T53" s="91">
        <v>0</v>
      </c>
      <c r="U53" s="89">
        <v>112530</v>
      </c>
      <c r="V53" s="89">
        <v>0</v>
      </c>
      <c r="W53" s="89">
        <v>6060</v>
      </c>
      <c r="X53" s="89">
        <v>140049</v>
      </c>
      <c r="Y53" s="89">
        <v>89284</v>
      </c>
      <c r="Z53" s="89">
        <v>15518</v>
      </c>
      <c r="AA53" s="89">
        <v>0</v>
      </c>
      <c r="AB53" s="89">
        <v>20169</v>
      </c>
      <c r="AC53" s="89">
        <v>0</v>
      </c>
      <c r="AD53" s="63">
        <f t="shared" si="2"/>
        <v>383610</v>
      </c>
      <c r="AE53" s="60">
        <v>0</v>
      </c>
      <c r="AF53" s="60">
        <v>5436</v>
      </c>
      <c r="AG53" s="60">
        <v>0</v>
      </c>
      <c r="AH53" s="60">
        <v>0</v>
      </c>
      <c r="AI53" s="60">
        <v>511</v>
      </c>
      <c r="AJ53" s="60">
        <v>0</v>
      </c>
      <c r="AK53" s="69">
        <v>265020</v>
      </c>
      <c r="AL53" s="60">
        <v>5947</v>
      </c>
      <c r="AM53" s="64">
        <v>1626626</v>
      </c>
      <c r="AN53" s="60">
        <v>586729</v>
      </c>
      <c r="AO53" s="60">
        <v>130918</v>
      </c>
      <c r="AP53" s="60">
        <v>914926</v>
      </c>
      <c r="AQ53" s="62">
        <v>1632573</v>
      </c>
    </row>
    <row r="54" spans="1:43" s="4" customFormat="1" ht="15">
      <c r="A54" s="57" t="s">
        <v>97</v>
      </c>
      <c r="B54" s="58" t="s">
        <v>98</v>
      </c>
      <c r="C54" s="59">
        <v>30993</v>
      </c>
      <c r="D54" s="83">
        <v>1373328</v>
      </c>
      <c r="E54" s="60">
        <v>381146</v>
      </c>
      <c r="F54" s="60">
        <v>0</v>
      </c>
      <c r="G54" s="60">
        <v>1754474</v>
      </c>
      <c r="H54" s="61">
        <v>34617</v>
      </c>
      <c r="I54" s="60">
        <v>65413</v>
      </c>
      <c r="J54" s="60">
        <v>50031</v>
      </c>
      <c r="K54" s="60">
        <v>5592</v>
      </c>
      <c r="L54" s="60">
        <v>30637</v>
      </c>
      <c r="M54" s="60">
        <v>132605</v>
      </c>
      <c r="N54" s="60">
        <v>59415</v>
      </c>
      <c r="O54" s="60">
        <v>342</v>
      </c>
      <c r="P54" s="60">
        <v>0</v>
      </c>
      <c r="Q54" s="60">
        <v>0</v>
      </c>
      <c r="R54" s="60">
        <v>104191</v>
      </c>
      <c r="S54" s="89">
        <v>448226</v>
      </c>
      <c r="T54" s="91">
        <v>0</v>
      </c>
      <c r="U54" s="89">
        <v>0</v>
      </c>
      <c r="V54" s="89">
        <v>0</v>
      </c>
      <c r="W54" s="89">
        <v>48063</v>
      </c>
      <c r="X54" s="89">
        <v>8812</v>
      </c>
      <c r="Y54" s="89">
        <v>111724</v>
      </c>
      <c r="Z54" s="89">
        <v>16589</v>
      </c>
      <c r="AA54" s="89">
        <v>42839</v>
      </c>
      <c r="AB54" s="89">
        <v>55144</v>
      </c>
      <c r="AC54" s="89">
        <v>13448</v>
      </c>
      <c r="AD54" s="63">
        <f t="shared" si="2"/>
        <v>296619</v>
      </c>
      <c r="AE54" s="60">
        <v>0</v>
      </c>
      <c r="AF54" s="60">
        <v>1453</v>
      </c>
      <c r="AG54" s="60">
        <v>0</v>
      </c>
      <c r="AH54" s="60">
        <v>380</v>
      </c>
      <c r="AI54" s="60">
        <v>0</v>
      </c>
      <c r="AJ54" s="60">
        <v>0</v>
      </c>
      <c r="AK54" s="69">
        <v>248556</v>
      </c>
      <c r="AL54" s="60">
        <v>1833</v>
      </c>
      <c r="AM54" s="64">
        <v>2533936</v>
      </c>
      <c r="AN54" s="60">
        <v>1754474</v>
      </c>
      <c r="AO54" s="60">
        <v>241577</v>
      </c>
      <c r="AP54" s="60">
        <v>539718</v>
      </c>
      <c r="AQ54" s="62">
        <v>2535769</v>
      </c>
    </row>
    <row r="55" spans="1:43" s="4" customFormat="1" ht="30">
      <c r="A55" s="57" t="s">
        <v>390</v>
      </c>
      <c r="B55" s="58" t="s">
        <v>99</v>
      </c>
      <c r="C55" s="59">
        <v>30477</v>
      </c>
      <c r="D55" s="83">
        <v>1155012</v>
      </c>
      <c r="E55" s="60">
        <v>414754</v>
      </c>
      <c r="F55" s="60">
        <v>0</v>
      </c>
      <c r="G55" s="60">
        <v>1569766</v>
      </c>
      <c r="H55" s="61">
        <v>58560</v>
      </c>
      <c r="I55" s="60">
        <v>82751</v>
      </c>
      <c r="J55" s="60">
        <v>22650</v>
      </c>
      <c r="K55" s="60">
        <v>535</v>
      </c>
      <c r="L55" s="60">
        <v>34015</v>
      </c>
      <c r="M55" s="60">
        <v>91034</v>
      </c>
      <c r="N55" s="60">
        <v>161375</v>
      </c>
      <c r="O55" s="60">
        <v>13484</v>
      </c>
      <c r="P55" s="60">
        <v>0</v>
      </c>
      <c r="Q55" s="60">
        <v>0</v>
      </c>
      <c r="R55" s="60">
        <v>300020</v>
      </c>
      <c r="S55" s="89">
        <v>705864</v>
      </c>
      <c r="T55" s="91">
        <v>0</v>
      </c>
      <c r="U55" s="89">
        <v>0</v>
      </c>
      <c r="V55" s="89">
        <v>0</v>
      </c>
      <c r="W55" s="89">
        <v>23896</v>
      </c>
      <c r="X55" s="89">
        <v>0</v>
      </c>
      <c r="Y55" s="89">
        <v>110361</v>
      </c>
      <c r="Z55" s="89">
        <v>13387</v>
      </c>
      <c r="AA55" s="89">
        <v>31501</v>
      </c>
      <c r="AB55" s="89">
        <v>52012</v>
      </c>
      <c r="AC55" s="89">
        <v>0</v>
      </c>
      <c r="AD55" s="63">
        <f t="shared" si="2"/>
        <v>231157</v>
      </c>
      <c r="AE55" s="60">
        <v>0</v>
      </c>
      <c r="AF55" s="60">
        <v>0</v>
      </c>
      <c r="AG55" s="60">
        <v>0</v>
      </c>
      <c r="AH55" s="60">
        <v>0</v>
      </c>
      <c r="AI55" s="60">
        <v>0</v>
      </c>
      <c r="AJ55" s="60">
        <v>0</v>
      </c>
      <c r="AK55" s="69">
        <v>207261</v>
      </c>
      <c r="AL55" s="60">
        <v>0</v>
      </c>
      <c r="AM55" s="64">
        <v>2565347</v>
      </c>
      <c r="AN55" s="60">
        <v>1569766</v>
      </c>
      <c r="AO55" s="60">
        <v>207261</v>
      </c>
      <c r="AP55" s="60">
        <v>788320</v>
      </c>
      <c r="AQ55" s="62">
        <v>2565347</v>
      </c>
    </row>
    <row r="56" spans="1:43" s="4" customFormat="1" ht="15">
      <c r="A56" s="57" t="s">
        <v>107</v>
      </c>
      <c r="B56" s="58" t="s">
        <v>108</v>
      </c>
      <c r="C56" s="59">
        <v>30252</v>
      </c>
      <c r="D56" s="83">
        <v>1359603</v>
      </c>
      <c r="E56" s="60">
        <v>422918</v>
      </c>
      <c r="F56" s="60">
        <v>0</v>
      </c>
      <c r="G56" s="60">
        <v>1782521</v>
      </c>
      <c r="H56" s="61">
        <v>46281</v>
      </c>
      <c r="I56" s="60">
        <v>170401</v>
      </c>
      <c r="J56" s="60">
        <v>31233</v>
      </c>
      <c r="K56" s="60">
        <v>47</v>
      </c>
      <c r="L56" s="60">
        <v>31277</v>
      </c>
      <c r="M56" s="60">
        <v>107188</v>
      </c>
      <c r="N56" s="60">
        <v>118529</v>
      </c>
      <c r="O56" s="60">
        <v>2968</v>
      </c>
      <c r="P56" s="60">
        <v>0</v>
      </c>
      <c r="Q56" s="60">
        <v>0</v>
      </c>
      <c r="R56" s="60">
        <v>57035</v>
      </c>
      <c r="S56" s="89">
        <v>518678</v>
      </c>
      <c r="T56" s="91">
        <v>0</v>
      </c>
      <c r="U56" s="89">
        <v>0</v>
      </c>
      <c r="V56" s="89">
        <v>375</v>
      </c>
      <c r="W56" s="89">
        <v>40936</v>
      </c>
      <c r="X56" s="89">
        <v>0</v>
      </c>
      <c r="Y56" s="89">
        <v>127905</v>
      </c>
      <c r="Z56" s="89">
        <v>7195</v>
      </c>
      <c r="AA56" s="89">
        <v>46964</v>
      </c>
      <c r="AB56" s="89">
        <v>443393</v>
      </c>
      <c r="AC56" s="89">
        <v>4199</v>
      </c>
      <c r="AD56" s="63">
        <v>552448</v>
      </c>
      <c r="AE56" s="60">
        <v>0</v>
      </c>
      <c r="AF56" s="60">
        <v>660</v>
      </c>
      <c r="AG56" s="60">
        <v>0</v>
      </c>
      <c r="AH56" s="60">
        <v>0</v>
      </c>
      <c r="AI56" s="60">
        <v>0</v>
      </c>
      <c r="AJ56" s="60">
        <v>0</v>
      </c>
      <c r="AK56" s="69">
        <v>629656</v>
      </c>
      <c r="AL56" s="60">
        <v>660</v>
      </c>
      <c r="AM56" s="64">
        <v>3018447</v>
      </c>
      <c r="AN56" s="60">
        <v>1782521</v>
      </c>
      <c r="AO56" s="60">
        <v>630316</v>
      </c>
      <c r="AP56" s="60">
        <v>606270</v>
      </c>
      <c r="AQ56" s="62">
        <v>3019107</v>
      </c>
    </row>
    <row r="57" spans="1:43" s="4" customFormat="1" ht="15">
      <c r="A57" s="57" t="s">
        <v>100</v>
      </c>
      <c r="B57" s="58" t="s">
        <v>101</v>
      </c>
      <c r="C57" s="59">
        <v>28101</v>
      </c>
      <c r="D57" s="83">
        <v>818920</v>
      </c>
      <c r="E57" s="60">
        <v>220472</v>
      </c>
      <c r="F57" s="60">
        <v>0</v>
      </c>
      <c r="G57" s="60">
        <v>1039392</v>
      </c>
      <c r="H57" s="61">
        <v>31743</v>
      </c>
      <c r="I57" s="60">
        <v>59378</v>
      </c>
      <c r="J57" s="60">
        <v>15359</v>
      </c>
      <c r="K57" s="60">
        <v>244</v>
      </c>
      <c r="L57" s="60">
        <v>69656</v>
      </c>
      <c r="M57" s="60">
        <v>161807</v>
      </c>
      <c r="N57" s="60">
        <v>50708</v>
      </c>
      <c r="O57" s="60">
        <v>3574</v>
      </c>
      <c r="P57" s="60">
        <v>0</v>
      </c>
      <c r="Q57" s="60">
        <v>0</v>
      </c>
      <c r="R57" s="60">
        <v>7348</v>
      </c>
      <c r="S57" s="89">
        <v>368074</v>
      </c>
      <c r="T57" s="91">
        <v>0</v>
      </c>
      <c r="U57" s="89">
        <v>0</v>
      </c>
      <c r="V57" s="89">
        <v>0</v>
      </c>
      <c r="W57" s="89">
        <v>18975</v>
      </c>
      <c r="X57" s="89">
        <v>13162</v>
      </c>
      <c r="Y57" s="89">
        <v>79895</v>
      </c>
      <c r="Z57" s="89">
        <v>10614</v>
      </c>
      <c r="AA57" s="89">
        <v>14824</v>
      </c>
      <c r="AB57" s="89">
        <v>58500</v>
      </c>
      <c r="AC57" s="89">
        <v>14824</v>
      </c>
      <c r="AD57" s="63">
        <f>SUM(T57:AC57)</f>
        <v>210794</v>
      </c>
      <c r="AE57" s="60">
        <v>0</v>
      </c>
      <c r="AF57" s="60">
        <v>0</v>
      </c>
      <c r="AG57" s="60">
        <v>720</v>
      </c>
      <c r="AH57" s="60">
        <v>297</v>
      </c>
      <c r="AI57" s="60">
        <v>1278</v>
      </c>
      <c r="AJ57" s="60">
        <v>0</v>
      </c>
      <c r="AK57" s="69">
        <v>191819</v>
      </c>
      <c r="AL57" s="60">
        <v>2295</v>
      </c>
      <c r="AM57" s="64">
        <v>1650003</v>
      </c>
      <c r="AN57" s="60">
        <v>1039392</v>
      </c>
      <c r="AO57" s="60">
        <v>180952</v>
      </c>
      <c r="AP57" s="60">
        <v>431954</v>
      </c>
      <c r="AQ57" s="62">
        <v>1652298</v>
      </c>
    </row>
    <row r="58" spans="1:43" s="4" customFormat="1" ht="15">
      <c r="A58" s="57" t="s">
        <v>109</v>
      </c>
      <c r="B58" s="58" t="s">
        <v>110</v>
      </c>
      <c r="C58" s="59">
        <v>27681</v>
      </c>
      <c r="D58" s="83">
        <v>1230349</v>
      </c>
      <c r="E58" s="60">
        <v>278294</v>
      </c>
      <c r="F58" s="60">
        <v>0</v>
      </c>
      <c r="G58" s="60">
        <v>1508643</v>
      </c>
      <c r="H58" s="61">
        <v>43189</v>
      </c>
      <c r="I58" s="60">
        <v>169146</v>
      </c>
      <c r="J58" s="60">
        <v>24816</v>
      </c>
      <c r="K58" s="60">
        <v>304</v>
      </c>
      <c r="L58" s="60">
        <v>19108</v>
      </c>
      <c r="M58" s="60">
        <v>70313</v>
      </c>
      <c r="N58" s="60">
        <v>49495</v>
      </c>
      <c r="O58" s="60">
        <v>712</v>
      </c>
      <c r="P58" s="60">
        <v>0</v>
      </c>
      <c r="Q58" s="60">
        <v>0</v>
      </c>
      <c r="R58" s="60">
        <v>2472</v>
      </c>
      <c r="S58" s="89">
        <v>336366</v>
      </c>
      <c r="T58" s="91">
        <v>0</v>
      </c>
      <c r="U58" s="89">
        <v>0</v>
      </c>
      <c r="V58" s="89">
        <v>0</v>
      </c>
      <c r="W58" s="89">
        <v>44138</v>
      </c>
      <c r="X58" s="89">
        <v>34135</v>
      </c>
      <c r="Y58" s="89">
        <v>136792</v>
      </c>
      <c r="Z58" s="89">
        <v>8365</v>
      </c>
      <c r="AA58" s="89">
        <v>36507</v>
      </c>
      <c r="AB58" s="89">
        <v>120023</v>
      </c>
      <c r="AC58" s="89">
        <v>11064</v>
      </c>
      <c r="AD58" s="63">
        <v>458265</v>
      </c>
      <c r="AE58" s="60">
        <v>0</v>
      </c>
      <c r="AF58" s="60">
        <v>4860</v>
      </c>
      <c r="AG58" s="60">
        <v>0</v>
      </c>
      <c r="AH58" s="60">
        <v>0</v>
      </c>
      <c r="AI58" s="60">
        <v>0</v>
      </c>
      <c r="AJ58" s="60">
        <v>0</v>
      </c>
      <c r="AK58" s="69">
        <v>346886</v>
      </c>
      <c r="AL58" s="60">
        <v>4860</v>
      </c>
      <c r="AM58" s="64">
        <v>2279222</v>
      </c>
      <c r="AN58" s="60">
        <v>1508643</v>
      </c>
      <c r="AO58" s="60">
        <v>317611</v>
      </c>
      <c r="AP58" s="60">
        <v>457828</v>
      </c>
      <c r="AQ58" s="62">
        <v>2284082</v>
      </c>
    </row>
    <row r="59" spans="1:43" s="4" customFormat="1" ht="15">
      <c r="A59" s="57" t="s">
        <v>104</v>
      </c>
      <c r="B59" s="58" t="s">
        <v>105</v>
      </c>
      <c r="C59" s="59">
        <v>27613</v>
      </c>
      <c r="D59" s="84">
        <v>406448</v>
      </c>
      <c r="E59" s="65">
        <v>123869</v>
      </c>
      <c r="F59" s="65">
        <v>500</v>
      </c>
      <c r="G59" s="65">
        <v>530817</v>
      </c>
      <c r="H59" s="66">
        <v>18128</v>
      </c>
      <c r="I59" s="65">
        <v>84689</v>
      </c>
      <c r="J59" s="65">
        <v>17606</v>
      </c>
      <c r="K59" s="65">
        <v>0</v>
      </c>
      <c r="L59" s="65">
        <v>11349</v>
      </c>
      <c r="M59" s="65">
        <v>12445</v>
      </c>
      <c r="N59" s="65">
        <v>11786</v>
      </c>
      <c r="O59" s="65">
        <v>0</v>
      </c>
      <c r="P59" s="65">
        <v>63600</v>
      </c>
      <c r="Q59" s="65">
        <v>0</v>
      </c>
      <c r="R59" s="65">
        <v>18473</v>
      </c>
      <c r="S59" s="89">
        <v>219948</v>
      </c>
      <c r="T59" s="91">
        <v>0</v>
      </c>
      <c r="U59" s="89">
        <v>0</v>
      </c>
      <c r="V59" s="89">
        <v>25019</v>
      </c>
      <c r="W59" s="89">
        <v>26656</v>
      </c>
      <c r="X59" s="89">
        <v>6749</v>
      </c>
      <c r="Y59" s="89">
        <v>37753</v>
      </c>
      <c r="Z59" s="89">
        <v>2998</v>
      </c>
      <c r="AA59" s="89">
        <v>26119</v>
      </c>
      <c r="AB59" s="89">
        <v>0</v>
      </c>
      <c r="AC59" s="89">
        <v>0</v>
      </c>
      <c r="AD59" s="63">
        <f aca="true" t="shared" si="3" ref="AD59:AD72">SUM(T59:AC59)</f>
        <v>125294</v>
      </c>
      <c r="AE59" s="65">
        <v>0</v>
      </c>
      <c r="AF59" s="65">
        <v>2095</v>
      </c>
      <c r="AG59" s="65">
        <v>0</v>
      </c>
      <c r="AH59" s="65">
        <v>665</v>
      </c>
      <c r="AI59" s="65">
        <v>0</v>
      </c>
      <c r="AJ59" s="65">
        <v>0</v>
      </c>
      <c r="AK59" s="58">
        <v>73619</v>
      </c>
      <c r="AL59" s="65">
        <v>2760</v>
      </c>
      <c r="AM59" s="68">
        <v>894187</v>
      </c>
      <c r="AN59" s="65">
        <v>530317</v>
      </c>
      <c r="AO59" s="65">
        <v>69630</v>
      </c>
      <c r="AP59" s="65">
        <v>297000</v>
      </c>
      <c r="AQ59" s="67">
        <v>896947</v>
      </c>
    </row>
    <row r="60" spans="1:43" s="4" customFormat="1" ht="30">
      <c r="A60" s="57" t="s">
        <v>111</v>
      </c>
      <c r="B60" s="58" t="s">
        <v>112</v>
      </c>
      <c r="C60" s="59">
        <v>26472</v>
      </c>
      <c r="D60" s="83">
        <v>579930</v>
      </c>
      <c r="E60" s="60">
        <v>59236</v>
      </c>
      <c r="F60" s="60">
        <v>74577</v>
      </c>
      <c r="G60" s="60">
        <v>713743</v>
      </c>
      <c r="H60" s="61">
        <v>33998</v>
      </c>
      <c r="I60" s="60">
        <v>0</v>
      </c>
      <c r="J60" s="60">
        <v>28725</v>
      </c>
      <c r="K60" s="60">
        <v>3139</v>
      </c>
      <c r="L60" s="60">
        <v>19301</v>
      </c>
      <c r="M60" s="60">
        <v>29215</v>
      </c>
      <c r="N60" s="60">
        <v>36661</v>
      </c>
      <c r="O60" s="60">
        <v>0</v>
      </c>
      <c r="P60" s="60">
        <v>0</v>
      </c>
      <c r="Q60" s="60">
        <v>0</v>
      </c>
      <c r="R60" s="60">
        <v>1414</v>
      </c>
      <c r="S60" s="89">
        <v>118455</v>
      </c>
      <c r="T60" s="91">
        <v>0</v>
      </c>
      <c r="U60" s="89">
        <v>0</v>
      </c>
      <c r="V60" s="89">
        <v>0</v>
      </c>
      <c r="W60" s="89">
        <v>24385</v>
      </c>
      <c r="X60" s="89">
        <v>13014</v>
      </c>
      <c r="Y60" s="89">
        <v>40747</v>
      </c>
      <c r="Z60" s="89">
        <v>4114</v>
      </c>
      <c r="AA60" s="89">
        <v>17348</v>
      </c>
      <c r="AB60" s="89">
        <v>49097</v>
      </c>
      <c r="AC60" s="89">
        <v>0</v>
      </c>
      <c r="AD60" s="63">
        <f t="shared" si="3"/>
        <v>148705</v>
      </c>
      <c r="AE60" s="60">
        <v>0</v>
      </c>
      <c r="AF60" s="60">
        <v>14716</v>
      </c>
      <c r="AG60" s="60">
        <v>0</v>
      </c>
      <c r="AH60" s="60">
        <v>1789</v>
      </c>
      <c r="AI60" s="60">
        <v>795</v>
      </c>
      <c r="AJ60" s="60">
        <v>0</v>
      </c>
      <c r="AK60" s="69">
        <v>124320</v>
      </c>
      <c r="AL60" s="60">
        <v>17300</v>
      </c>
      <c r="AM60" s="64">
        <v>1014901</v>
      </c>
      <c r="AN60" s="60">
        <v>639166</v>
      </c>
      <c r="AO60" s="60">
        <v>128606</v>
      </c>
      <c r="AP60" s="60">
        <v>264429</v>
      </c>
      <c r="AQ60" s="62">
        <v>1032201</v>
      </c>
    </row>
    <row r="61" spans="1:43" s="4" customFormat="1" ht="15">
      <c r="A61" s="57" t="s">
        <v>102</v>
      </c>
      <c r="B61" s="58" t="s">
        <v>21</v>
      </c>
      <c r="C61" s="59">
        <v>26370</v>
      </c>
      <c r="D61" s="83">
        <v>1568895</v>
      </c>
      <c r="E61" s="60">
        <v>712337</v>
      </c>
      <c r="F61" s="60">
        <v>0</v>
      </c>
      <c r="G61" s="60">
        <v>2281232</v>
      </c>
      <c r="H61" s="61">
        <v>74684</v>
      </c>
      <c r="I61" s="60">
        <v>322293</v>
      </c>
      <c r="J61" s="60">
        <v>86061</v>
      </c>
      <c r="K61" s="60">
        <v>135</v>
      </c>
      <c r="L61" s="60">
        <v>70079</v>
      </c>
      <c r="M61" s="60">
        <v>179117</v>
      </c>
      <c r="N61" s="60">
        <v>115713</v>
      </c>
      <c r="O61" s="60">
        <v>21297</v>
      </c>
      <c r="P61" s="60" t="s">
        <v>397</v>
      </c>
      <c r="Q61" s="60" t="s">
        <v>397</v>
      </c>
      <c r="R61" s="60">
        <v>16619</v>
      </c>
      <c r="S61" s="89">
        <v>811314</v>
      </c>
      <c r="T61" s="92" t="s">
        <v>397</v>
      </c>
      <c r="U61" s="90" t="s">
        <v>397</v>
      </c>
      <c r="V61" s="90" t="s">
        <v>397</v>
      </c>
      <c r="W61" s="89">
        <v>75080</v>
      </c>
      <c r="X61" s="89">
        <v>23263</v>
      </c>
      <c r="Y61" s="89">
        <v>122519</v>
      </c>
      <c r="Z61" s="89">
        <v>22493</v>
      </c>
      <c r="AA61" s="89">
        <v>42747</v>
      </c>
      <c r="AB61" s="89">
        <v>140773</v>
      </c>
      <c r="AC61" s="90" t="s">
        <v>397</v>
      </c>
      <c r="AD61" s="63">
        <f t="shared" si="3"/>
        <v>426875</v>
      </c>
      <c r="AE61" s="60" t="s">
        <v>397</v>
      </c>
      <c r="AF61" s="60" t="s">
        <v>397</v>
      </c>
      <c r="AG61" s="60" t="s">
        <v>397</v>
      </c>
      <c r="AH61" s="60">
        <v>1660</v>
      </c>
      <c r="AI61" s="60" t="s">
        <v>397</v>
      </c>
      <c r="AJ61" s="60" t="s">
        <v>397</v>
      </c>
      <c r="AK61" s="69">
        <v>351795</v>
      </c>
      <c r="AL61" s="60">
        <v>1660</v>
      </c>
      <c r="AM61" s="64">
        <v>3594105</v>
      </c>
      <c r="AN61" s="60">
        <v>2281232</v>
      </c>
      <c r="AO61" s="60">
        <v>330192</v>
      </c>
      <c r="AP61" s="60">
        <v>984341</v>
      </c>
      <c r="AQ61" s="62">
        <v>3595765</v>
      </c>
    </row>
    <row r="62" spans="1:43" s="4" customFormat="1" ht="15">
      <c r="A62" s="57" t="s">
        <v>123</v>
      </c>
      <c r="B62" s="58" t="s">
        <v>54</v>
      </c>
      <c r="C62" s="59">
        <v>26326</v>
      </c>
      <c r="D62" s="83">
        <v>447477</v>
      </c>
      <c r="E62" s="60">
        <v>125749</v>
      </c>
      <c r="F62" s="60">
        <v>396</v>
      </c>
      <c r="G62" s="60">
        <v>573622</v>
      </c>
      <c r="H62" s="61">
        <v>38232</v>
      </c>
      <c r="I62" s="60">
        <v>109113</v>
      </c>
      <c r="J62" s="60">
        <v>8882</v>
      </c>
      <c r="K62" s="60">
        <v>141</v>
      </c>
      <c r="L62" s="60">
        <v>20934</v>
      </c>
      <c r="M62" s="60">
        <v>41812</v>
      </c>
      <c r="N62" s="60">
        <v>15524</v>
      </c>
      <c r="O62" s="60">
        <v>1079</v>
      </c>
      <c r="P62" s="60">
        <v>0</v>
      </c>
      <c r="Q62" s="60">
        <v>0</v>
      </c>
      <c r="R62" s="60">
        <v>1392</v>
      </c>
      <c r="S62" s="89">
        <v>198877</v>
      </c>
      <c r="T62" s="91">
        <v>0</v>
      </c>
      <c r="U62" s="89">
        <v>0</v>
      </c>
      <c r="V62" s="89">
        <v>0</v>
      </c>
      <c r="W62" s="89">
        <v>3138</v>
      </c>
      <c r="X62" s="89">
        <v>0</v>
      </c>
      <c r="Y62" s="89">
        <v>60639</v>
      </c>
      <c r="Z62" s="89">
        <v>4858</v>
      </c>
      <c r="AA62" s="89">
        <v>5224</v>
      </c>
      <c r="AB62" s="89">
        <v>65312</v>
      </c>
      <c r="AC62" s="89">
        <v>0</v>
      </c>
      <c r="AD62" s="63">
        <f t="shared" si="3"/>
        <v>139171</v>
      </c>
      <c r="AE62" s="60">
        <v>0</v>
      </c>
      <c r="AF62" s="60">
        <v>392</v>
      </c>
      <c r="AG62" s="60">
        <v>0</v>
      </c>
      <c r="AH62" s="60">
        <v>0</v>
      </c>
      <c r="AI62" s="60">
        <v>0</v>
      </c>
      <c r="AJ62" s="60">
        <v>0</v>
      </c>
      <c r="AK62" s="69">
        <v>136033</v>
      </c>
      <c r="AL62" s="60">
        <v>392</v>
      </c>
      <c r="AM62" s="64">
        <v>949902</v>
      </c>
      <c r="AN62" s="60">
        <v>573226</v>
      </c>
      <c r="AO62" s="60">
        <v>136425</v>
      </c>
      <c r="AP62" s="60">
        <v>240643</v>
      </c>
      <c r="AQ62" s="62">
        <v>950294</v>
      </c>
    </row>
    <row r="63" spans="1:43" s="4" customFormat="1" ht="15">
      <c r="A63" s="57" t="s">
        <v>113</v>
      </c>
      <c r="B63" s="58" t="s">
        <v>114</v>
      </c>
      <c r="C63" s="59">
        <v>25087</v>
      </c>
      <c r="D63" s="83">
        <v>835991</v>
      </c>
      <c r="E63" s="60">
        <v>265195</v>
      </c>
      <c r="F63" s="60">
        <v>0</v>
      </c>
      <c r="G63" s="60">
        <v>1101186</v>
      </c>
      <c r="H63" s="61">
        <v>54364</v>
      </c>
      <c r="I63" s="60">
        <v>148508</v>
      </c>
      <c r="J63" s="60">
        <v>16427</v>
      </c>
      <c r="K63" s="60">
        <v>5650</v>
      </c>
      <c r="L63" s="60">
        <v>24613</v>
      </c>
      <c r="M63" s="60">
        <v>102010</v>
      </c>
      <c r="N63" s="60">
        <v>124418</v>
      </c>
      <c r="O63" s="60">
        <v>1774</v>
      </c>
      <c r="P63" s="60">
        <v>0</v>
      </c>
      <c r="Q63" s="60">
        <v>0</v>
      </c>
      <c r="R63" s="60">
        <v>3347</v>
      </c>
      <c r="S63" s="89">
        <v>426747</v>
      </c>
      <c r="T63" s="91">
        <v>0</v>
      </c>
      <c r="U63" s="89">
        <v>8701</v>
      </c>
      <c r="V63" s="89">
        <v>0</v>
      </c>
      <c r="W63" s="89">
        <v>26045</v>
      </c>
      <c r="X63" s="89">
        <v>0</v>
      </c>
      <c r="Y63" s="89">
        <v>91675</v>
      </c>
      <c r="Z63" s="89">
        <v>11703</v>
      </c>
      <c r="AA63" s="89">
        <v>25610</v>
      </c>
      <c r="AB63" s="89">
        <v>44784</v>
      </c>
      <c r="AC63" s="89">
        <v>0</v>
      </c>
      <c r="AD63" s="63">
        <f t="shared" si="3"/>
        <v>208518</v>
      </c>
      <c r="AE63" s="60">
        <v>4666</v>
      </c>
      <c r="AF63" s="60">
        <v>4063</v>
      </c>
      <c r="AG63" s="60">
        <v>0</v>
      </c>
      <c r="AH63" s="60">
        <v>465</v>
      </c>
      <c r="AI63" s="60">
        <v>1080</v>
      </c>
      <c r="AJ63" s="60">
        <v>0</v>
      </c>
      <c r="AK63" s="69">
        <v>173772</v>
      </c>
      <c r="AL63" s="60">
        <v>10274</v>
      </c>
      <c r="AM63" s="64">
        <v>1790815</v>
      </c>
      <c r="AN63" s="60">
        <v>1101186</v>
      </c>
      <c r="AO63" s="60">
        <v>179380</v>
      </c>
      <c r="AP63" s="60">
        <v>520523</v>
      </c>
      <c r="AQ63" s="62">
        <v>1801089</v>
      </c>
    </row>
    <row r="64" spans="1:43" s="4" customFormat="1" ht="15">
      <c r="A64" s="57" t="s">
        <v>121</v>
      </c>
      <c r="B64" s="58" t="s">
        <v>122</v>
      </c>
      <c r="C64" s="59">
        <v>24384</v>
      </c>
      <c r="D64" s="83">
        <v>330510</v>
      </c>
      <c r="E64" s="60">
        <v>71369</v>
      </c>
      <c r="F64" s="60">
        <v>24460</v>
      </c>
      <c r="G64" s="60">
        <v>426339</v>
      </c>
      <c r="H64" s="61">
        <v>13471</v>
      </c>
      <c r="I64" s="60">
        <v>26112</v>
      </c>
      <c r="J64" s="60">
        <v>52920</v>
      </c>
      <c r="K64" s="60">
        <v>57</v>
      </c>
      <c r="L64" s="60">
        <v>20116</v>
      </c>
      <c r="M64" s="60">
        <v>31941</v>
      </c>
      <c r="N64" s="60">
        <v>30411</v>
      </c>
      <c r="O64" s="60">
        <v>0</v>
      </c>
      <c r="P64" s="60">
        <v>0</v>
      </c>
      <c r="Q64" s="60">
        <v>0</v>
      </c>
      <c r="R64" s="60">
        <v>25718</v>
      </c>
      <c r="S64" s="89">
        <v>187275</v>
      </c>
      <c r="T64" s="91">
        <v>0</v>
      </c>
      <c r="U64" s="89">
        <v>0</v>
      </c>
      <c r="V64" s="89">
        <v>0</v>
      </c>
      <c r="W64" s="89">
        <v>54361</v>
      </c>
      <c r="X64" s="89">
        <v>39236</v>
      </c>
      <c r="Y64" s="89">
        <v>99626</v>
      </c>
      <c r="Z64" s="89">
        <v>7506</v>
      </c>
      <c r="AA64" s="89">
        <v>24254</v>
      </c>
      <c r="AB64" s="89">
        <v>7941</v>
      </c>
      <c r="AC64" s="89">
        <v>2661</v>
      </c>
      <c r="AD64" s="63">
        <f t="shared" si="3"/>
        <v>235585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9">
        <v>181224</v>
      </c>
      <c r="AL64" s="60">
        <v>0</v>
      </c>
      <c r="AM64" s="64">
        <v>862670</v>
      </c>
      <c r="AN64" s="60">
        <v>401879</v>
      </c>
      <c r="AO64" s="60">
        <v>141988</v>
      </c>
      <c r="AP64" s="60">
        <v>318803</v>
      </c>
      <c r="AQ64" s="62">
        <v>862670</v>
      </c>
    </row>
    <row r="65" spans="1:43" s="4" customFormat="1" ht="15">
      <c r="A65" s="57" t="s">
        <v>127</v>
      </c>
      <c r="B65" s="58" t="s">
        <v>40</v>
      </c>
      <c r="C65" s="59">
        <v>24185</v>
      </c>
      <c r="D65" s="83">
        <v>731770</v>
      </c>
      <c r="E65" s="60">
        <v>171717</v>
      </c>
      <c r="F65" s="60">
        <v>0</v>
      </c>
      <c r="G65" s="60">
        <v>903487</v>
      </c>
      <c r="H65" s="61">
        <v>23000</v>
      </c>
      <c r="I65" s="60">
        <v>52595</v>
      </c>
      <c r="J65" s="60">
        <v>26705</v>
      </c>
      <c r="K65" s="60">
        <v>4247</v>
      </c>
      <c r="L65" s="60">
        <v>15912</v>
      </c>
      <c r="M65" s="60">
        <v>21029</v>
      </c>
      <c r="N65" s="60">
        <v>42818</v>
      </c>
      <c r="O65" s="60">
        <v>0</v>
      </c>
      <c r="P65" s="60">
        <v>0</v>
      </c>
      <c r="Q65" s="60">
        <v>291</v>
      </c>
      <c r="R65" s="60">
        <v>300</v>
      </c>
      <c r="S65" s="89">
        <v>163897</v>
      </c>
      <c r="T65" s="91">
        <v>0</v>
      </c>
      <c r="U65" s="89">
        <v>0</v>
      </c>
      <c r="V65" s="89">
        <v>0</v>
      </c>
      <c r="W65" s="89">
        <v>16381</v>
      </c>
      <c r="X65" s="89">
        <v>0</v>
      </c>
      <c r="Y65" s="89">
        <v>83624</v>
      </c>
      <c r="Z65" s="89">
        <v>2110</v>
      </c>
      <c r="AA65" s="89">
        <v>12637</v>
      </c>
      <c r="AB65" s="89">
        <v>85087</v>
      </c>
      <c r="AC65" s="89">
        <v>6749</v>
      </c>
      <c r="AD65" s="63">
        <f t="shared" si="3"/>
        <v>206588</v>
      </c>
      <c r="AE65" s="60">
        <v>0</v>
      </c>
      <c r="AF65" s="60">
        <v>1406</v>
      </c>
      <c r="AG65" s="60">
        <v>0</v>
      </c>
      <c r="AH65" s="60">
        <v>0</v>
      </c>
      <c r="AI65" s="60">
        <v>0</v>
      </c>
      <c r="AJ65" s="60">
        <v>0</v>
      </c>
      <c r="AK65" s="69">
        <v>190207</v>
      </c>
      <c r="AL65" s="60">
        <v>1406</v>
      </c>
      <c r="AM65" s="64">
        <v>1296972</v>
      </c>
      <c r="AN65" s="60">
        <v>903487</v>
      </c>
      <c r="AO65" s="60">
        <v>191613</v>
      </c>
      <c r="AP65" s="60">
        <v>203278</v>
      </c>
      <c r="AQ65" s="62">
        <v>1298378</v>
      </c>
    </row>
    <row r="66" spans="1:43" s="4" customFormat="1" ht="15">
      <c r="A66" s="57" t="s">
        <v>119</v>
      </c>
      <c r="B66" s="58" t="s">
        <v>120</v>
      </c>
      <c r="C66" s="59">
        <v>23432</v>
      </c>
      <c r="D66" s="83">
        <v>664450</v>
      </c>
      <c r="E66" s="60">
        <v>152870</v>
      </c>
      <c r="F66" s="60">
        <v>0</v>
      </c>
      <c r="G66" s="60">
        <v>817320</v>
      </c>
      <c r="H66" s="61">
        <v>45005</v>
      </c>
      <c r="I66" s="60">
        <v>53126</v>
      </c>
      <c r="J66" s="60">
        <v>27904</v>
      </c>
      <c r="K66" s="60">
        <v>971</v>
      </c>
      <c r="L66" s="60">
        <v>22066</v>
      </c>
      <c r="M66" s="60">
        <v>60415</v>
      </c>
      <c r="N66" s="60">
        <v>38522</v>
      </c>
      <c r="O66" s="60">
        <v>242</v>
      </c>
      <c r="P66" s="60">
        <v>0</v>
      </c>
      <c r="Q66" s="60">
        <v>0</v>
      </c>
      <c r="R66" s="60">
        <v>3589</v>
      </c>
      <c r="S66" s="89">
        <v>206835</v>
      </c>
      <c r="T66" s="91">
        <v>0</v>
      </c>
      <c r="U66" s="89">
        <v>0</v>
      </c>
      <c r="V66" s="89">
        <v>195</v>
      </c>
      <c r="W66" s="89">
        <v>28750</v>
      </c>
      <c r="X66" s="89">
        <v>7784</v>
      </c>
      <c r="Y66" s="89">
        <v>55279</v>
      </c>
      <c r="Z66" s="89">
        <v>3578</v>
      </c>
      <c r="AA66" s="89">
        <v>23688</v>
      </c>
      <c r="AB66" s="89">
        <v>34375</v>
      </c>
      <c r="AC66" s="89">
        <v>0</v>
      </c>
      <c r="AD66" s="63">
        <f t="shared" si="3"/>
        <v>153649</v>
      </c>
      <c r="AE66" s="60">
        <v>0</v>
      </c>
      <c r="AF66" s="60">
        <v>1788</v>
      </c>
      <c r="AG66" s="60">
        <v>0</v>
      </c>
      <c r="AH66" s="60">
        <v>0</v>
      </c>
      <c r="AI66" s="60">
        <v>0</v>
      </c>
      <c r="AJ66" s="60">
        <v>0</v>
      </c>
      <c r="AK66" s="69">
        <v>124704</v>
      </c>
      <c r="AL66" s="60">
        <v>1788</v>
      </c>
      <c r="AM66" s="64">
        <v>1222809</v>
      </c>
      <c r="AN66" s="60">
        <v>817320</v>
      </c>
      <c r="AO66" s="60">
        <v>118708</v>
      </c>
      <c r="AP66" s="60">
        <v>288569</v>
      </c>
      <c r="AQ66" s="62">
        <v>1224597</v>
      </c>
    </row>
    <row r="67" spans="1:43" s="4" customFormat="1" ht="15">
      <c r="A67" s="57" t="s">
        <v>117</v>
      </c>
      <c r="B67" s="58" t="s">
        <v>118</v>
      </c>
      <c r="C67" s="59">
        <v>23398</v>
      </c>
      <c r="D67" s="83">
        <v>475207</v>
      </c>
      <c r="E67" s="60">
        <v>121598</v>
      </c>
      <c r="F67" s="60">
        <v>0</v>
      </c>
      <c r="G67" s="60">
        <v>596805</v>
      </c>
      <c r="H67" s="61">
        <v>20359</v>
      </c>
      <c r="I67" s="60">
        <v>38127</v>
      </c>
      <c r="J67" s="60">
        <v>16439</v>
      </c>
      <c r="K67" s="60">
        <v>0</v>
      </c>
      <c r="L67" s="60">
        <v>16477</v>
      </c>
      <c r="M67" s="60">
        <v>35754</v>
      </c>
      <c r="N67" s="60">
        <v>65737</v>
      </c>
      <c r="O67" s="60">
        <v>4236</v>
      </c>
      <c r="P67" s="60">
        <v>0</v>
      </c>
      <c r="Q67" s="60">
        <v>0</v>
      </c>
      <c r="R67" s="60">
        <v>8648</v>
      </c>
      <c r="S67" s="89">
        <v>185418</v>
      </c>
      <c r="T67" s="91">
        <v>0</v>
      </c>
      <c r="U67" s="89">
        <v>0</v>
      </c>
      <c r="V67" s="89">
        <v>0</v>
      </c>
      <c r="W67" s="89">
        <v>17258</v>
      </c>
      <c r="X67" s="89">
        <v>0</v>
      </c>
      <c r="Y67" s="89">
        <v>128885</v>
      </c>
      <c r="Z67" s="89">
        <v>7300</v>
      </c>
      <c r="AA67" s="89">
        <v>33000</v>
      </c>
      <c r="AB67" s="89">
        <v>41335</v>
      </c>
      <c r="AC67" s="89">
        <v>0</v>
      </c>
      <c r="AD67" s="63">
        <f t="shared" si="3"/>
        <v>227778</v>
      </c>
      <c r="AE67" s="60">
        <v>0</v>
      </c>
      <c r="AF67" s="60">
        <v>0</v>
      </c>
      <c r="AG67" s="60">
        <v>0</v>
      </c>
      <c r="AH67" s="60">
        <v>0</v>
      </c>
      <c r="AI67" s="60">
        <v>0</v>
      </c>
      <c r="AJ67" s="60">
        <v>0</v>
      </c>
      <c r="AK67" s="69">
        <v>210520</v>
      </c>
      <c r="AL67" s="60">
        <v>0</v>
      </c>
      <c r="AM67" s="64">
        <v>1030360</v>
      </c>
      <c r="AN67" s="60">
        <v>596805</v>
      </c>
      <c r="AO67" s="60">
        <v>210520</v>
      </c>
      <c r="AP67" s="60">
        <v>223035</v>
      </c>
      <c r="AQ67" s="62">
        <v>1030360</v>
      </c>
    </row>
    <row r="68" spans="1:43" s="4" customFormat="1" ht="15">
      <c r="A68" s="57" t="s">
        <v>124</v>
      </c>
      <c r="B68" s="58" t="s">
        <v>74</v>
      </c>
      <c r="C68" s="59">
        <v>22660</v>
      </c>
      <c r="D68" s="83">
        <v>488612</v>
      </c>
      <c r="E68" s="60">
        <v>118623</v>
      </c>
      <c r="F68" s="60">
        <v>0</v>
      </c>
      <c r="G68" s="60">
        <v>607235</v>
      </c>
      <c r="H68" s="61">
        <v>17553</v>
      </c>
      <c r="I68" s="60">
        <v>96031</v>
      </c>
      <c r="J68" s="60">
        <v>24290</v>
      </c>
      <c r="K68" s="60">
        <v>0</v>
      </c>
      <c r="L68" s="60">
        <v>33385</v>
      </c>
      <c r="M68" s="60">
        <v>57626</v>
      </c>
      <c r="N68" s="60">
        <v>60542</v>
      </c>
      <c r="O68" s="60">
        <v>7001</v>
      </c>
      <c r="P68" s="60">
        <v>0</v>
      </c>
      <c r="Q68" s="60">
        <v>0</v>
      </c>
      <c r="R68" s="60">
        <v>1555</v>
      </c>
      <c r="S68" s="89">
        <v>280430</v>
      </c>
      <c r="T68" s="91">
        <v>0</v>
      </c>
      <c r="U68" s="89">
        <v>0</v>
      </c>
      <c r="V68" s="89">
        <v>3600</v>
      </c>
      <c r="W68" s="89">
        <v>5559</v>
      </c>
      <c r="X68" s="89">
        <v>5551</v>
      </c>
      <c r="Y68" s="89">
        <v>69429</v>
      </c>
      <c r="Z68" s="89">
        <v>18354</v>
      </c>
      <c r="AA68" s="89">
        <v>16870</v>
      </c>
      <c r="AB68" s="89">
        <v>5762</v>
      </c>
      <c r="AC68" s="89">
        <v>0</v>
      </c>
      <c r="AD68" s="63">
        <f t="shared" si="3"/>
        <v>125125</v>
      </c>
      <c r="AE68" s="60">
        <v>0</v>
      </c>
      <c r="AF68" s="60">
        <v>110</v>
      </c>
      <c r="AG68" s="60">
        <v>0</v>
      </c>
      <c r="AH68" s="60">
        <v>0</v>
      </c>
      <c r="AI68" s="60">
        <v>0</v>
      </c>
      <c r="AJ68" s="60">
        <v>0</v>
      </c>
      <c r="AK68" s="69">
        <v>115966</v>
      </c>
      <c r="AL68" s="60">
        <v>110</v>
      </c>
      <c r="AM68" s="64">
        <v>1030343</v>
      </c>
      <c r="AN68" s="60">
        <v>607235</v>
      </c>
      <c r="AO68" s="60">
        <v>110525</v>
      </c>
      <c r="AP68" s="60">
        <v>312693</v>
      </c>
      <c r="AQ68" s="62">
        <v>1030453</v>
      </c>
    </row>
    <row r="69" spans="1:43" s="4" customFormat="1" ht="15">
      <c r="A69" s="57" t="s">
        <v>132</v>
      </c>
      <c r="B69" s="58" t="s">
        <v>21</v>
      </c>
      <c r="C69" s="59">
        <v>22120</v>
      </c>
      <c r="D69" s="83">
        <v>609153</v>
      </c>
      <c r="E69" s="60">
        <v>127675</v>
      </c>
      <c r="F69" s="60">
        <v>0</v>
      </c>
      <c r="G69" s="60">
        <v>736828</v>
      </c>
      <c r="H69" s="61">
        <v>27218</v>
      </c>
      <c r="I69" s="60">
        <v>10166</v>
      </c>
      <c r="J69" s="60">
        <v>24386</v>
      </c>
      <c r="K69" s="60">
        <v>757</v>
      </c>
      <c r="L69" s="60">
        <v>15287</v>
      </c>
      <c r="M69" s="60">
        <v>46174</v>
      </c>
      <c r="N69" s="60">
        <v>71747</v>
      </c>
      <c r="O69" s="60">
        <v>5554</v>
      </c>
      <c r="P69" s="60">
        <v>0</v>
      </c>
      <c r="Q69" s="60">
        <v>0</v>
      </c>
      <c r="R69" s="60">
        <v>1081</v>
      </c>
      <c r="S69" s="89">
        <v>175152</v>
      </c>
      <c r="T69" s="91">
        <v>0</v>
      </c>
      <c r="U69" s="89">
        <v>0</v>
      </c>
      <c r="V69" s="89">
        <v>0</v>
      </c>
      <c r="W69" s="89">
        <v>11159</v>
      </c>
      <c r="X69" s="89">
        <v>0</v>
      </c>
      <c r="Y69" s="89">
        <v>37522</v>
      </c>
      <c r="Z69" s="89">
        <v>5566</v>
      </c>
      <c r="AA69" s="89">
        <v>9610</v>
      </c>
      <c r="AB69" s="89">
        <v>38121</v>
      </c>
      <c r="AC69" s="89">
        <v>0</v>
      </c>
      <c r="AD69" s="63">
        <f t="shared" si="3"/>
        <v>101978</v>
      </c>
      <c r="AE69" s="60">
        <v>400</v>
      </c>
      <c r="AF69" s="60">
        <v>650</v>
      </c>
      <c r="AG69" s="60">
        <v>406</v>
      </c>
      <c r="AH69" s="60">
        <v>0</v>
      </c>
      <c r="AI69" s="60">
        <v>0</v>
      </c>
      <c r="AJ69" s="60">
        <v>0</v>
      </c>
      <c r="AK69" s="69">
        <v>90819</v>
      </c>
      <c r="AL69" s="60">
        <v>1456</v>
      </c>
      <c r="AM69" s="61">
        <v>1041176</v>
      </c>
      <c r="AN69" s="60">
        <v>736828</v>
      </c>
      <c r="AO69" s="60">
        <v>91875</v>
      </c>
      <c r="AP69" s="60">
        <v>213929</v>
      </c>
      <c r="AQ69" s="62">
        <v>1042632</v>
      </c>
    </row>
    <row r="70" spans="1:43" s="4" customFormat="1" ht="15">
      <c r="A70" s="57" t="s">
        <v>125</v>
      </c>
      <c r="B70" s="58" t="s">
        <v>126</v>
      </c>
      <c r="C70" s="59">
        <v>21395</v>
      </c>
      <c r="D70" s="83">
        <v>1152658</v>
      </c>
      <c r="E70" s="60">
        <v>420530</v>
      </c>
      <c r="F70" s="60">
        <v>0</v>
      </c>
      <c r="G70" s="60">
        <v>1573188</v>
      </c>
      <c r="H70" s="61">
        <v>29251</v>
      </c>
      <c r="I70" s="60">
        <v>114909</v>
      </c>
      <c r="J70" s="60">
        <v>9011</v>
      </c>
      <c r="K70" s="60">
        <v>12098</v>
      </c>
      <c r="L70" s="60">
        <v>44089</v>
      </c>
      <c r="M70" s="60">
        <v>86119</v>
      </c>
      <c r="N70" s="60">
        <v>15106</v>
      </c>
      <c r="O70" s="60">
        <v>0</v>
      </c>
      <c r="P70" s="60">
        <v>0</v>
      </c>
      <c r="Q70" s="60">
        <v>0</v>
      </c>
      <c r="R70" s="60">
        <v>839</v>
      </c>
      <c r="S70" s="89">
        <v>282171</v>
      </c>
      <c r="T70" s="91">
        <v>0</v>
      </c>
      <c r="U70" s="89">
        <v>0</v>
      </c>
      <c r="V70" s="89">
        <v>0</v>
      </c>
      <c r="W70" s="89">
        <v>14172</v>
      </c>
      <c r="X70" s="89">
        <v>14099</v>
      </c>
      <c r="Y70" s="89">
        <v>120191</v>
      </c>
      <c r="Z70" s="89">
        <v>8738</v>
      </c>
      <c r="AA70" s="89">
        <v>34378</v>
      </c>
      <c r="AB70" s="89">
        <v>46074</v>
      </c>
      <c r="AC70" s="89">
        <v>0</v>
      </c>
      <c r="AD70" s="63">
        <f t="shared" si="3"/>
        <v>237652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0</v>
      </c>
      <c r="AK70" s="69">
        <v>223480</v>
      </c>
      <c r="AL70" s="60">
        <v>0</v>
      </c>
      <c r="AM70" s="64">
        <v>2122262</v>
      </c>
      <c r="AN70" s="60">
        <v>1573188</v>
      </c>
      <c r="AO70" s="60">
        <v>209381</v>
      </c>
      <c r="AP70" s="60">
        <v>339693</v>
      </c>
      <c r="AQ70" s="62">
        <v>2122262</v>
      </c>
    </row>
    <row r="71" spans="1:43" s="4" customFormat="1" ht="15">
      <c r="A71" s="57" t="s">
        <v>128</v>
      </c>
      <c r="B71" s="58" t="s">
        <v>129</v>
      </c>
      <c r="C71" s="59">
        <v>21321</v>
      </c>
      <c r="D71" s="83">
        <v>590153</v>
      </c>
      <c r="E71" s="60">
        <v>223887</v>
      </c>
      <c r="F71" s="60">
        <v>0</v>
      </c>
      <c r="G71" s="60">
        <v>814040</v>
      </c>
      <c r="H71" s="61">
        <v>39782</v>
      </c>
      <c r="I71" s="60">
        <v>87478</v>
      </c>
      <c r="J71" s="60">
        <v>16677</v>
      </c>
      <c r="K71" s="60">
        <v>1590</v>
      </c>
      <c r="L71" s="60">
        <v>18231</v>
      </c>
      <c r="M71" s="60">
        <v>33152</v>
      </c>
      <c r="N71" s="60">
        <v>24933</v>
      </c>
      <c r="O71" s="60">
        <v>45</v>
      </c>
      <c r="P71" s="60">
        <v>0</v>
      </c>
      <c r="Q71" s="60">
        <v>0</v>
      </c>
      <c r="R71" s="60">
        <v>854</v>
      </c>
      <c r="S71" s="89">
        <v>182960</v>
      </c>
      <c r="T71" s="91">
        <v>0</v>
      </c>
      <c r="U71" s="89">
        <v>0</v>
      </c>
      <c r="V71" s="89">
        <v>0</v>
      </c>
      <c r="W71" s="89">
        <v>25024</v>
      </c>
      <c r="X71" s="89">
        <v>223</v>
      </c>
      <c r="Y71" s="89">
        <v>46103</v>
      </c>
      <c r="Z71" s="89">
        <v>4272</v>
      </c>
      <c r="AA71" s="89">
        <v>15673</v>
      </c>
      <c r="AB71" s="89">
        <v>64565</v>
      </c>
      <c r="AC71" s="89">
        <v>2050</v>
      </c>
      <c r="AD71" s="63">
        <f t="shared" si="3"/>
        <v>157910</v>
      </c>
      <c r="AE71" s="60">
        <v>0</v>
      </c>
      <c r="AF71" s="60" t="s">
        <v>397</v>
      </c>
      <c r="AG71" s="60" t="s">
        <v>397</v>
      </c>
      <c r="AH71" s="60" t="s">
        <v>397</v>
      </c>
      <c r="AI71" s="60" t="s">
        <v>397</v>
      </c>
      <c r="AJ71" s="60" t="s">
        <v>397</v>
      </c>
      <c r="AK71" s="69">
        <v>132886</v>
      </c>
      <c r="AL71" s="60">
        <v>0</v>
      </c>
      <c r="AM71" s="64">
        <v>1194692</v>
      </c>
      <c r="AN71" s="60">
        <v>814040</v>
      </c>
      <c r="AO71" s="60">
        <v>132663</v>
      </c>
      <c r="AP71" s="60">
        <v>247989</v>
      </c>
      <c r="AQ71" s="62">
        <v>1194692</v>
      </c>
    </row>
    <row r="72" spans="1:43" s="4" customFormat="1" ht="15">
      <c r="A72" s="57" t="s">
        <v>130</v>
      </c>
      <c r="B72" s="58" t="s">
        <v>131</v>
      </c>
      <c r="C72" s="59">
        <v>20817</v>
      </c>
      <c r="D72" s="83">
        <v>664954</v>
      </c>
      <c r="E72" s="60">
        <v>188875</v>
      </c>
      <c r="F72" s="60">
        <v>0</v>
      </c>
      <c r="G72" s="60">
        <v>853829</v>
      </c>
      <c r="H72" s="61">
        <v>46121</v>
      </c>
      <c r="I72" s="60">
        <v>168420</v>
      </c>
      <c r="J72" s="60">
        <v>78723</v>
      </c>
      <c r="K72" s="60">
        <v>2659</v>
      </c>
      <c r="L72" s="60">
        <v>37870</v>
      </c>
      <c r="M72" s="60">
        <v>34858</v>
      </c>
      <c r="N72" s="60">
        <v>13192</v>
      </c>
      <c r="O72" s="60">
        <v>10757</v>
      </c>
      <c r="P72" s="60">
        <v>0</v>
      </c>
      <c r="Q72" s="60">
        <v>0</v>
      </c>
      <c r="R72" s="60">
        <v>3126</v>
      </c>
      <c r="S72" s="89">
        <v>349605</v>
      </c>
      <c r="T72" s="91">
        <v>0</v>
      </c>
      <c r="U72" s="89">
        <v>0</v>
      </c>
      <c r="V72" s="89">
        <v>0</v>
      </c>
      <c r="W72" s="89">
        <v>40430</v>
      </c>
      <c r="X72" s="89">
        <v>1604</v>
      </c>
      <c r="Y72" s="89">
        <v>94957</v>
      </c>
      <c r="Z72" s="89">
        <v>7581</v>
      </c>
      <c r="AA72" s="89">
        <v>11338</v>
      </c>
      <c r="AB72" s="89">
        <v>54870</v>
      </c>
      <c r="AC72" s="89">
        <v>3307</v>
      </c>
      <c r="AD72" s="63">
        <f t="shared" si="3"/>
        <v>214087</v>
      </c>
      <c r="AE72" s="60">
        <v>0</v>
      </c>
      <c r="AF72" s="60">
        <v>0</v>
      </c>
      <c r="AG72" s="60">
        <v>0</v>
      </c>
      <c r="AH72" s="60">
        <v>0</v>
      </c>
      <c r="AI72" s="60">
        <v>2933</v>
      </c>
      <c r="AJ72" s="60">
        <v>0</v>
      </c>
      <c r="AK72" s="69">
        <v>173657</v>
      </c>
      <c r="AL72" s="60">
        <v>2933</v>
      </c>
      <c r="AM72" s="64">
        <v>1463642</v>
      </c>
      <c r="AN72" s="60">
        <v>853829</v>
      </c>
      <c r="AO72" s="60">
        <v>174986</v>
      </c>
      <c r="AP72" s="60">
        <v>437760</v>
      </c>
      <c r="AQ72" s="62">
        <v>1466575</v>
      </c>
    </row>
    <row r="73" spans="1:43" s="4" customFormat="1" ht="15">
      <c r="A73" s="57" t="s">
        <v>138</v>
      </c>
      <c r="B73" s="58" t="s">
        <v>27</v>
      </c>
      <c r="C73" s="59">
        <v>20635</v>
      </c>
      <c r="D73" s="83">
        <v>1354257</v>
      </c>
      <c r="E73" s="60">
        <v>392987</v>
      </c>
      <c r="F73" s="60">
        <v>0</v>
      </c>
      <c r="G73" s="60">
        <v>1747244</v>
      </c>
      <c r="H73" s="61">
        <v>59171</v>
      </c>
      <c r="I73" s="60">
        <v>145506</v>
      </c>
      <c r="J73" s="60">
        <v>27799</v>
      </c>
      <c r="K73" s="60">
        <v>9022</v>
      </c>
      <c r="L73" s="60">
        <v>41061</v>
      </c>
      <c r="M73" s="60">
        <v>120523</v>
      </c>
      <c r="N73" s="60">
        <v>181319</v>
      </c>
      <c r="O73" s="60">
        <v>0</v>
      </c>
      <c r="P73" s="60">
        <v>0</v>
      </c>
      <c r="Q73" s="60">
        <v>0</v>
      </c>
      <c r="R73" s="60">
        <v>24853</v>
      </c>
      <c r="S73" s="89">
        <v>550083</v>
      </c>
      <c r="T73" s="91">
        <v>0</v>
      </c>
      <c r="U73" s="89">
        <v>0</v>
      </c>
      <c r="V73" s="89">
        <v>0</v>
      </c>
      <c r="W73" s="89">
        <v>89851</v>
      </c>
      <c r="X73" s="89">
        <v>0</v>
      </c>
      <c r="Y73" s="89">
        <v>177942</v>
      </c>
      <c r="Z73" s="89">
        <v>24846</v>
      </c>
      <c r="AA73" s="89">
        <v>49103</v>
      </c>
      <c r="AB73" s="89">
        <v>167435</v>
      </c>
      <c r="AC73" s="89">
        <v>4164</v>
      </c>
      <c r="AD73" s="63">
        <v>518679</v>
      </c>
      <c r="AE73" s="60">
        <v>0</v>
      </c>
      <c r="AF73" s="60">
        <v>668</v>
      </c>
      <c r="AG73" s="60">
        <v>0</v>
      </c>
      <c r="AH73" s="60">
        <v>0</v>
      </c>
      <c r="AI73" s="60">
        <v>0</v>
      </c>
      <c r="AJ73" s="60">
        <v>0</v>
      </c>
      <c r="AK73" s="69">
        <v>423490</v>
      </c>
      <c r="AL73" s="60">
        <v>668</v>
      </c>
      <c r="AM73" s="64">
        <v>2869839</v>
      </c>
      <c r="AN73" s="60">
        <v>1747244</v>
      </c>
      <c r="AO73" s="60">
        <v>424158</v>
      </c>
      <c r="AP73" s="60">
        <v>699105</v>
      </c>
      <c r="AQ73" s="62">
        <v>2870507</v>
      </c>
    </row>
    <row r="74" spans="1:43" s="4" customFormat="1" ht="15">
      <c r="A74" s="57" t="s">
        <v>135</v>
      </c>
      <c r="B74" s="58" t="s">
        <v>136</v>
      </c>
      <c r="C74" s="59">
        <v>19450</v>
      </c>
      <c r="D74" s="83">
        <v>685106</v>
      </c>
      <c r="E74" s="60">
        <v>282694</v>
      </c>
      <c r="F74" s="60">
        <v>51707</v>
      </c>
      <c r="G74" s="60">
        <v>1019507</v>
      </c>
      <c r="H74" s="61">
        <v>55160</v>
      </c>
      <c r="I74" s="60">
        <v>134990</v>
      </c>
      <c r="J74" s="60">
        <v>7771</v>
      </c>
      <c r="K74" s="60">
        <v>4641</v>
      </c>
      <c r="L74" s="60">
        <v>36701</v>
      </c>
      <c r="M74" s="60">
        <v>39879</v>
      </c>
      <c r="N74" s="60">
        <v>10631</v>
      </c>
      <c r="O74" s="60">
        <v>0</v>
      </c>
      <c r="P74" s="60">
        <v>0</v>
      </c>
      <c r="Q74" s="60">
        <v>0</v>
      </c>
      <c r="R74" s="60">
        <v>88517</v>
      </c>
      <c r="S74" s="89">
        <v>323130</v>
      </c>
      <c r="T74" s="91">
        <v>0</v>
      </c>
      <c r="U74" s="89">
        <v>0</v>
      </c>
      <c r="V74" s="89">
        <v>25632</v>
      </c>
      <c r="W74" s="89">
        <v>158591</v>
      </c>
      <c r="X74" s="89">
        <v>0</v>
      </c>
      <c r="Y74" s="89">
        <v>64223</v>
      </c>
      <c r="Z74" s="89">
        <v>5470</v>
      </c>
      <c r="AA74" s="89">
        <v>11983</v>
      </c>
      <c r="AB74" s="89">
        <v>129540</v>
      </c>
      <c r="AC74" s="89">
        <v>0</v>
      </c>
      <c r="AD74" s="63">
        <f aca="true" t="shared" si="4" ref="AD74:AD96">SUM(T74:AC74)</f>
        <v>395439</v>
      </c>
      <c r="AE74" s="60">
        <v>0</v>
      </c>
      <c r="AF74" s="60">
        <v>0</v>
      </c>
      <c r="AG74" s="60">
        <v>0</v>
      </c>
      <c r="AH74" s="60">
        <v>0</v>
      </c>
      <c r="AI74" s="60">
        <v>0</v>
      </c>
      <c r="AJ74" s="60">
        <v>0</v>
      </c>
      <c r="AK74" s="69">
        <v>211216</v>
      </c>
      <c r="AL74" s="60">
        <v>0</v>
      </c>
      <c r="AM74" s="64">
        <v>1793236</v>
      </c>
      <c r="AN74" s="60">
        <v>967800</v>
      </c>
      <c r="AO74" s="60">
        <v>211216</v>
      </c>
      <c r="AP74" s="60">
        <v>614220</v>
      </c>
      <c r="AQ74" s="62">
        <v>1793236</v>
      </c>
    </row>
    <row r="75" spans="1:43" s="4" customFormat="1" ht="15">
      <c r="A75" s="57" t="s">
        <v>139</v>
      </c>
      <c r="B75" s="58" t="s">
        <v>140</v>
      </c>
      <c r="C75" s="59">
        <v>19170</v>
      </c>
      <c r="D75" s="83">
        <v>461744</v>
      </c>
      <c r="E75" s="60">
        <v>160813</v>
      </c>
      <c r="F75" s="60">
        <v>33984</v>
      </c>
      <c r="G75" s="60">
        <v>656541</v>
      </c>
      <c r="H75" s="61">
        <v>66925</v>
      </c>
      <c r="I75" s="60">
        <v>24277</v>
      </c>
      <c r="J75" s="60">
        <v>30633</v>
      </c>
      <c r="K75" s="60">
        <v>4718</v>
      </c>
      <c r="L75" s="60">
        <v>14150</v>
      </c>
      <c r="M75" s="60">
        <v>34872</v>
      </c>
      <c r="N75" s="60">
        <v>46935</v>
      </c>
      <c r="O75" s="60">
        <v>0</v>
      </c>
      <c r="P75" s="60">
        <v>0</v>
      </c>
      <c r="Q75" s="60">
        <v>0</v>
      </c>
      <c r="R75" s="60">
        <v>27015</v>
      </c>
      <c r="S75" s="89">
        <v>182600</v>
      </c>
      <c r="T75" s="91">
        <v>0</v>
      </c>
      <c r="U75" s="89">
        <v>0</v>
      </c>
      <c r="V75" s="89">
        <v>0</v>
      </c>
      <c r="W75" s="89">
        <v>17340</v>
      </c>
      <c r="X75" s="89">
        <v>0</v>
      </c>
      <c r="Y75" s="89">
        <v>99276</v>
      </c>
      <c r="Z75" s="89">
        <v>6327</v>
      </c>
      <c r="AA75" s="89">
        <v>16856</v>
      </c>
      <c r="AB75" s="89">
        <v>26209</v>
      </c>
      <c r="AC75" s="89">
        <v>0</v>
      </c>
      <c r="AD75" s="63">
        <f t="shared" si="4"/>
        <v>166008</v>
      </c>
      <c r="AE75" s="60">
        <v>25000</v>
      </c>
      <c r="AF75" s="60">
        <v>0</v>
      </c>
      <c r="AG75" s="60">
        <v>0</v>
      </c>
      <c r="AH75" s="60">
        <v>0</v>
      </c>
      <c r="AI75" s="60">
        <v>0</v>
      </c>
      <c r="AJ75" s="60">
        <v>0</v>
      </c>
      <c r="AK75" s="69">
        <v>148668</v>
      </c>
      <c r="AL75" s="60">
        <v>25000</v>
      </c>
      <c r="AM75" s="64">
        <v>1072074</v>
      </c>
      <c r="AN75" s="60">
        <v>622557</v>
      </c>
      <c r="AO75" s="60">
        <v>148668</v>
      </c>
      <c r="AP75" s="60">
        <v>325849</v>
      </c>
      <c r="AQ75" s="62">
        <v>1097074</v>
      </c>
    </row>
    <row r="76" spans="1:43" s="4" customFormat="1" ht="30">
      <c r="A76" s="57" t="s">
        <v>137</v>
      </c>
      <c r="B76" s="58" t="s">
        <v>54</v>
      </c>
      <c r="C76" s="59">
        <v>18940</v>
      </c>
      <c r="D76" s="83">
        <v>602934</v>
      </c>
      <c r="E76" s="60">
        <v>207168</v>
      </c>
      <c r="F76" s="60">
        <v>300</v>
      </c>
      <c r="G76" s="60">
        <v>810402</v>
      </c>
      <c r="H76" s="61">
        <v>22517</v>
      </c>
      <c r="I76" s="60">
        <v>79666</v>
      </c>
      <c r="J76" s="60">
        <v>22508</v>
      </c>
      <c r="K76" s="60">
        <v>1943</v>
      </c>
      <c r="L76" s="60">
        <v>27644</v>
      </c>
      <c r="M76" s="60">
        <v>46041</v>
      </c>
      <c r="N76" s="60">
        <v>16</v>
      </c>
      <c r="O76" s="60">
        <v>599</v>
      </c>
      <c r="P76" s="60">
        <v>0</v>
      </c>
      <c r="Q76" s="60">
        <v>0</v>
      </c>
      <c r="R76" s="60">
        <v>0</v>
      </c>
      <c r="S76" s="89">
        <v>178417</v>
      </c>
      <c r="T76" s="91">
        <v>0</v>
      </c>
      <c r="U76" s="89">
        <v>0</v>
      </c>
      <c r="V76" s="89">
        <v>0</v>
      </c>
      <c r="W76" s="89">
        <v>22374</v>
      </c>
      <c r="X76" s="89">
        <v>0</v>
      </c>
      <c r="Y76" s="89">
        <v>44003</v>
      </c>
      <c r="Z76" s="89">
        <v>1735</v>
      </c>
      <c r="AA76" s="89">
        <v>37637</v>
      </c>
      <c r="AB76" s="89">
        <v>21254</v>
      </c>
      <c r="AC76" s="89">
        <v>1006</v>
      </c>
      <c r="AD76" s="63">
        <f t="shared" si="4"/>
        <v>128009</v>
      </c>
      <c r="AE76" s="60">
        <v>0</v>
      </c>
      <c r="AF76" s="60">
        <v>191</v>
      </c>
      <c r="AG76" s="60">
        <v>0</v>
      </c>
      <c r="AH76" s="60">
        <v>0</v>
      </c>
      <c r="AI76" s="60">
        <v>0</v>
      </c>
      <c r="AJ76" s="60">
        <v>0</v>
      </c>
      <c r="AK76" s="69">
        <v>105635</v>
      </c>
      <c r="AL76" s="60">
        <v>191</v>
      </c>
      <c r="AM76" s="64">
        <v>1139345</v>
      </c>
      <c r="AN76" s="60">
        <v>810102</v>
      </c>
      <c r="AO76" s="60">
        <v>105826</v>
      </c>
      <c r="AP76" s="60">
        <v>223608</v>
      </c>
      <c r="AQ76" s="62">
        <v>1139536</v>
      </c>
    </row>
    <row r="77" spans="1:43" s="4" customFormat="1" ht="15">
      <c r="A77" s="57" t="s">
        <v>143</v>
      </c>
      <c r="B77" s="58" t="s">
        <v>116</v>
      </c>
      <c r="C77" s="59">
        <v>18846</v>
      </c>
      <c r="D77" s="83">
        <v>737795</v>
      </c>
      <c r="E77" s="60">
        <v>209700</v>
      </c>
      <c r="F77" s="60">
        <v>0</v>
      </c>
      <c r="G77" s="60">
        <v>947495</v>
      </c>
      <c r="H77" s="61">
        <v>89649</v>
      </c>
      <c r="I77" s="60">
        <v>155299</v>
      </c>
      <c r="J77" s="60">
        <v>23190</v>
      </c>
      <c r="K77" s="60">
        <v>342</v>
      </c>
      <c r="L77" s="60">
        <v>32483</v>
      </c>
      <c r="M77" s="60">
        <v>147355</v>
      </c>
      <c r="N77" s="60">
        <v>20172</v>
      </c>
      <c r="O77" s="60">
        <v>0</v>
      </c>
      <c r="P77" s="60">
        <v>0</v>
      </c>
      <c r="Q77" s="60">
        <v>0</v>
      </c>
      <c r="R77" s="60">
        <v>18999</v>
      </c>
      <c r="S77" s="89">
        <v>397840</v>
      </c>
      <c r="T77" s="91">
        <v>0</v>
      </c>
      <c r="U77" s="89">
        <v>0</v>
      </c>
      <c r="V77" s="89">
        <v>52550</v>
      </c>
      <c r="W77" s="89">
        <v>29221</v>
      </c>
      <c r="X77" s="89">
        <v>0</v>
      </c>
      <c r="Y77" s="89">
        <v>131495</v>
      </c>
      <c r="Z77" s="89">
        <v>4359</v>
      </c>
      <c r="AA77" s="89">
        <v>33068</v>
      </c>
      <c r="AB77" s="89">
        <v>0</v>
      </c>
      <c r="AC77" s="89">
        <v>0</v>
      </c>
      <c r="AD77" s="63">
        <f t="shared" si="4"/>
        <v>250693</v>
      </c>
      <c r="AE77" s="60">
        <v>0</v>
      </c>
      <c r="AF77" s="60">
        <v>0</v>
      </c>
      <c r="AG77" s="60">
        <v>0</v>
      </c>
      <c r="AH77" s="60">
        <v>0</v>
      </c>
      <c r="AI77" s="60">
        <v>0</v>
      </c>
      <c r="AJ77" s="60">
        <v>0</v>
      </c>
      <c r="AK77" s="69">
        <v>168922</v>
      </c>
      <c r="AL77" s="60">
        <v>0</v>
      </c>
      <c r="AM77" s="64">
        <v>1685677</v>
      </c>
      <c r="AN77" s="60">
        <v>947495</v>
      </c>
      <c r="AO77" s="60">
        <v>168922</v>
      </c>
      <c r="AP77" s="60">
        <v>569260</v>
      </c>
      <c r="AQ77" s="62">
        <v>1685677</v>
      </c>
    </row>
    <row r="78" spans="1:43" s="4" customFormat="1" ht="15">
      <c r="A78" s="57" t="s">
        <v>141</v>
      </c>
      <c r="B78" s="58" t="s">
        <v>142</v>
      </c>
      <c r="C78" s="59">
        <v>18762</v>
      </c>
      <c r="D78" s="83">
        <v>707554</v>
      </c>
      <c r="E78" s="60">
        <v>136788</v>
      </c>
      <c r="F78" s="60">
        <v>0</v>
      </c>
      <c r="G78" s="60">
        <v>844342</v>
      </c>
      <c r="H78" s="61">
        <v>34925</v>
      </c>
      <c r="I78" s="60">
        <v>57827</v>
      </c>
      <c r="J78" s="60">
        <v>39915</v>
      </c>
      <c r="K78" s="60">
        <v>2535</v>
      </c>
      <c r="L78" s="60">
        <v>23229</v>
      </c>
      <c r="M78" s="60">
        <v>65946</v>
      </c>
      <c r="N78" s="60">
        <v>6605</v>
      </c>
      <c r="O78" s="60">
        <v>0</v>
      </c>
      <c r="P78" s="60">
        <v>123124</v>
      </c>
      <c r="Q78" s="60">
        <v>0</v>
      </c>
      <c r="R78" s="60">
        <v>0</v>
      </c>
      <c r="S78" s="89">
        <v>319181</v>
      </c>
      <c r="T78" s="91">
        <v>0</v>
      </c>
      <c r="U78" s="89">
        <v>0</v>
      </c>
      <c r="V78" s="89">
        <v>19000</v>
      </c>
      <c r="W78" s="89">
        <v>14912</v>
      </c>
      <c r="X78" s="89">
        <v>5567</v>
      </c>
      <c r="Y78" s="89">
        <v>70322</v>
      </c>
      <c r="Z78" s="89">
        <v>3032</v>
      </c>
      <c r="AA78" s="89">
        <v>42654</v>
      </c>
      <c r="AB78" s="89">
        <v>18919</v>
      </c>
      <c r="AC78" s="89">
        <v>0</v>
      </c>
      <c r="AD78" s="63">
        <f t="shared" si="4"/>
        <v>174406</v>
      </c>
      <c r="AE78" s="60">
        <v>0</v>
      </c>
      <c r="AF78" s="60">
        <v>0</v>
      </c>
      <c r="AG78" s="60">
        <v>0</v>
      </c>
      <c r="AH78" s="60">
        <v>0</v>
      </c>
      <c r="AI78" s="60">
        <v>0</v>
      </c>
      <c r="AJ78" s="60">
        <v>0</v>
      </c>
      <c r="AK78" s="69">
        <v>140494</v>
      </c>
      <c r="AL78" s="60">
        <v>0</v>
      </c>
      <c r="AM78" s="64">
        <v>1372854</v>
      </c>
      <c r="AN78" s="60">
        <v>844342</v>
      </c>
      <c r="AO78" s="60">
        <v>134927</v>
      </c>
      <c r="AP78" s="60">
        <v>393585</v>
      </c>
      <c r="AQ78" s="62">
        <v>1372854</v>
      </c>
    </row>
    <row r="79" spans="1:43" s="4" customFormat="1" ht="15">
      <c r="A79" s="57" t="s">
        <v>144</v>
      </c>
      <c r="B79" s="58" t="s">
        <v>145</v>
      </c>
      <c r="C79" s="59">
        <v>17313</v>
      </c>
      <c r="D79" s="83">
        <v>469064</v>
      </c>
      <c r="E79" s="60">
        <v>79698</v>
      </c>
      <c r="F79" s="60">
        <v>0</v>
      </c>
      <c r="G79" s="60">
        <v>548762</v>
      </c>
      <c r="H79" s="61">
        <v>31107</v>
      </c>
      <c r="I79" s="60">
        <v>3360</v>
      </c>
      <c r="J79" s="60">
        <v>9190</v>
      </c>
      <c r="K79" s="60">
        <v>221</v>
      </c>
      <c r="L79" s="60">
        <v>17739</v>
      </c>
      <c r="M79" s="60">
        <v>62770</v>
      </c>
      <c r="N79" s="60">
        <v>81440</v>
      </c>
      <c r="O79" s="60">
        <v>0</v>
      </c>
      <c r="P79" s="60">
        <v>0</v>
      </c>
      <c r="Q79" s="60">
        <v>0</v>
      </c>
      <c r="R79" s="60">
        <v>13745</v>
      </c>
      <c r="S79" s="89">
        <v>188465</v>
      </c>
      <c r="T79" s="91">
        <v>0</v>
      </c>
      <c r="U79" s="89">
        <v>0</v>
      </c>
      <c r="V79" s="89">
        <v>0</v>
      </c>
      <c r="W79" s="89">
        <v>16425</v>
      </c>
      <c r="X79" s="89">
        <v>12555</v>
      </c>
      <c r="Y79" s="89">
        <v>60330</v>
      </c>
      <c r="Z79" s="89">
        <v>4535</v>
      </c>
      <c r="AA79" s="89">
        <v>14257</v>
      </c>
      <c r="AB79" s="89">
        <v>23765</v>
      </c>
      <c r="AC79" s="89">
        <v>0</v>
      </c>
      <c r="AD79" s="63">
        <f t="shared" si="4"/>
        <v>131867</v>
      </c>
      <c r="AE79" s="60">
        <v>0</v>
      </c>
      <c r="AF79" s="60">
        <v>0</v>
      </c>
      <c r="AG79" s="60">
        <v>0</v>
      </c>
      <c r="AH79" s="60">
        <v>0</v>
      </c>
      <c r="AI79" s="60">
        <v>0</v>
      </c>
      <c r="AJ79" s="60">
        <v>0</v>
      </c>
      <c r="AK79" s="69">
        <v>115442</v>
      </c>
      <c r="AL79" s="60">
        <v>0</v>
      </c>
      <c r="AM79" s="64">
        <v>900201</v>
      </c>
      <c r="AN79" s="60">
        <v>548762</v>
      </c>
      <c r="AO79" s="60">
        <v>102887</v>
      </c>
      <c r="AP79" s="60">
        <v>248552</v>
      </c>
      <c r="AQ79" s="62">
        <v>900201</v>
      </c>
    </row>
    <row r="80" spans="1:43" s="4" customFormat="1" ht="15">
      <c r="A80" s="57" t="s">
        <v>147</v>
      </c>
      <c r="B80" s="58" t="s">
        <v>120</v>
      </c>
      <c r="C80" s="59">
        <v>17125</v>
      </c>
      <c r="D80" s="83">
        <v>922152</v>
      </c>
      <c r="E80" s="60">
        <v>210619</v>
      </c>
      <c r="F80" s="60">
        <v>0</v>
      </c>
      <c r="G80" s="60">
        <v>1132771</v>
      </c>
      <c r="H80" s="61">
        <v>77685</v>
      </c>
      <c r="I80" s="60">
        <v>113846</v>
      </c>
      <c r="J80" s="60">
        <v>48767</v>
      </c>
      <c r="K80" s="60">
        <v>5482</v>
      </c>
      <c r="L80" s="60">
        <v>23782</v>
      </c>
      <c r="M80" s="60">
        <v>121822</v>
      </c>
      <c r="N80" s="60">
        <v>12586</v>
      </c>
      <c r="O80" s="60">
        <v>4786</v>
      </c>
      <c r="P80" s="60">
        <v>0</v>
      </c>
      <c r="Q80" s="60">
        <v>0</v>
      </c>
      <c r="R80" s="60">
        <v>1661</v>
      </c>
      <c r="S80" s="89">
        <v>332732</v>
      </c>
      <c r="T80" s="91">
        <v>0</v>
      </c>
      <c r="U80" s="89">
        <v>0</v>
      </c>
      <c r="V80" s="89">
        <v>0</v>
      </c>
      <c r="W80" s="89">
        <v>7254</v>
      </c>
      <c r="X80" s="89">
        <v>0</v>
      </c>
      <c r="Y80" s="89">
        <v>68475</v>
      </c>
      <c r="Z80" s="89">
        <v>5598</v>
      </c>
      <c r="AA80" s="89">
        <v>26826</v>
      </c>
      <c r="AB80" s="89">
        <v>36000</v>
      </c>
      <c r="AC80" s="89">
        <v>2584</v>
      </c>
      <c r="AD80" s="63">
        <f t="shared" si="4"/>
        <v>146737</v>
      </c>
      <c r="AE80" s="60">
        <v>0</v>
      </c>
      <c r="AF80" s="60">
        <v>1751</v>
      </c>
      <c r="AG80" s="60">
        <v>0</v>
      </c>
      <c r="AH80" s="60">
        <v>0</v>
      </c>
      <c r="AI80" s="60">
        <v>0</v>
      </c>
      <c r="AJ80" s="60">
        <v>0</v>
      </c>
      <c r="AK80" s="69">
        <v>139483</v>
      </c>
      <c r="AL80" s="60">
        <v>1751</v>
      </c>
      <c r="AM80" s="64">
        <v>1689925</v>
      </c>
      <c r="AN80" s="60">
        <v>1132771</v>
      </c>
      <c r="AO80" s="60">
        <v>141234</v>
      </c>
      <c r="AP80" s="60">
        <v>417671</v>
      </c>
      <c r="AQ80" s="62">
        <v>1691676</v>
      </c>
    </row>
    <row r="81" spans="1:43" s="4" customFormat="1" ht="15">
      <c r="A81" s="57" t="s">
        <v>146</v>
      </c>
      <c r="B81" s="58" t="s">
        <v>91</v>
      </c>
      <c r="C81" s="59">
        <v>16940</v>
      </c>
      <c r="D81" s="83">
        <v>464878</v>
      </c>
      <c r="E81" s="60">
        <v>110414</v>
      </c>
      <c r="F81" s="60">
        <v>0</v>
      </c>
      <c r="G81" s="60">
        <v>575292</v>
      </c>
      <c r="H81" s="61">
        <v>22364</v>
      </c>
      <c r="I81" s="60">
        <v>22753</v>
      </c>
      <c r="J81" s="60">
        <v>29224</v>
      </c>
      <c r="K81" s="60">
        <v>8891</v>
      </c>
      <c r="L81" s="60">
        <v>14123</v>
      </c>
      <c r="M81" s="60">
        <v>23935</v>
      </c>
      <c r="N81" s="60">
        <v>101212</v>
      </c>
      <c r="O81" s="60">
        <v>0</v>
      </c>
      <c r="P81" s="60">
        <v>0</v>
      </c>
      <c r="Q81" s="60">
        <v>4385</v>
      </c>
      <c r="R81" s="60">
        <v>32137</v>
      </c>
      <c r="S81" s="89">
        <v>236660</v>
      </c>
      <c r="T81" s="91">
        <v>0</v>
      </c>
      <c r="U81" s="89">
        <v>87</v>
      </c>
      <c r="V81" s="89">
        <v>3544</v>
      </c>
      <c r="W81" s="89">
        <v>17500</v>
      </c>
      <c r="X81" s="89">
        <v>15050</v>
      </c>
      <c r="Y81" s="89">
        <v>55625</v>
      </c>
      <c r="Z81" s="89">
        <v>4104</v>
      </c>
      <c r="AA81" s="89">
        <v>13574</v>
      </c>
      <c r="AB81" s="89">
        <v>30277</v>
      </c>
      <c r="AC81" s="89">
        <v>15050</v>
      </c>
      <c r="AD81" s="63">
        <f t="shared" si="4"/>
        <v>154811</v>
      </c>
      <c r="AE81" s="60">
        <v>0</v>
      </c>
      <c r="AF81" s="60">
        <v>0</v>
      </c>
      <c r="AG81" s="60">
        <v>0</v>
      </c>
      <c r="AH81" s="60">
        <v>0</v>
      </c>
      <c r="AI81" s="60">
        <v>0</v>
      </c>
      <c r="AJ81" s="60">
        <v>0</v>
      </c>
      <c r="AK81" s="69">
        <v>133680</v>
      </c>
      <c r="AL81" s="60">
        <v>0</v>
      </c>
      <c r="AM81" s="64">
        <v>989127</v>
      </c>
      <c r="AN81" s="60">
        <v>575292</v>
      </c>
      <c r="AO81" s="60">
        <v>118630</v>
      </c>
      <c r="AP81" s="60">
        <v>295205</v>
      </c>
      <c r="AQ81" s="62">
        <v>989127</v>
      </c>
    </row>
    <row r="82" spans="1:43" s="4" customFormat="1" ht="15">
      <c r="A82" s="57" t="s">
        <v>148</v>
      </c>
      <c r="B82" s="58" t="s">
        <v>149</v>
      </c>
      <c r="C82" s="59">
        <v>16149</v>
      </c>
      <c r="D82" s="83">
        <v>920384</v>
      </c>
      <c r="E82" s="60">
        <v>315897</v>
      </c>
      <c r="F82" s="60">
        <v>0</v>
      </c>
      <c r="G82" s="60">
        <v>1236281</v>
      </c>
      <c r="H82" s="61">
        <v>50615</v>
      </c>
      <c r="I82" s="60">
        <v>84407</v>
      </c>
      <c r="J82" s="60">
        <v>23387</v>
      </c>
      <c r="K82" s="60">
        <v>5544</v>
      </c>
      <c r="L82" s="60">
        <v>27853</v>
      </c>
      <c r="M82" s="60">
        <v>72814</v>
      </c>
      <c r="N82" s="60">
        <v>19098</v>
      </c>
      <c r="O82" s="60">
        <v>5612</v>
      </c>
      <c r="P82" s="60">
        <v>0</v>
      </c>
      <c r="Q82" s="60">
        <v>0</v>
      </c>
      <c r="R82" s="60">
        <v>13567</v>
      </c>
      <c r="S82" s="89">
        <v>252282</v>
      </c>
      <c r="T82" s="91">
        <v>0</v>
      </c>
      <c r="U82" s="89">
        <v>0</v>
      </c>
      <c r="V82" s="89">
        <v>837</v>
      </c>
      <c r="W82" s="89">
        <v>23807</v>
      </c>
      <c r="X82" s="89">
        <v>2455</v>
      </c>
      <c r="Y82" s="89">
        <v>88908</v>
      </c>
      <c r="Z82" s="89">
        <v>8692</v>
      </c>
      <c r="AA82" s="89">
        <v>33967</v>
      </c>
      <c r="AB82" s="89">
        <v>30669</v>
      </c>
      <c r="AC82" s="89">
        <v>10378</v>
      </c>
      <c r="AD82" s="63">
        <f t="shared" si="4"/>
        <v>199713</v>
      </c>
      <c r="AE82" s="60">
        <v>0</v>
      </c>
      <c r="AF82" s="60">
        <v>787</v>
      </c>
      <c r="AG82" s="60">
        <v>0</v>
      </c>
      <c r="AH82" s="60">
        <v>85</v>
      </c>
      <c r="AI82" s="60">
        <v>0</v>
      </c>
      <c r="AJ82" s="60">
        <v>0</v>
      </c>
      <c r="AK82" s="69">
        <v>175069</v>
      </c>
      <c r="AL82" s="60">
        <v>872</v>
      </c>
      <c r="AM82" s="64">
        <v>1738891</v>
      </c>
      <c r="AN82" s="60">
        <v>1236281</v>
      </c>
      <c r="AO82" s="60">
        <v>173486</v>
      </c>
      <c r="AP82" s="60">
        <v>329996</v>
      </c>
      <c r="AQ82" s="62">
        <v>1739763</v>
      </c>
    </row>
    <row r="83" spans="1:43" s="4" customFormat="1" ht="15">
      <c r="A83" s="57" t="s">
        <v>153</v>
      </c>
      <c r="B83" s="58" t="s">
        <v>154</v>
      </c>
      <c r="C83" s="59">
        <v>15874</v>
      </c>
      <c r="D83" s="83">
        <v>742276</v>
      </c>
      <c r="E83" s="60">
        <v>157785</v>
      </c>
      <c r="F83" s="60">
        <v>0</v>
      </c>
      <c r="G83" s="60">
        <v>900061</v>
      </c>
      <c r="H83" s="61">
        <v>26588</v>
      </c>
      <c r="I83" s="60">
        <v>103770</v>
      </c>
      <c r="J83" s="60">
        <v>23997</v>
      </c>
      <c r="K83" s="60">
        <v>6841</v>
      </c>
      <c r="L83" s="60">
        <v>28323</v>
      </c>
      <c r="M83" s="60">
        <v>74883</v>
      </c>
      <c r="N83" s="60">
        <v>99368</v>
      </c>
      <c r="O83" s="60">
        <v>1045</v>
      </c>
      <c r="P83" s="60">
        <v>0</v>
      </c>
      <c r="Q83" s="60">
        <v>0</v>
      </c>
      <c r="R83" s="60">
        <v>1712</v>
      </c>
      <c r="S83" s="89">
        <v>339939</v>
      </c>
      <c r="T83" s="91">
        <v>0</v>
      </c>
      <c r="U83" s="89">
        <v>0</v>
      </c>
      <c r="V83" s="89">
        <v>0</v>
      </c>
      <c r="W83" s="89">
        <v>10954</v>
      </c>
      <c r="X83" s="89">
        <v>13577</v>
      </c>
      <c r="Y83" s="89">
        <v>38309</v>
      </c>
      <c r="Z83" s="89">
        <v>2021</v>
      </c>
      <c r="AA83" s="89">
        <v>15241</v>
      </c>
      <c r="AB83" s="89">
        <v>58829</v>
      </c>
      <c r="AC83" s="89">
        <v>1211</v>
      </c>
      <c r="AD83" s="63">
        <f t="shared" si="4"/>
        <v>140142</v>
      </c>
      <c r="AE83" s="60">
        <v>0</v>
      </c>
      <c r="AF83" s="60">
        <v>0</v>
      </c>
      <c r="AG83" s="60">
        <v>0</v>
      </c>
      <c r="AH83" s="60">
        <v>0</v>
      </c>
      <c r="AI83" s="60">
        <v>0</v>
      </c>
      <c r="AJ83" s="60">
        <v>0</v>
      </c>
      <c r="AK83" s="69">
        <v>129188</v>
      </c>
      <c r="AL83" s="60">
        <v>0</v>
      </c>
      <c r="AM83" s="64">
        <v>1406730</v>
      </c>
      <c r="AN83" s="60">
        <v>900061</v>
      </c>
      <c r="AO83" s="60">
        <v>115611</v>
      </c>
      <c r="AP83" s="60">
        <v>391058</v>
      </c>
      <c r="AQ83" s="62">
        <v>1406730</v>
      </c>
    </row>
    <row r="84" spans="1:43" s="4" customFormat="1" ht="15">
      <c r="A84" s="57" t="s">
        <v>395</v>
      </c>
      <c r="B84" s="58" t="s">
        <v>60</v>
      </c>
      <c r="C84" s="59">
        <v>15615</v>
      </c>
      <c r="D84" s="83">
        <v>247867</v>
      </c>
      <c r="E84" s="60">
        <v>43927</v>
      </c>
      <c r="F84" s="60">
        <v>0</v>
      </c>
      <c r="G84" s="60">
        <v>291794</v>
      </c>
      <c r="H84" s="61">
        <v>7617</v>
      </c>
      <c r="I84" s="60">
        <v>34120</v>
      </c>
      <c r="J84" s="60">
        <v>8237</v>
      </c>
      <c r="K84" s="60">
        <v>300</v>
      </c>
      <c r="L84" s="60">
        <v>8423</v>
      </c>
      <c r="M84" s="60">
        <v>12861</v>
      </c>
      <c r="N84" s="60">
        <v>4417</v>
      </c>
      <c r="O84" s="60">
        <v>5973</v>
      </c>
      <c r="P84" s="60">
        <v>0</v>
      </c>
      <c r="Q84" s="60">
        <v>0</v>
      </c>
      <c r="R84" s="60">
        <v>9200</v>
      </c>
      <c r="S84" s="89">
        <v>83531</v>
      </c>
      <c r="T84" s="91">
        <v>0</v>
      </c>
      <c r="U84" s="89">
        <v>0</v>
      </c>
      <c r="V84" s="89">
        <v>0</v>
      </c>
      <c r="W84" s="89">
        <v>7388</v>
      </c>
      <c r="X84" s="89">
        <v>0</v>
      </c>
      <c r="Y84" s="89">
        <v>35080</v>
      </c>
      <c r="Z84" s="89">
        <v>1100</v>
      </c>
      <c r="AA84" s="89">
        <v>5156</v>
      </c>
      <c r="AB84" s="89">
        <v>7428</v>
      </c>
      <c r="AC84" s="89">
        <v>0</v>
      </c>
      <c r="AD84" s="63">
        <f t="shared" si="4"/>
        <v>56152</v>
      </c>
      <c r="AE84" s="60">
        <v>0</v>
      </c>
      <c r="AF84" s="60">
        <v>1988</v>
      </c>
      <c r="AG84" s="60">
        <v>0</v>
      </c>
      <c r="AH84" s="60">
        <v>0</v>
      </c>
      <c r="AI84" s="60">
        <v>0</v>
      </c>
      <c r="AJ84" s="60">
        <v>0</v>
      </c>
      <c r="AK84" s="69">
        <v>48764</v>
      </c>
      <c r="AL84" s="60">
        <v>1988</v>
      </c>
      <c r="AM84" s="64">
        <v>439094</v>
      </c>
      <c r="AN84" s="60">
        <v>291794</v>
      </c>
      <c r="AO84" s="60">
        <v>50752</v>
      </c>
      <c r="AP84" s="60">
        <v>98536</v>
      </c>
      <c r="AQ84" s="62">
        <v>441082</v>
      </c>
    </row>
    <row r="85" spans="1:43" s="4" customFormat="1" ht="15">
      <c r="A85" s="57" t="s">
        <v>133</v>
      </c>
      <c r="B85" s="58" t="s">
        <v>134</v>
      </c>
      <c r="C85" s="59">
        <v>15536</v>
      </c>
      <c r="D85" s="83">
        <v>808663</v>
      </c>
      <c r="E85" s="60">
        <v>279306</v>
      </c>
      <c r="F85" s="60">
        <v>0</v>
      </c>
      <c r="G85" s="60">
        <v>1087969</v>
      </c>
      <c r="H85" s="61">
        <v>66937</v>
      </c>
      <c r="I85" s="60">
        <v>140022</v>
      </c>
      <c r="J85" s="60">
        <v>7084</v>
      </c>
      <c r="K85" s="60">
        <v>9697</v>
      </c>
      <c r="L85" s="60">
        <v>37062</v>
      </c>
      <c r="M85" s="60">
        <v>63361</v>
      </c>
      <c r="N85" s="60">
        <v>128098</v>
      </c>
      <c r="O85" s="60">
        <v>4267</v>
      </c>
      <c r="P85" s="60" t="s">
        <v>397</v>
      </c>
      <c r="Q85" s="60" t="s">
        <v>397</v>
      </c>
      <c r="R85" s="60">
        <v>61326</v>
      </c>
      <c r="S85" s="89">
        <v>450917</v>
      </c>
      <c r="T85" s="92" t="s">
        <v>397</v>
      </c>
      <c r="U85" s="90" t="s">
        <v>397</v>
      </c>
      <c r="V85" s="89">
        <v>0</v>
      </c>
      <c r="W85" s="89">
        <v>42104</v>
      </c>
      <c r="X85" s="90">
        <v>36146</v>
      </c>
      <c r="Y85" s="89">
        <v>84973</v>
      </c>
      <c r="Z85" s="89">
        <v>1305</v>
      </c>
      <c r="AA85" s="89">
        <v>59392</v>
      </c>
      <c r="AB85" s="89">
        <v>84687</v>
      </c>
      <c r="AC85" s="89">
        <v>0</v>
      </c>
      <c r="AD85" s="63">
        <f t="shared" si="4"/>
        <v>308607</v>
      </c>
      <c r="AE85" s="60" t="s">
        <v>397</v>
      </c>
      <c r="AF85" s="60" t="s">
        <v>397</v>
      </c>
      <c r="AG85" s="60" t="s">
        <v>397</v>
      </c>
      <c r="AH85" s="60" t="s">
        <v>397</v>
      </c>
      <c r="AI85" s="60" t="s">
        <v>397</v>
      </c>
      <c r="AJ85" s="60" t="s">
        <v>397</v>
      </c>
      <c r="AK85" s="69">
        <v>266503</v>
      </c>
      <c r="AL85" s="60">
        <v>0</v>
      </c>
      <c r="AM85" s="64">
        <v>1914430</v>
      </c>
      <c r="AN85" s="60">
        <v>1087969</v>
      </c>
      <c r="AO85" s="60">
        <v>230357</v>
      </c>
      <c r="AP85" s="60">
        <v>596104</v>
      </c>
      <c r="AQ85" s="62">
        <v>1914430</v>
      </c>
    </row>
    <row r="86" spans="1:43" s="4" customFormat="1" ht="15">
      <c r="A86" s="57" t="s">
        <v>155</v>
      </c>
      <c r="B86" s="58" t="s">
        <v>156</v>
      </c>
      <c r="C86" s="59">
        <v>15475</v>
      </c>
      <c r="D86" s="84">
        <v>326367</v>
      </c>
      <c r="E86" s="65">
        <v>51593</v>
      </c>
      <c r="F86" s="65">
        <v>0</v>
      </c>
      <c r="G86" s="65">
        <v>377960</v>
      </c>
      <c r="H86" s="66">
        <v>9145</v>
      </c>
      <c r="I86" s="65">
        <v>56236</v>
      </c>
      <c r="J86" s="65">
        <v>3097</v>
      </c>
      <c r="K86" s="65">
        <v>158</v>
      </c>
      <c r="L86" s="65">
        <v>19743</v>
      </c>
      <c r="M86" s="65">
        <v>9866</v>
      </c>
      <c r="N86" s="65">
        <v>51840</v>
      </c>
      <c r="O86" s="65">
        <v>0</v>
      </c>
      <c r="P86" s="65">
        <v>0</v>
      </c>
      <c r="Q86" s="65">
        <v>0</v>
      </c>
      <c r="R86" s="65">
        <v>2699</v>
      </c>
      <c r="S86" s="89">
        <v>143639</v>
      </c>
      <c r="T86" s="91">
        <v>0</v>
      </c>
      <c r="U86" s="89">
        <v>0</v>
      </c>
      <c r="V86" s="89">
        <v>0</v>
      </c>
      <c r="W86" s="89">
        <v>277</v>
      </c>
      <c r="X86" s="89">
        <v>0</v>
      </c>
      <c r="Y86" s="89">
        <v>40184</v>
      </c>
      <c r="Z86" s="89">
        <v>5457</v>
      </c>
      <c r="AA86" s="89">
        <v>5395</v>
      </c>
      <c r="AB86" s="89">
        <v>22480</v>
      </c>
      <c r="AC86" s="89">
        <v>3079</v>
      </c>
      <c r="AD86" s="63">
        <f t="shared" si="4"/>
        <v>76872</v>
      </c>
      <c r="AE86" s="65">
        <v>6000</v>
      </c>
      <c r="AF86" s="65">
        <v>221</v>
      </c>
      <c r="AG86" s="65">
        <v>0</v>
      </c>
      <c r="AH86" s="65">
        <v>0</v>
      </c>
      <c r="AI86" s="65">
        <v>4495</v>
      </c>
      <c r="AJ86" s="65">
        <v>0</v>
      </c>
      <c r="AK86" s="58">
        <v>76595</v>
      </c>
      <c r="AL86" s="65">
        <v>10716</v>
      </c>
      <c r="AM86" s="68">
        <v>607616</v>
      </c>
      <c r="AN86" s="65">
        <v>377960</v>
      </c>
      <c r="AO86" s="65">
        <v>81311</v>
      </c>
      <c r="AP86" s="65">
        <v>159061</v>
      </c>
      <c r="AQ86" s="67">
        <v>618332</v>
      </c>
    </row>
    <row r="87" spans="1:43" s="4" customFormat="1" ht="15">
      <c r="A87" s="57" t="s">
        <v>150</v>
      </c>
      <c r="B87" s="58" t="s">
        <v>151</v>
      </c>
      <c r="C87" s="59">
        <v>15359</v>
      </c>
      <c r="D87" s="83">
        <v>896919</v>
      </c>
      <c r="E87" s="60">
        <v>339613</v>
      </c>
      <c r="F87" s="60">
        <v>0</v>
      </c>
      <c r="G87" s="60">
        <v>1236532</v>
      </c>
      <c r="H87" s="61">
        <v>19036</v>
      </c>
      <c r="I87" s="60">
        <v>186131</v>
      </c>
      <c r="J87" s="60">
        <v>23839</v>
      </c>
      <c r="K87" s="60">
        <v>7403</v>
      </c>
      <c r="L87" s="60">
        <v>18628</v>
      </c>
      <c r="M87" s="60">
        <v>41571</v>
      </c>
      <c r="N87" s="60">
        <v>14041</v>
      </c>
      <c r="O87" s="60">
        <v>356</v>
      </c>
      <c r="P87" s="60">
        <v>0</v>
      </c>
      <c r="Q87" s="60">
        <v>0</v>
      </c>
      <c r="R87" s="60">
        <v>4271</v>
      </c>
      <c r="S87" s="89">
        <v>296240</v>
      </c>
      <c r="T87" s="91">
        <v>0</v>
      </c>
      <c r="U87" s="89">
        <v>0</v>
      </c>
      <c r="V87" s="89">
        <v>0</v>
      </c>
      <c r="W87" s="89">
        <v>43464</v>
      </c>
      <c r="X87" s="89">
        <v>0</v>
      </c>
      <c r="Y87" s="89">
        <v>53907</v>
      </c>
      <c r="Z87" s="89">
        <v>5065</v>
      </c>
      <c r="AA87" s="89">
        <v>33847</v>
      </c>
      <c r="AB87" s="89">
        <v>56248</v>
      </c>
      <c r="AC87" s="89">
        <v>0</v>
      </c>
      <c r="AD87" s="63">
        <f t="shared" si="4"/>
        <v>192531</v>
      </c>
      <c r="AE87" s="60">
        <v>0</v>
      </c>
      <c r="AF87" s="60">
        <v>200</v>
      </c>
      <c r="AG87" s="60">
        <v>0</v>
      </c>
      <c r="AH87" s="60">
        <v>0</v>
      </c>
      <c r="AI87" s="60">
        <v>0</v>
      </c>
      <c r="AJ87" s="60">
        <v>0</v>
      </c>
      <c r="AK87" s="69">
        <v>149067</v>
      </c>
      <c r="AL87" s="60">
        <v>200</v>
      </c>
      <c r="AM87" s="64">
        <v>1744339</v>
      </c>
      <c r="AN87" s="60">
        <v>1236532</v>
      </c>
      <c r="AO87" s="60">
        <v>149267</v>
      </c>
      <c r="AP87" s="60">
        <v>358740</v>
      </c>
      <c r="AQ87" s="62">
        <v>1744539</v>
      </c>
    </row>
    <row r="88" spans="1:43" s="4" customFormat="1" ht="15">
      <c r="A88" s="57" t="s">
        <v>387</v>
      </c>
      <c r="B88" s="58" t="s">
        <v>159</v>
      </c>
      <c r="C88" s="59">
        <v>15134</v>
      </c>
      <c r="D88" s="83">
        <v>484540</v>
      </c>
      <c r="E88" s="60">
        <v>61790</v>
      </c>
      <c r="F88" s="60">
        <v>0</v>
      </c>
      <c r="G88" s="60">
        <v>546330</v>
      </c>
      <c r="H88" s="61">
        <v>26644</v>
      </c>
      <c r="I88" s="60">
        <v>74204</v>
      </c>
      <c r="J88" s="60">
        <v>19912</v>
      </c>
      <c r="K88" s="60">
        <v>2910</v>
      </c>
      <c r="L88" s="60">
        <v>20219</v>
      </c>
      <c r="M88" s="60">
        <v>68303</v>
      </c>
      <c r="N88" s="60">
        <v>68544</v>
      </c>
      <c r="O88" s="60">
        <v>0</v>
      </c>
      <c r="P88" s="60">
        <v>0</v>
      </c>
      <c r="Q88" s="60">
        <v>0</v>
      </c>
      <c r="R88" s="60">
        <v>1241</v>
      </c>
      <c r="S88" s="89">
        <v>255333</v>
      </c>
      <c r="T88" s="91">
        <v>0</v>
      </c>
      <c r="U88" s="89">
        <v>0</v>
      </c>
      <c r="V88" s="89">
        <v>0</v>
      </c>
      <c r="W88" s="89">
        <v>19627</v>
      </c>
      <c r="X88" s="89">
        <v>12217</v>
      </c>
      <c r="Y88" s="89">
        <v>41843</v>
      </c>
      <c r="Z88" s="89">
        <v>4286</v>
      </c>
      <c r="AA88" s="89">
        <v>4207</v>
      </c>
      <c r="AB88" s="89">
        <v>21901</v>
      </c>
      <c r="AC88" s="89">
        <v>0</v>
      </c>
      <c r="AD88" s="63">
        <f t="shared" si="4"/>
        <v>104081</v>
      </c>
      <c r="AE88" s="60">
        <v>0</v>
      </c>
      <c r="AF88" s="60">
        <v>0</v>
      </c>
      <c r="AG88" s="60">
        <v>0</v>
      </c>
      <c r="AH88" s="60">
        <v>0</v>
      </c>
      <c r="AI88" s="60">
        <v>0</v>
      </c>
      <c r="AJ88" s="60">
        <v>0</v>
      </c>
      <c r="AK88" s="69">
        <v>84454</v>
      </c>
      <c r="AL88" s="60">
        <v>0</v>
      </c>
      <c r="AM88" s="64">
        <v>932388</v>
      </c>
      <c r="AN88" s="60">
        <v>546330</v>
      </c>
      <c r="AO88" s="60">
        <v>72237</v>
      </c>
      <c r="AP88" s="60">
        <v>313821</v>
      </c>
      <c r="AQ88" s="62">
        <v>932388</v>
      </c>
    </row>
    <row r="89" spans="1:43" s="4" customFormat="1" ht="15">
      <c r="A89" s="57" t="s">
        <v>366</v>
      </c>
      <c r="B89" s="58" t="s">
        <v>152</v>
      </c>
      <c r="C89" s="59">
        <v>14839</v>
      </c>
      <c r="D89" s="83">
        <v>206057</v>
      </c>
      <c r="E89" s="60">
        <v>70136</v>
      </c>
      <c r="F89" s="60">
        <v>0</v>
      </c>
      <c r="G89" s="60">
        <v>276193</v>
      </c>
      <c r="H89" s="61">
        <v>38080</v>
      </c>
      <c r="I89" s="60">
        <v>24126</v>
      </c>
      <c r="J89" s="60">
        <v>4421</v>
      </c>
      <c r="K89" s="60">
        <v>7329</v>
      </c>
      <c r="L89" s="60">
        <v>10569</v>
      </c>
      <c r="M89" s="60">
        <v>8832</v>
      </c>
      <c r="N89" s="60">
        <v>34750</v>
      </c>
      <c r="O89" s="60" t="s">
        <v>397</v>
      </c>
      <c r="P89" s="60" t="s">
        <v>397</v>
      </c>
      <c r="Q89" s="60" t="s">
        <v>397</v>
      </c>
      <c r="R89" s="60">
        <v>3559</v>
      </c>
      <c r="S89" s="89">
        <v>93586</v>
      </c>
      <c r="T89" s="91">
        <v>0</v>
      </c>
      <c r="U89" s="89">
        <v>0</v>
      </c>
      <c r="V89" s="89">
        <v>0</v>
      </c>
      <c r="W89" s="89">
        <v>34898</v>
      </c>
      <c r="X89" s="89">
        <v>0</v>
      </c>
      <c r="Y89" s="89">
        <v>47535</v>
      </c>
      <c r="Z89" s="89">
        <v>976</v>
      </c>
      <c r="AA89" s="89">
        <v>20727</v>
      </c>
      <c r="AB89" s="89">
        <v>22221</v>
      </c>
      <c r="AC89" s="89">
        <v>3707</v>
      </c>
      <c r="AD89" s="63">
        <f t="shared" si="4"/>
        <v>130064</v>
      </c>
      <c r="AE89" s="60">
        <v>0</v>
      </c>
      <c r="AF89" s="60">
        <v>0</v>
      </c>
      <c r="AG89" s="60">
        <v>0</v>
      </c>
      <c r="AH89" s="60">
        <v>0</v>
      </c>
      <c r="AI89" s="60">
        <v>0</v>
      </c>
      <c r="AJ89" s="60">
        <v>0</v>
      </c>
      <c r="AK89" s="69">
        <v>95166</v>
      </c>
      <c r="AL89" s="60">
        <v>0</v>
      </c>
      <c r="AM89" s="64">
        <v>537923</v>
      </c>
      <c r="AN89" s="60">
        <v>276193</v>
      </c>
      <c r="AO89" s="60">
        <v>95166</v>
      </c>
      <c r="AP89" s="60">
        <v>166564</v>
      </c>
      <c r="AQ89" s="62">
        <v>537923</v>
      </c>
    </row>
    <row r="90" spans="1:43" s="4" customFormat="1" ht="15">
      <c r="A90" s="57" t="s">
        <v>160</v>
      </c>
      <c r="B90" s="58" t="s">
        <v>161</v>
      </c>
      <c r="C90" s="59">
        <v>14374</v>
      </c>
      <c r="D90" s="83">
        <v>967301</v>
      </c>
      <c r="E90" s="60">
        <v>305672</v>
      </c>
      <c r="F90" s="60">
        <v>0</v>
      </c>
      <c r="G90" s="60">
        <v>1272973</v>
      </c>
      <c r="H90" s="61">
        <v>21213</v>
      </c>
      <c r="I90" s="60">
        <v>69590</v>
      </c>
      <c r="J90" s="60">
        <v>10640</v>
      </c>
      <c r="K90" s="60">
        <v>126</v>
      </c>
      <c r="L90" s="60">
        <v>51395</v>
      </c>
      <c r="M90" s="60">
        <v>54457</v>
      </c>
      <c r="N90" s="60">
        <v>1204</v>
      </c>
      <c r="O90" s="60">
        <v>0</v>
      </c>
      <c r="P90" s="60">
        <v>0</v>
      </c>
      <c r="Q90" s="60">
        <v>0</v>
      </c>
      <c r="R90" s="60">
        <v>10267</v>
      </c>
      <c r="S90" s="89">
        <v>197679</v>
      </c>
      <c r="T90" s="91">
        <v>0</v>
      </c>
      <c r="U90" s="89">
        <v>0</v>
      </c>
      <c r="V90" s="89">
        <v>0</v>
      </c>
      <c r="W90" s="89">
        <v>20425</v>
      </c>
      <c r="X90" s="89">
        <v>0</v>
      </c>
      <c r="Y90" s="89">
        <v>46897</v>
      </c>
      <c r="Z90" s="89">
        <v>3648</v>
      </c>
      <c r="AA90" s="89">
        <v>9705</v>
      </c>
      <c r="AB90" s="89">
        <v>25159</v>
      </c>
      <c r="AC90" s="89">
        <v>8373</v>
      </c>
      <c r="AD90" s="63">
        <f t="shared" si="4"/>
        <v>114207</v>
      </c>
      <c r="AE90" s="60">
        <v>0</v>
      </c>
      <c r="AF90" s="60">
        <v>15326</v>
      </c>
      <c r="AG90" s="60">
        <v>0</v>
      </c>
      <c r="AH90" s="60">
        <v>1520</v>
      </c>
      <c r="AI90" s="60">
        <v>16087</v>
      </c>
      <c r="AJ90" s="60">
        <v>4927</v>
      </c>
      <c r="AK90" s="69">
        <v>93782</v>
      </c>
      <c r="AL90" s="60">
        <v>37860</v>
      </c>
      <c r="AM90" s="64">
        <v>1606072</v>
      </c>
      <c r="AN90" s="60">
        <v>1272973</v>
      </c>
      <c r="AO90" s="60">
        <v>131642</v>
      </c>
      <c r="AP90" s="60">
        <v>239317</v>
      </c>
      <c r="AQ90" s="62">
        <v>1643932</v>
      </c>
    </row>
    <row r="91" spans="1:43" s="4" customFormat="1" ht="15">
      <c r="A91" s="57" t="s">
        <v>169</v>
      </c>
      <c r="B91" s="58" t="s">
        <v>17</v>
      </c>
      <c r="C91" s="59">
        <v>13952</v>
      </c>
      <c r="D91" s="83">
        <v>490409</v>
      </c>
      <c r="E91" s="60">
        <v>160505</v>
      </c>
      <c r="F91" s="60">
        <v>0</v>
      </c>
      <c r="G91" s="60">
        <v>650914</v>
      </c>
      <c r="H91" s="61">
        <v>21743</v>
      </c>
      <c r="I91" s="60">
        <v>227560</v>
      </c>
      <c r="J91" s="60">
        <v>13244</v>
      </c>
      <c r="K91" s="60">
        <v>75</v>
      </c>
      <c r="L91" s="60">
        <v>13156</v>
      </c>
      <c r="M91" s="60">
        <v>51902</v>
      </c>
      <c r="N91" s="60">
        <v>37152</v>
      </c>
      <c r="O91" s="60">
        <v>55</v>
      </c>
      <c r="P91" s="60">
        <v>439</v>
      </c>
      <c r="Q91" s="60">
        <v>0</v>
      </c>
      <c r="R91" s="60">
        <v>0</v>
      </c>
      <c r="S91" s="89">
        <v>343583</v>
      </c>
      <c r="T91" s="91">
        <v>0</v>
      </c>
      <c r="U91" s="89">
        <v>0</v>
      </c>
      <c r="V91" s="89">
        <v>0</v>
      </c>
      <c r="W91" s="89">
        <v>0</v>
      </c>
      <c r="X91" s="89">
        <v>10000</v>
      </c>
      <c r="Y91" s="89">
        <v>66444</v>
      </c>
      <c r="Z91" s="89">
        <v>6258</v>
      </c>
      <c r="AA91" s="89">
        <v>32000</v>
      </c>
      <c r="AB91" s="89">
        <v>51000</v>
      </c>
      <c r="AC91" s="89">
        <v>2000</v>
      </c>
      <c r="AD91" s="63">
        <f t="shared" si="4"/>
        <v>167702</v>
      </c>
      <c r="AE91" s="60">
        <v>10400</v>
      </c>
      <c r="AF91" s="60">
        <v>18275</v>
      </c>
      <c r="AG91" s="60">
        <v>0</v>
      </c>
      <c r="AH91" s="60">
        <v>148</v>
      </c>
      <c r="AI91" s="60">
        <v>0</v>
      </c>
      <c r="AJ91" s="60">
        <v>0</v>
      </c>
      <c r="AK91" s="69">
        <v>167702</v>
      </c>
      <c r="AL91" s="60">
        <v>28823</v>
      </c>
      <c r="AM91" s="64">
        <v>1183942</v>
      </c>
      <c r="AN91" s="60">
        <v>650914</v>
      </c>
      <c r="AO91" s="60">
        <v>176125</v>
      </c>
      <c r="AP91" s="60">
        <v>385726</v>
      </c>
      <c r="AQ91" s="62">
        <v>1212765</v>
      </c>
    </row>
    <row r="92" spans="1:43" s="4" customFormat="1" ht="30">
      <c r="A92" s="57" t="s">
        <v>157</v>
      </c>
      <c r="B92" s="58" t="s">
        <v>158</v>
      </c>
      <c r="C92" s="59">
        <v>13835</v>
      </c>
      <c r="D92" s="83">
        <v>283853</v>
      </c>
      <c r="E92" s="60">
        <v>60816</v>
      </c>
      <c r="F92" s="60">
        <v>0</v>
      </c>
      <c r="G92" s="60">
        <v>344669</v>
      </c>
      <c r="H92" s="61">
        <v>12106</v>
      </c>
      <c r="I92" s="60">
        <v>15921</v>
      </c>
      <c r="J92" s="60">
        <v>8858</v>
      </c>
      <c r="K92" s="60">
        <v>1226</v>
      </c>
      <c r="L92" s="60">
        <v>12448</v>
      </c>
      <c r="M92" s="60">
        <v>28001</v>
      </c>
      <c r="N92" s="60">
        <v>34529</v>
      </c>
      <c r="O92" s="60">
        <v>0</v>
      </c>
      <c r="P92" s="60">
        <v>0</v>
      </c>
      <c r="Q92" s="60">
        <v>0</v>
      </c>
      <c r="R92" s="60">
        <v>929</v>
      </c>
      <c r="S92" s="89">
        <v>101912</v>
      </c>
      <c r="T92" s="91">
        <v>0</v>
      </c>
      <c r="U92" s="89">
        <v>0</v>
      </c>
      <c r="V92" s="89">
        <v>135</v>
      </c>
      <c r="W92" s="89">
        <v>6102</v>
      </c>
      <c r="X92" s="89">
        <v>2903</v>
      </c>
      <c r="Y92" s="89">
        <v>31764</v>
      </c>
      <c r="Z92" s="89">
        <v>2851</v>
      </c>
      <c r="AA92" s="89">
        <v>10997</v>
      </c>
      <c r="AB92" s="89">
        <v>16006</v>
      </c>
      <c r="AC92" s="89">
        <v>7845</v>
      </c>
      <c r="AD92" s="63">
        <f t="shared" si="4"/>
        <v>78603</v>
      </c>
      <c r="AE92" s="60">
        <v>0</v>
      </c>
      <c r="AF92" s="60">
        <v>95</v>
      </c>
      <c r="AG92" s="60">
        <v>0</v>
      </c>
      <c r="AH92" s="60">
        <v>526</v>
      </c>
      <c r="AI92" s="60">
        <v>1750</v>
      </c>
      <c r="AJ92" s="60">
        <v>0</v>
      </c>
      <c r="AK92" s="69">
        <v>72366</v>
      </c>
      <c r="AL92" s="60">
        <v>2371</v>
      </c>
      <c r="AM92" s="64">
        <v>537290</v>
      </c>
      <c r="AN92" s="60">
        <v>344669</v>
      </c>
      <c r="AO92" s="60">
        <v>71834</v>
      </c>
      <c r="AP92" s="60">
        <v>123158</v>
      </c>
      <c r="AQ92" s="62">
        <v>539661</v>
      </c>
    </row>
    <row r="93" spans="1:43" s="4" customFormat="1" ht="15">
      <c r="A93" s="57" t="s">
        <v>162</v>
      </c>
      <c r="B93" s="58" t="s">
        <v>62</v>
      </c>
      <c r="C93" s="59">
        <v>13416</v>
      </c>
      <c r="D93" s="83">
        <v>327940</v>
      </c>
      <c r="E93" s="60">
        <v>83189</v>
      </c>
      <c r="F93" s="60">
        <v>5072</v>
      </c>
      <c r="G93" s="60">
        <v>416201</v>
      </c>
      <c r="H93" s="61">
        <v>9367</v>
      </c>
      <c r="I93" s="60">
        <v>8267</v>
      </c>
      <c r="J93" s="60">
        <v>10736</v>
      </c>
      <c r="K93" s="60">
        <v>2825</v>
      </c>
      <c r="L93" s="60">
        <v>16318</v>
      </c>
      <c r="M93" s="60">
        <v>59533</v>
      </c>
      <c r="N93" s="60">
        <v>69559</v>
      </c>
      <c r="O93" s="60">
        <v>13624</v>
      </c>
      <c r="P93" s="60">
        <v>0</v>
      </c>
      <c r="Q93" s="60">
        <v>0</v>
      </c>
      <c r="R93" s="60">
        <v>10110</v>
      </c>
      <c r="S93" s="89">
        <v>190972</v>
      </c>
      <c r="T93" s="91">
        <v>0</v>
      </c>
      <c r="U93" s="89">
        <v>0</v>
      </c>
      <c r="V93" s="89">
        <v>0</v>
      </c>
      <c r="W93" s="89">
        <v>14806</v>
      </c>
      <c r="X93" s="89">
        <v>0</v>
      </c>
      <c r="Y93" s="89">
        <v>46887</v>
      </c>
      <c r="Z93" s="89">
        <v>3197</v>
      </c>
      <c r="AA93" s="89">
        <v>4460</v>
      </c>
      <c r="AB93" s="89">
        <v>32377</v>
      </c>
      <c r="AC93" s="89">
        <v>0</v>
      </c>
      <c r="AD93" s="63">
        <f t="shared" si="4"/>
        <v>101727</v>
      </c>
      <c r="AE93" s="60">
        <v>0</v>
      </c>
      <c r="AF93" s="60">
        <v>0</v>
      </c>
      <c r="AG93" s="60">
        <v>0</v>
      </c>
      <c r="AH93" s="60">
        <v>0</v>
      </c>
      <c r="AI93" s="60">
        <v>0</v>
      </c>
      <c r="AJ93" s="60">
        <v>0</v>
      </c>
      <c r="AK93" s="69">
        <v>86921</v>
      </c>
      <c r="AL93" s="60">
        <v>0</v>
      </c>
      <c r="AM93" s="64">
        <v>718267</v>
      </c>
      <c r="AN93" s="60">
        <v>411129</v>
      </c>
      <c r="AO93" s="60">
        <v>86921</v>
      </c>
      <c r="AP93" s="60">
        <v>220217</v>
      </c>
      <c r="AQ93" s="62">
        <v>718267</v>
      </c>
    </row>
    <row r="94" spans="1:43" s="4" customFormat="1" ht="15">
      <c r="A94" s="57" t="s">
        <v>165</v>
      </c>
      <c r="B94" s="58" t="s">
        <v>65</v>
      </c>
      <c r="C94" s="59">
        <v>13151</v>
      </c>
      <c r="D94" s="83">
        <v>480152</v>
      </c>
      <c r="E94" s="60">
        <v>81785</v>
      </c>
      <c r="F94" s="60">
        <v>0</v>
      </c>
      <c r="G94" s="60">
        <v>561937</v>
      </c>
      <c r="H94" s="61">
        <v>24443</v>
      </c>
      <c r="I94" s="60">
        <v>54151</v>
      </c>
      <c r="J94" s="60">
        <v>13094</v>
      </c>
      <c r="K94" s="60">
        <v>4583</v>
      </c>
      <c r="L94" s="60">
        <v>18026</v>
      </c>
      <c r="M94" s="60">
        <v>21395</v>
      </c>
      <c r="N94" s="60">
        <v>63049</v>
      </c>
      <c r="O94" s="60">
        <v>290</v>
      </c>
      <c r="P94" s="60">
        <v>0</v>
      </c>
      <c r="Q94" s="60">
        <v>0</v>
      </c>
      <c r="R94" s="60">
        <v>51845</v>
      </c>
      <c r="S94" s="89">
        <v>226433</v>
      </c>
      <c r="T94" s="91">
        <v>0</v>
      </c>
      <c r="U94" s="89">
        <v>0</v>
      </c>
      <c r="V94" s="89">
        <v>0</v>
      </c>
      <c r="W94" s="89">
        <v>6614</v>
      </c>
      <c r="X94" s="89">
        <v>13435</v>
      </c>
      <c r="Y94" s="89">
        <v>38473</v>
      </c>
      <c r="Z94" s="89">
        <v>3122</v>
      </c>
      <c r="AA94" s="89">
        <v>26978</v>
      </c>
      <c r="AB94" s="89">
        <v>7010</v>
      </c>
      <c r="AC94" s="89">
        <v>0</v>
      </c>
      <c r="AD94" s="63">
        <f t="shared" si="4"/>
        <v>95632</v>
      </c>
      <c r="AE94" s="60">
        <v>0</v>
      </c>
      <c r="AF94" s="60">
        <v>1112</v>
      </c>
      <c r="AG94" s="60">
        <v>0</v>
      </c>
      <c r="AH94" s="60">
        <v>0</v>
      </c>
      <c r="AI94" s="60">
        <v>0</v>
      </c>
      <c r="AJ94" s="60">
        <v>0</v>
      </c>
      <c r="AK94" s="69">
        <v>89018</v>
      </c>
      <c r="AL94" s="60">
        <v>1112</v>
      </c>
      <c r="AM94" s="64">
        <v>908445</v>
      </c>
      <c r="AN94" s="60">
        <v>561937</v>
      </c>
      <c r="AO94" s="60">
        <v>76695</v>
      </c>
      <c r="AP94" s="60">
        <v>270925</v>
      </c>
      <c r="AQ94" s="62">
        <v>909557</v>
      </c>
    </row>
    <row r="95" spans="1:43" s="4" customFormat="1" ht="15">
      <c r="A95" s="57" t="s">
        <v>179</v>
      </c>
      <c r="B95" s="58" t="s">
        <v>180</v>
      </c>
      <c r="C95" s="59">
        <v>12961</v>
      </c>
      <c r="D95" s="83">
        <v>375758</v>
      </c>
      <c r="E95" s="60">
        <v>90733</v>
      </c>
      <c r="F95" s="60">
        <v>0</v>
      </c>
      <c r="G95" s="60">
        <v>466491</v>
      </c>
      <c r="H95" s="61">
        <v>28535</v>
      </c>
      <c r="I95" s="60">
        <v>105611</v>
      </c>
      <c r="J95" s="60">
        <v>32292</v>
      </c>
      <c r="K95" s="60">
        <v>1841</v>
      </c>
      <c r="L95" s="60">
        <v>11326</v>
      </c>
      <c r="M95" s="60">
        <v>28098</v>
      </c>
      <c r="N95" s="60">
        <v>5493</v>
      </c>
      <c r="O95" s="60">
        <v>1020</v>
      </c>
      <c r="P95" s="60" t="s">
        <v>397</v>
      </c>
      <c r="Q95" s="60" t="s">
        <v>397</v>
      </c>
      <c r="R95" s="60">
        <v>15511</v>
      </c>
      <c r="S95" s="89">
        <v>201192</v>
      </c>
      <c r="T95" s="91">
        <v>0</v>
      </c>
      <c r="U95" s="89">
        <v>1739</v>
      </c>
      <c r="V95" s="89">
        <v>0</v>
      </c>
      <c r="W95" s="89">
        <v>26921</v>
      </c>
      <c r="X95" s="89">
        <v>7328</v>
      </c>
      <c r="Y95" s="89">
        <v>50559</v>
      </c>
      <c r="Z95" s="89">
        <v>5068</v>
      </c>
      <c r="AA95" s="89">
        <v>12524</v>
      </c>
      <c r="AB95" s="89">
        <v>32595</v>
      </c>
      <c r="AC95" s="89">
        <v>0</v>
      </c>
      <c r="AD95" s="63">
        <f t="shared" si="4"/>
        <v>136734</v>
      </c>
      <c r="AE95" s="60">
        <v>0</v>
      </c>
      <c r="AF95" s="60">
        <v>0</v>
      </c>
      <c r="AG95" s="60">
        <v>0</v>
      </c>
      <c r="AH95" s="60">
        <v>0</v>
      </c>
      <c r="AI95" s="60">
        <v>0</v>
      </c>
      <c r="AJ95" s="60">
        <v>0</v>
      </c>
      <c r="AK95" s="69">
        <v>108074</v>
      </c>
      <c r="AL95" s="60">
        <v>0</v>
      </c>
      <c r="AM95" s="64">
        <v>832952</v>
      </c>
      <c r="AN95" s="60">
        <v>466491</v>
      </c>
      <c r="AO95" s="60">
        <v>100746</v>
      </c>
      <c r="AP95" s="60">
        <v>265715</v>
      </c>
      <c r="AQ95" s="62">
        <v>832952</v>
      </c>
    </row>
    <row r="96" spans="1:43" s="4" customFormat="1" ht="15">
      <c r="A96" s="57" t="s">
        <v>163</v>
      </c>
      <c r="B96" s="58" t="s">
        <v>164</v>
      </c>
      <c r="C96" s="59">
        <v>12250</v>
      </c>
      <c r="D96" s="83">
        <v>260651</v>
      </c>
      <c r="E96" s="60">
        <v>9319</v>
      </c>
      <c r="F96" s="60">
        <v>20104</v>
      </c>
      <c r="G96" s="60">
        <v>290074</v>
      </c>
      <c r="H96" s="61">
        <v>13414</v>
      </c>
      <c r="I96" s="60">
        <v>72104</v>
      </c>
      <c r="J96" s="60">
        <v>11137</v>
      </c>
      <c r="K96" s="60">
        <v>3988</v>
      </c>
      <c r="L96" s="60">
        <v>13441</v>
      </c>
      <c r="M96" s="60">
        <v>20883</v>
      </c>
      <c r="N96" s="60">
        <v>19641</v>
      </c>
      <c r="O96" s="60">
        <v>0</v>
      </c>
      <c r="P96" s="60">
        <v>0</v>
      </c>
      <c r="Q96" s="60">
        <v>0</v>
      </c>
      <c r="R96" s="60">
        <v>1170</v>
      </c>
      <c r="S96" s="89">
        <v>142364</v>
      </c>
      <c r="T96" s="91">
        <v>0</v>
      </c>
      <c r="U96" s="89">
        <v>0</v>
      </c>
      <c r="V96" s="89">
        <v>140496</v>
      </c>
      <c r="W96" s="89">
        <v>2844</v>
      </c>
      <c r="X96" s="89">
        <v>6538</v>
      </c>
      <c r="Y96" s="89">
        <v>28825</v>
      </c>
      <c r="Z96" s="89">
        <v>1421</v>
      </c>
      <c r="AA96" s="89">
        <v>4786</v>
      </c>
      <c r="AB96" s="89">
        <v>20031</v>
      </c>
      <c r="AC96" s="89">
        <v>2000</v>
      </c>
      <c r="AD96" s="63">
        <f t="shared" si="4"/>
        <v>206941</v>
      </c>
      <c r="AE96" s="60">
        <v>0</v>
      </c>
      <c r="AF96" s="60">
        <v>75</v>
      </c>
      <c r="AG96" s="60">
        <v>0</v>
      </c>
      <c r="AH96" s="60">
        <v>1349</v>
      </c>
      <c r="AI96" s="60">
        <v>768</v>
      </c>
      <c r="AJ96" s="60">
        <v>0</v>
      </c>
      <c r="AK96" s="69">
        <v>63601</v>
      </c>
      <c r="AL96" s="60">
        <v>2192</v>
      </c>
      <c r="AM96" s="64">
        <v>652793</v>
      </c>
      <c r="AN96" s="60">
        <v>269970</v>
      </c>
      <c r="AO96" s="60">
        <v>59255</v>
      </c>
      <c r="AP96" s="60">
        <v>325760</v>
      </c>
      <c r="AQ96" s="62">
        <v>654985</v>
      </c>
    </row>
    <row r="97" spans="1:43" s="4" customFormat="1" ht="15">
      <c r="A97" s="57" t="s">
        <v>170</v>
      </c>
      <c r="B97" s="58" t="s">
        <v>171</v>
      </c>
      <c r="C97" s="59">
        <v>12017</v>
      </c>
      <c r="D97" s="83">
        <v>210173</v>
      </c>
      <c r="E97" s="60">
        <v>40742</v>
      </c>
      <c r="F97" s="60">
        <v>0</v>
      </c>
      <c r="G97" s="60">
        <v>250915</v>
      </c>
      <c r="H97" s="61">
        <v>8243</v>
      </c>
      <c r="I97" s="60">
        <v>50</v>
      </c>
      <c r="J97" s="60">
        <v>11543</v>
      </c>
      <c r="K97" s="60">
        <v>650</v>
      </c>
      <c r="L97" s="60">
        <v>28060</v>
      </c>
      <c r="M97" s="60">
        <v>18730</v>
      </c>
      <c r="N97" s="60">
        <v>15850</v>
      </c>
      <c r="O97" s="60">
        <v>0</v>
      </c>
      <c r="P97" s="60">
        <v>0</v>
      </c>
      <c r="Q97" s="60">
        <v>0</v>
      </c>
      <c r="R97" s="60">
        <v>58821</v>
      </c>
      <c r="S97" s="89">
        <v>133704</v>
      </c>
      <c r="T97" s="91">
        <v>0</v>
      </c>
      <c r="U97" s="89">
        <v>0</v>
      </c>
      <c r="V97" s="89">
        <v>0</v>
      </c>
      <c r="W97" s="89">
        <v>5835</v>
      </c>
      <c r="X97" s="89">
        <v>1500</v>
      </c>
      <c r="Y97" s="89">
        <v>21104</v>
      </c>
      <c r="Z97" s="89">
        <v>3784</v>
      </c>
      <c r="AA97" s="89">
        <v>9939</v>
      </c>
      <c r="AB97" s="89">
        <v>13879</v>
      </c>
      <c r="AC97" s="89">
        <v>0</v>
      </c>
      <c r="AD97" s="63">
        <v>33256</v>
      </c>
      <c r="AE97" s="60">
        <v>2430</v>
      </c>
      <c r="AF97" s="60">
        <v>1520</v>
      </c>
      <c r="AG97" s="60">
        <v>0</v>
      </c>
      <c r="AH97" s="60">
        <v>0</v>
      </c>
      <c r="AI97" s="60">
        <v>1017</v>
      </c>
      <c r="AJ97" s="60">
        <v>0</v>
      </c>
      <c r="AK97" s="69">
        <v>50206</v>
      </c>
      <c r="AL97" s="60">
        <v>4967</v>
      </c>
      <c r="AM97" s="64">
        <v>448903</v>
      </c>
      <c r="AN97" s="60">
        <v>250915</v>
      </c>
      <c r="AO97" s="60">
        <v>51243</v>
      </c>
      <c r="AP97" s="60">
        <v>151712</v>
      </c>
      <c r="AQ97" s="62">
        <v>453870</v>
      </c>
    </row>
    <row r="98" spans="1:43" s="4" customFormat="1" ht="15">
      <c r="A98" s="57" t="s">
        <v>174</v>
      </c>
      <c r="B98" s="58" t="s">
        <v>52</v>
      </c>
      <c r="C98" s="59">
        <v>11806</v>
      </c>
      <c r="D98" s="83">
        <v>358009</v>
      </c>
      <c r="E98" s="60">
        <v>96200</v>
      </c>
      <c r="F98" s="60">
        <v>0</v>
      </c>
      <c r="G98" s="60">
        <v>454209</v>
      </c>
      <c r="H98" s="61">
        <v>20656</v>
      </c>
      <c r="I98" s="60">
        <v>53413</v>
      </c>
      <c r="J98" s="60">
        <v>12909</v>
      </c>
      <c r="K98" s="60">
        <v>7473</v>
      </c>
      <c r="L98" s="60">
        <v>9699</v>
      </c>
      <c r="M98" s="60">
        <v>20595</v>
      </c>
      <c r="N98" s="60">
        <v>0</v>
      </c>
      <c r="O98" s="60">
        <v>0</v>
      </c>
      <c r="P98" s="60">
        <v>0</v>
      </c>
      <c r="Q98" s="60">
        <v>0</v>
      </c>
      <c r="R98" s="60">
        <v>1380</v>
      </c>
      <c r="S98" s="89">
        <v>105469</v>
      </c>
      <c r="T98" s="91">
        <v>0</v>
      </c>
      <c r="U98" s="89">
        <v>0</v>
      </c>
      <c r="V98" s="89">
        <v>0</v>
      </c>
      <c r="W98" s="89">
        <v>17114</v>
      </c>
      <c r="X98" s="89">
        <v>2322</v>
      </c>
      <c r="Y98" s="89">
        <v>24003</v>
      </c>
      <c r="Z98" s="89">
        <v>7124</v>
      </c>
      <c r="AA98" s="89">
        <v>11609</v>
      </c>
      <c r="AB98" s="89">
        <v>15982</v>
      </c>
      <c r="AC98" s="89">
        <v>0</v>
      </c>
      <c r="AD98" s="63">
        <v>100939</v>
      </c>
      <c r="AE98" s="60">
        <v>0</v>
      </c>
      <c r="AF98" s="60">
        <v>0</v>
      </c>
      <c r="AG98" s="60">
        <v>0</v>
      </c>
      <c r="AH98" s="60">
        <v>0</v>
      </c>
      <c r="AI98" s="60">
        <v>0</v>
      </c>
      <c r="AJ98" s="60">
        <v>0</v>
      </c>
      <c r="AK98" s="69">
        <v>61040</v>
      </c>
      <c r="AL98" s="60">
        <v>0</v>
      </c>
      <c r="AM98" s="64">
        <v>658488</v>
      </c>
      <c r="AN98" s="60">
        <v>454209</v>
      </c>
      <c r="AO98" s="60">
        <v>58718</v>
      </c>
      <c r="AP98" s="60">
        <v>145561</v>
      </c>
      <c r="AQ98" s="62">
        <v>658488</v>
      </c>
    </row>
    <row r="99" spans="1:43" s="4" customFormat="1" ht="15">
      <c r="A99" s="57" t="s">
        <v>167</v>
      </c>
      <c r="B99" s="58" t="s">
        <v>168</v>
      </c>
      <c r="C99" s="59">
        <v>11527</v>
      </c>
      <c r="D99" s="83">
        <v>426339</v>
      </c>
      <c r="E99" s="60">
        <v>65483</v>
      </c>
      <c r="F99" s="60">
        <v>0</v>
      </c>
      <c r="G99" s="60">
        <v>491822</v>
      </c>
      <c r="H99" s="61">
        <v>19293</v>
      </c>
      <c r="I99" s="60">
        <v>37464</v>
      </c>
      <c r="J99" s="60">
        <v>23579</v>
      </c>
      <c r="K99" s="60">
        <v>7200</v>
      </c>
      <c r="L99" s="60">
        <v>23194</v>
      </c>
      <c r="M99" s="60">
        <v>45428</v>
      </c>
      <c r="N99" s="60">
        <v>45000</v>
      </c>
      <c r="O99" s="60">
        <v>0</v>
      </c>
      <c r="P99" s="60" t="s">
        <v>398</v>
      </c>
      <c r="Q99" s="60" t="s">
        <v>398</v>
      </c>
      <c r="R99" s="60" t="s">
        <v>398</v>
      </c>
      <c r="S99" s="89">
        <v>181865</v>
      </c>
      <c r="T99" s="91">
        <v>57868</v>
      </c>
      <c r="U99" s="89" t="s">
        <v>398</v>
      </c>
      <c r="V99" s="89">
        <v>20000</v>
      </c>
      <c r="W99" s="89">
        <v>5406</v>
      </c>
      <c r="X99" s="89">
        <v>2500</v>
      </c>
      <c r="Y99" s="89">
        <v>33000</v>
      </c>
      <c r="Z99" s="89">
        <v>3370</v>
      </c>
      <c r="AA99" s="89">
        <v>13914</v>
      </c>
      <c r="AB99" s="89">
        <v>32286</v>
      </c>
      <c r="AC99" s="89">
        <v>1500</v>
      </c>
      <c r="AD99" s="63">
        <f aca="true" t="shared" si="5" ref="AD99:AD125">SUM(T99:AC99)</f>
        <v>169844</v>
      </c>
      <c r="AE99" s="60">
        <v>0</v>
      </c>
      <c r="AF99" s="60">
        <v>2500</v>
      </c>
      <c r="AG99" s="60">
        <v>0</v>
      </c>
      <c r="AH99" s="60">
        <v>2500</v>
      </c>
      <c r="AI99" s="60">
        <v>0</v>
      </c>
      <c r="AJ99" s="60">
        <v>0</v>
      </c>
      <c r="AK99" s="69">
        <v>86570</v>
      </c>
      <c r="AL99" s="60">
        <v>5000</v>
      </c>
      <c r="AM99" s="64">
        <v>862824</v>
      </c>
      <c r="AN99" s="60">
        <v>491822</v>
      </c>
      <c r="AO99" s="60">
        <v>89070</v>
      </c>
      <c r="AP99" s="60">
        <v>286932</v>
      </c>
      <c r="AQ99" s="62">
        <v>867824</v>
      </c>
    </row>
    <row r="100" spans="1:43" s="4" customFormat="1" ht="15">
      <c r="A100" s="57" t="s">
        <v>166</v>
      </c>
      <c r="B100" s="58" t="s">
        <v>87</v>
      </c>
      <c r="C100" s="59">
        <v>11178</v>
      </c>
      <c r="D100" s="83">
        <v>243828</v>
      </c>
      <c r="E100" s="60">
        <v>50895</v>
      </c>
      <c r="F100" s="60">
        <v>0</v>
      </c>
      <c r="G100" s="60">
        <v>294723</v>
      </c>
      <c r="H100" s="61">
        <v>23897</v>
      </c>
      <c r="I100" s="60">
        <v>47692</v>
      </c>
      <c r="J100" s="60">
        <v>21369</v>
      </c>
      <c r="K100" s="60">
        <v>0</v>
      </c>
      <c r="L100" s="60">
        <v>11082</v>
      </c>
      <c r="M100" s="60">
        <v>30720</v>
      </c>
      <c r="N100" s="60">
        <v>16481</v>
      </c>
      <c r="O100" s="60" t="s">
        <v>397</v>
      </c>
      <c r="P100" s="60">
        <v>0</v>
      </c>
      <c r="Q100" s="60" t="s">
        <v>397</v>
      </c>
      <c r="R100" s="60">
        <v>3385</v>
      </c>
      <c r="S100" s="89">
        <v>130729</v>
      </c>
      <c r="T100" s="91" t="s">
        <v>397</v>
      </c>
      <c r="U100" s="89" t="s">
        <v>397</v>
      </c>
      <c r="V100" s="89" t="s">
        <v>397</v>
      </c>
      <c r="W100" s="89">
        <v>5387</v>
      </c>
      <c r="X100" s="89">
        <v>0</v>
      </c>
      <c r="Y100" s="89">
        <v>36762</v>
      </c>
      <c r="Z100" s="89">
        <v>2334</v>
      </c>
      <c r="AA100" s="89">
        <v>7707</v>
      </c>
      <c r="AB100" s="89">
        <v>7810</v>
      </c>
      <c r="AC100" s="89">
        <v>0</v>
      </c>
      <c r="AD100" s="63">
        <f t="shared" si="5"/>
        <v>60000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9">
        <v>54613</v>
      </c>
      <c r="AL100" s="60">
        <v>0</v>
      </c>
      <c r="AM100" s="64">
        <v>509349</v>
      </c>
      <c r="AN100" s="60">
        <v>294723</v>
      </c>
      <c r="AO100" s="60">
        <v>54613</v>
      </c>
      <c r="AP100" s="60">
        <v>160013</v>
      </c>
      <c r="AQ100" s="62">
        <v>509349</v>
      </c>
    </row>
    <row r="101" spans="1:43" s="4" customFormat="1" ht="15">
      <c r="A101" s="57" t="s">
        <v>183</v>
      </c>
      <c r="B101" s="58" t="s">
        <v>184</v>
      </c>
      <c r="C101" s="59">
        <v>11170</v>
      </c>
      <c r="D101" s="83">
        <v>596683</v>
      </c>
      <c r="E101" s="60">
        <v>148863</v>
      </c>
      <c r="F101" s="60">
        <v>0</v>
      </c>
      <c r="G101" s="60">
        <v>745546</v>
      </c>
      <c r="H101" s="61">
        <v>21702</v>
      </c>
      <c r="I101" s="60">
        <v>34616</v>
      </c>
      <c r="J101" s="60">
        <v>31046</v>
      </c>
      <c r="K101" s="60">
        <v>7129</v>
      </c>
      <c r="L101" s="60">
        <v>11359</v>
      </c>
      <c r="M101" s="60">
        <v>27742</v>
      </c>
      <c r="N101" s="60">
        <v>14141</v>
      </c>
      <c r="O101" s="60">
        <v>0</v>
      </c>
      <c r="P101" s="60">
        <v>0</v>
      </c>
      <c r="Q101" s="60">
        <v>0</v>
      </c>
      <c r="R101" s="60">
        <v>5539</v>
      </c>
      <c r="S101" s="89">
        <v>131572</v>
      </c>
      <c r="T101" s="91">
        <v>0</v>
      </c>
      <c r="U101" s="89">
        <v>0</v>
      </c>
      <c r="V101" s="89">
        <v>0</v>
      </c>
      <c r="W101" s="89">
        <v>25834</v>
      </c>
      <c r="X101" s="89">
        <v>8568</v>
      </c>
      <c r="Y101" s="89">
        <v>69878</v>
      </c>
      <c r="Z101" s="89">
        <v>7820</v>
      </c>
      <c r="AA101" s="89">
        <v>13794</v>
      </c>
      <c r="AB101" s="89">
        <v>15749</v>
      </c>
      <c r="AC101" s="89">
        <v>0</v>
      </c>
      <c r="AD101" s="63">
        <f t="shared" si="5"/>
        <v>141643</v>
      </c>
      <c r="AE101" s="60">
        <v>21005</v>
      </c>
      <c r="AF101" s="60">
        <v>3677</v>
      </c>
      <c r="AG101" s="60">
        <v>0</v>
      </c>
      <c r="AH101" s="60">
        <v>0</v>
      </c>
      <c r="AI101" s="60">
        <v>1358</v>
      </c>
      <c r="AJ101" s="60">
        <v>1535</v>
      </c>
      <c r="AK101" s="69">
        <v>115809</v>
      </c>
      <c r="AL101" s="60">
        <v>27575</v>
      </c>
      <c r="AM101" s="64">
        <v>1040463</v>
      </c>
      <c r="AN101" s="60">
        <v>745546</v>
      </c>
      <c r="AO101" s="60">
        <v>113811</v>
      </c>
      <c r="AP101" s="60">
        <v>208681</v>
      </c>
      <c r="AQ101" s="62">
        <v>1068038</v>
      </c>
    </row>
    <row r="102" spans="1:43" s="4" customFormat="1" ht="15">
      <c r="A102" s="57" t="s">
        <v>172</v>
      </c>
      <c r="B102" s="58" t="s">
        <v>173</v>
      </c>
      <c r="C102" s="59">
        <v>11073</v>
      </c>
      <c r="D102" s="83">
        <v>284353</v>
      </c>
      <c r="E102" s="60">
        <v>65446</v>
      </c>
      <c r="F102" s="60">
        <v>0</v>
      </c>
      <c r="G102" s="60">
        <v>349799</v>
      </c>
      <c r="H102" s="61">
        <v>17856</v>
      </c>
      <c r="I102" s="60">
        <v>9576</v>
      </c>
      <c r="J102" s="60">
        <v>12761</v>
      </c>
      <c r="K102" s="60">
        <v>2663</v>
      </c>
      <c r="L102" s="60">
        <v>13000</v>
      </c>
      <c r="M102" s="60">
        <v>18000</v>
      </c>
      <c r="N102" s="60">
        <v>35002</v>
      </c>
      <c r="O102" s="60">
        <v>16609</v>
      </c>
      <c r="P102" s="60">
        <v>0</v>
      </c>
      <c r="Q102" s="60">
        <v>0</v>
      </c>
      <c r="R102" s="60">
        <v>6000</v>
      </c>
      <c r="S102" s="89">
        <v>113611</v>
      </c>
      <c r="T102" s="91">
        <v>0</v>
      </c>
      <c r="U102" s="89">
        <v>0</v>
      </c>
      <c r="V102" s="89">
        <v>0</v>
      </c>
      <c r="W102" s="89">
        <v>9204</v>
      </c>
      <c r="X102" s="89">
        <v>0</v>
      </c>
      <c r="Y102" s="89">
        <v>38500</v>
      </c>
      <c r="Z102" s="89">
        <v>7271</v>
      </c>
      <c r="AA102" s="89">
        <v>4827</v>
      </c>
      <c r="AB102" s="89">
        <v>0</v>
      </c>
      <c r="AC102" s="89">
        <v>0</v>
      </c>
      <c r="AD102" s="63">
        <f t="shared" si="5"/>
        <v>59802</v>
      </c>
      <c r="AE102" s="60">
        <v>0</v>
      </c>
      <c r="AF102" s="60">
        <v>0</v>
      </c>
      <c r="AG102" s="60">
        <v>0</v>
      </c>
      <c r="AH102" s="60">
        <v>0</v>
      </c>
      <c r="AI102" s="60">
        <v>0</v>
      </c>
      <c r="AJ102" s="60">
        <v>0</v>
      </c>
      <c r="AK102" s="69">
        <v>50598</v>
      </c>
      <c r="AL102" s="60">
        <v>0</v>
      </c>
      <c r="AM102" s="64">
        <v>541068</v>
      </c>
      <c r="AN102" s="60">
        <v>349799</v>
      </c>
      <c r="AO102" s="60">
        <v>50598</v>
      </c>
      <c r="AP102" s="60">
        <v>140671</v>
      </c>
      <c r="AQ102" s="62">
        <v>541068</v>
      </c>
    </row>
    <row r="103" spans="1:43" s="4" customFormat="1" ht="15">
      <c r="A103" s="57" t="s">
        <v>175</v>
      </c>
      <c r="B103" s="58" t="s">
        <v>176</v>
      </c>
      <c r="C103" s="59">
        <v>11000</v>
      </c>
      <c r="D103" s="83">
        <v>268323</v>
      </c>
      <c r="E103" s="60">
        <v>29014</v>
      </c>
      <c r="F103" s="60">
        <v>0</v>
      </c>
      <c r="G103" s="60">
        <v>297337</v>
      </c>
      <c r="H103" s="61">
        <v>8756</v>
      </c>
      <c r="I103" s="60">
        <v>19039</v>
      </c>
      <c r="J103" s="60">
        <v>4811</v>
      </c>
      <c r="K103" s="60">
        <v>598</v>
      </c>
      <c r="L103" s="60">
        <v>9399</v>
      </c>
      <c r="M103" s="60">
        <v>33673</v>
      </c>
      <c r="N103" s="60">
        <v>68086</v>
      </c>
      <c r="O103" s="60">
        <v>0</v>
      </c>
      <c r="P103" s="60">
        <v>0</v>
      </c>
      <c r="Q103" s="60">
        <v>0</v>
      </c>
      <c r="R103" s="60">
        <v>60780</v>
      </c>
      <c r="S103" s="89">
        <v>196386</v>
      </c>
      <c r="T103" s="91">
        <v>0</v>
      </c>
      <c r="U103" s="89">
        <v>0</v>
      </c>
      <c r="V103" s="89">
        <v>0</v>
      </c>
      <c r="W103" s="89">
        <v>17649</v>
      </c>
      <c r="X103" s="89">
        <v>1054</v>
      </c>
      <c r="Y103" s="89">
        <v>58486</v>
      </c>
      <c r="Z103" s="89">
        <v>3306</v>
      </c>
      <c r="AA103" s="89">
        <v>14042</v>
      </c>
      <c r="AB103" s="89">
        <v>10791</v>
      </c>
      <c r="AC103" s="89">
        <v>1033</v>
      </c>
      <c r="AD103" s="63">
        <f t="shared" si="5"/>
        <v>106361</v>
      </c>
      <c r="AE103" s="60">
        <v>9884</v>
      </c>
      <c r="AF103" s="60">
        <v>2331</v>
      </c>
      <c r="AG103" s="60">
        <v>0</v>
      </c>
      <c r="AH103" s="60">
        <v>0</v>
      </c>
      <c r="AI103" s="60">
        <v>0</v>
      </c>
      <c r="AJ103" s="60">
        <v>0</v>
      </c>
      <c r="AK103" s="69">
        <v>88712</v>
      </c>
      <c r="AL103" s="60">
        <v>12215</v>
      </c>
      <c r="AM103" s="64">
        <v>608840</v>
      </c>
      <c r="AN103" s="60">
        <v>297337</v>
      </c>
      <c r="AO103" s="60">
        <v>89989</v>
      </c>
      <c r="AP103" s="60">
        <v>233729</v>
      </c>
      <c r="AQ103" s="62">
        <v>621055</v>
      </c>
    </row>
    <row r="104" spans="1:43" s="4" customFormat="1" ht="15">
      <c r="A104" s="57" t="s">
        <v>193</v>
      </c>
      <c r="B104" s="58" t="s">
        <v>31</v>
      </c>
      <c r="C104" s="59">
        <v>10863</v>
      </c>
      <c r="D104" s="83">
        <v>277146</v>
      </c>
      <c r="E104" s="60">
        <v>32462</v>
      </c>
      <c r="F104" s="60">
        <v>0</v>
      </c>
      <c r="G104" s="60">
        <v>309608</v>
      </c>
      <c r="H104" s="61">
        <v>10374</v>
      </c>
      <c r="I104" s="60">
        <v>70001</v>
      </c>
      <c r="J104" s="60">
        <v>12623</v>
      </c>
      <c r="K104" s="60">
        <v>163</v>
      </c>
      <c r="L104" s="60">
        <v>23026</v>
      </c>
      <c r="M104" s="60">
        <v>37426</v>
      </c>
      <c r="N104" s="60">
        <v>10636</v>
      </c>
      <c r="O104" s="60">
        <v>3911</v>
      </c>
      <c r="P104" s="60">
        <v>0</v>
      </c>
      <c r="Q104" s="60">
        <v>0</v>
      </c>
      <c r="R104" s="60">
        <v>13630</v>
      </c>
      <c r="S104" s="89">
        <v>171416</v>
      </c>
      <c r="T104" s="91">
        <v>0</v>
      </c>
      <c r="U104" s="89">
        <v>0</v>
      </c>
      <c r="V104" s="89">
        <v>0</v>
      </c>
      <c r="W104" s="89">
        <v>7739</v>
      </c>
      <c r="X104" s="89">
        <v>0</v>
      </c>
      <c r="Y104" s="89">
        <v>18075</v>
      </c>
      <c r="Z104" s="89">
        <v>2484</v>
      </c>
      <c r="AA104" s="89">
        <v>7300</v>
      </c>
      <c r="AB104" s="89">
        <v>20972</v>
      </c>
      <c r="AC104" s="89">
        <v>0</v>
      </c>
      <c r="AD104" s="63">
        <f t="shared" si="5"/>
        <v>56570</v>
      </c>
      <c r="AE104" s="60">
        <v>0</v>
      </c>
      <c r="AF104" s="60">
        <v>0</v>
      </c>
      <c r="AG104" s="60">
        <v>100</v>
      </c>
      <c r="AH104" s="60">
        <v>0</v>
      </c>
      <c r="AI104" s="60">
        <v>0</v>
      </c>
      <c r="AJ104" s="60">
        <v>0</v>
      </c>
      <c r="AK104" s="69">
        <v>48831</v>
      </c>
      <c r="AL104" s="60">
        <v>100</v>
      </c>
      <c r="AM104" s="64">
        <v>547968</v>
      </c>
      <c r="AN104" s="60">
        <v>309608</v>
      </c>
      <c r="AO104" s="60">
        <v>48931</v>
      </c>
      <c r="AP104" s="60">
        <v>189529</v>
      </c>
      <c r="AQ104" s="62">
        <v>548068</v>
      </c>
    </row>
    <row r="105" spans="1:43" s="4" customFormat="1" ht="15">
      <c r="A105" s="57" t="s">
        <v>177</v>
      </c>
      <c r="B105" s="58" t="s">
        <v>178</v>
      </c>
      <c r="C105" s="59">
        <v>10596</v>
      </c>
      <c r="D105" s="83">
        <v>457252</v>
      </c>
      <c r="E105" s="60">
        <v>84052</v>
      </c>
      <c r="F105" s="60">
        <v>0</v>
      </c>
      <c r="G105" s="60">
        <v>541304</v>
      </c>
      <c r="H105" s="61">
        <v>55042</v>
      </c>
      <c r="I105" s="60">
        <v>14070</v>
      </c>
      <c r="J105" s="60">
        <v>13280</v>
      </c>
      <c r="K105" s="60">
        <v>996</v>
      </c>
      <c r="L105" s="60">
        <v>21012</v>
      </c>
      <c r="M105" s="60">
        <v>29197</v>
      </c>
      <c r="N105" s="60">
        <v>64161</v>
      </c>
      <c r="O105" s="60">
        <v>0</v>
      </c>
      <c r="P105" s="60">
        <v>0</v>
      </c>
      <c r="Q105" s="60">
        <v>0</v>
      </c>
      <c r="R105" s="60">
        <v>10879</v>
      </c>
      <c r="S105" s="89">
        <v>153595</v>
      </c>
      <c r="T105" s="91">
        <v>0</v>
      </c>
      <c r="U105" s="89">
        <v>0</v>
      </c>
      <c r="V105" s="89">
        <v>0</v>
      </c>
      <c r="W105" s="89">
        <v>23559</v>
      </c>
      <c r="X105" s="89">
        <v>5348</v>
      </c>
      <c r="Y105" s="89">
        <v>50912</v>
      </c>
      <c r="Z105" s="89">
        <v>3919</v>
      </c>
      <c r="AA105" s="89">
        <v>16971</v>
      </c>
      <c r="AB105" s="89">
        <v>13280</v>
      </c>
      <c r="AC105" s="89">
        <v>2113</v>
      </c>
      <c r="AD105" s="63">
        <f t="shared" si="5"/>
        <v>116102</v>
      </c>
      <c r="AE105" s="60">
        <v>0</v>
      </c>
      <c r="AF105" s="60">
        <v>0</v>
      </c>
      <c r="AG105" s="60">
        <v>0</v>
      </c>
      <c r="AH105" s="60">
        <v>0</v>
      </c>
      <c r="AI105" s="60">
        <v>0</v>
      </c>
      <c r="AJ105" s="60">
        <v>0</v>
      </c>
      <c r="AK105" s="69">
        <v>92543</v>
      </c>
      <c r="AL105" s="60">
        <v>0</v>
      </c>
      <c r="AM105" s="64">
        <v>866043</v>
      </c>
      <c r="AN105" s="60">
        <v>541304</v>
      </c>
      <c r="AO105" s="60">
        <v>87195</v>
      </c>
      <c r="AP105" s="60">
        <v>237544</v>
      </c>
      <c r="AQ105" s="62">
        <v>866043</v>
      </c>
    </row>
    <row r="106" spans="1:43" s="4" customFormat="1" ht="15">
      <c r="A106" s="57" t="s">
        <v>189</v>
      </c>
      <c r="B106" s="58" t="s">
        <v>190</v>
      </c>
      <c r="C106" s="59">
        <v>10557</v>
      </c>
      <c r="D106" s="83">
        <v>371550</v>
      </c>
      <c r="E106" s="60">
        <v>76045</v>
      </c>
      <c r="F106" s="60">
        <v>0</v>
      </c>
      <c r="G106" s="60">
        <v>447595</v>
      </c>
      <c r="H106" s="61">
        <v>28703</v>
      </c>
      <c r="I106" s="60">
        <v>14545</v>
      </c>
      <c r="J106" s="60">
        <v>13242</v>
      </c>
      <c r="K106" s="60">
        <v>858</v>
      </c>
      <c r="L106" s="60">
        <v>10366</v>
      </c>
      <c r="M106" s="60">
        <v>38729</v>
      </c>
      <c r="N106" s="60">
        <v>22497</v>
      </c>
      <c r="O106" s="60">
        <v>9561</v>
      </c>
      <c r="P106" s="60">
        <v>0</v>
      </c>
      <c r="Q106" s="60">
        <v>0</v>
      </c>
      <c r="R106" s="60">
        <v>5593</v>
      </c>
      <c r="S106" s="89">
        <v>115391</v>
      </c>
      <c r="T106" s="91">
        <v>0</v>
      </c>
      <c r="U106" s="89">
        <v>0</v>
      </c>
      <c r="V106" s="89">
        <v>4000</v>
      </c>
      <c r="W106" s="89">
        <v>23889</v>
      </c>
      <c r="X106" s="89">
        <v>4000</v>
      </c>
      <c r="Y106" s="89">
        <v>32055</v>
      </c>
      <c r="Z106" s="89">
        <v>3442</v>
      </c>
      <c r="AA106" s="89">
        <v>16458</v>
      </c>
      <c r="AB106" s="89">
        <v>29000</v>
      </c>
      <c r="AC106" s="89">
        <v>0</v>
      </c>
      <c r="AD106" s="63">
        <f t="shared" si="5"/>
        <v>112844</v>
      </c>
      <c r="AE106" s="60">
        <v>0</v>
      </c>
      <c r="AF106" s="60">
        <v>787</v>
      </c>
      <c r="AG106" s="60">
        <v>0</v>
      </c>
      <c r="AH106" s="60">
        <v>523</v>
      </c>
      <c r="AI106" s="60">
        <v>0</v>
      </c>
      <c r="AJ106" s="60">
        <v>0</v>
      </c>
      <c r="AK106" s="69">
        <v>84955</v>
      </c>
      <c r="AL106" s="60">
        <v>1310</v>
      </c>
      <c r="AM106" s="64">
        <v>704533</v>
      </c>
      <c r="AN106" s="60">
        <v>447595</v>
      </c>
      <c r="AO106" s="60">
        <v>82265</v>
      </c>
      <c r="AP106" s="60">
        <v>175983</v>
      </c>
      <c r="AQ106" s="62">
        <v>705843</v>
      </c>
    </row>
    <row r="107" spans="1:43" s="4" customFormat="1" ht="15">
      <c r="A107" s="57" t="s">
        <v>197</v>
      </c>
      <c r="B107" s="58" t="s">
        <v>40</v>
      </c>
      <c r="C107" s="59">
        <v>10533</v>
      </c>
      <c r="D107" s="83">
        <v>758162</v>
      </c>
      <c r="E107" s="60">
        <v>239347</v>
      </c>
      <c r="F107" s="60">
        <v>0</v>
      </c>
      <c r="G107" s="60">
        <v>997509</v>
      </c>
      <c r="H107" s="61">
        <v>58518</v>
      </c>
      <c r="I107" s="60">
        <v>61427</v>
      </c>
      <c r="J107" s="60">
        <v>26623</v>
      </c>
      <c r="K107" s="60">
        <v>10799</v>
      </c>
      <c r="L107" s="60">
        <v>21225</v>
      </c>
      <c r="M107" s="60">
        <v>55773</v>
      </c>
      <c r="N107" s="60">
        <v>160361</v>
      </c>
      <c r="O107" s="60">
        <v>13762</v>
      </c>
      <c r="P107" s="60">
        <v>0</v>
      </c>
      <c r="Q107" s="60">
        <v>13762</v>
      </c>
      <c r="R107" s="60">
        <v>2405</v>
      </c>
      <c r="S107" s="89">
        <v>366137</v>
      </c>
      <c r="T107" s="91">
        <v>0</v>
      </c>
      <c r="U107" s="89">
        <v>0</v>
      </c>
      <c r="V107" s="89">
        <v>0</v>
      </c>
      <c r="W107" s="89">
        <v>19724</v>
      </c>
      <c r="X107" s="89">
        <v>11244</v>
      </c>
      <c r="Y107" s="89">
        <v>75404</v>
      </c>
      <c r="Z107" s="89">
        <v>9622</v>
      </c>
      <c r="AA107" s="89">
        <v>33504</v>
      </c>
      <c r="AB107" s="89">
        <v>33935</v>
      </c>
      <c r="AC107" s="89">
        <v>0</v>
      </c>
      <c r="AD107" s="63">
        <f t="shared" si="5"/>
        <v>183433</v>
      </c>
      <c r="AE107" s="60">
        <v>0</v>
      </c>
      <c r="AF107" s="60">
        <v>0</v>
      </c>
      <c r="AG107" s="60">
        <v>0</v>
      </c>
      <c r="AH107" s="60">
        <v>0</v>
      </c>
      <c r="AI107" s="60">
        <v>0</v>
      </c>
      <c r="AJ107" s="60">
        <v>0</v>
      </c>
      <c r="AK107" s="69">
        <v>163709</v>
      </c>
      <c r="AL107" s="60">
        <v>0</v>
      </c>
      <c r="AM107" s="64">
        <v>1605597</v>
      </c>
      <c r="AN107" s="60">
        <v>997509</v>
      </c>
      <c r="AO107" s="60">
        <v>152465</v>
      </c>
      <c r="AP107" s="60">
        <v>455623</v>
      </c>
      <c r="AQ107" s="62">
        <v>1605597</v>
      </c>
    </row>
    <row r="108" spans="1:43" s="4" customFormat="1" ht="15">
      <c r="A108" s="57" t="s">
        <v>181</v>
      </c>
      <c r="B108" s="58" t="s">
        <v>182</v>
      </c>
      <c r="C108" s="59">
        <v>10526</v>
      </c>
      <c r="D108" s="83">
        <v>137573</v>
      </c>
      <c r="E108" s="60">
        <v>13644</v>
      </c>
      <c r="F108" s="60">
        <v>0</v>
      </c>
      <c r="G108" s="60">
        <v>151217</v>
      </c>
      <c r="H108" s="61">
        <v>5170</v>
      </c>
      <c r="I108" s="60">
        <v>12062</v>
      </c>
      <c r="J108" s="60">
        <v>4537</v>
      </c>
      <c r="K108" s="60">
        <v>60</v>
      </c>
      <c r="L108" s="60">
        <v>2802</v>
      </c>
      <c r="M108" s="60">
        <v>9386</v>
      </c>
      <c r="N108" s="60">
        <v>6778</v>
      </c>
      <c r="O108" s="60">
        <v>0</v>
      </c>
      <c r="P108" s="60">
        <v>0</v>
      </c>
      <c r="Q108" s="60">
        <v>0</v>
      </c>
      <c r="R108" s="60">
        <v>2452</v>
      </c>
      <c r="S108" s="89">
        <v>38077</v>
      </c>
      <c r="T108" s="91">
        <v>0</v>
      </c>
      <c r="U108" s="89">
        <v>0</v>
      </c>
      <c r="V108" s="89">
        <v>0</v>
      </c>
      <c r="W108" s="89">
        <v>6039</v>
      </c>
      <c r="X108" s="89">
        <v>0</v>
      </c>
      <c r="Y108" s="89">
        <v>14489</v>
      </c>
      <c r="Z108" s="89">
        <v>2338</v>
      </c>
      <c r="AA108" s="89">
        <v>9203</v>
      </c>
      <c r="AB108" s="89">
        <v>0</v>
      </c>
      <c r="AC108" s="89">
        <v>0</v>
      </c>
      <c r="AD108" s="63">
        <f t="shared" si="5"/>
        <v>32069</v>
      </c>
      <c r="AE108" s="60">
        <v>0</v>
      </c>
      <c r="AF108" s="60">
        <v>0</v>
      </c>
      <c r="AG108" s="60">
        <v>0</v>
      </c>
      <c r="AH108" s="60">
        <v>0</v>
      </c>
      <c r="AI108" s="60">
        <v>0</v>
      </c>
      <c r="AJ108" s="60">
        <v>0</v>
      </c>
      <c r="AK108" s="69">
        <v>26030</v>
      </c>
      <c r="AL108" s="60">
        <v>0</v>
      </c>
      <c r="AM108" s="64">
        <v>226533</v>
      </c>
      <c r="AN108" s="60">
        <v>151217</v>
      </c>
      <c r="AO108" s="60">
        <v>26030</v>
      </c>
      <c r="AP108" s="60">
        <v>49286</v>
      </c>
      <c r="AQ108" s="62">
        <v>226533</v>
      </c>
    </row>
    <row r="109" spans="1:43" s="4" customFormat="1" ht="15">
      <c r="A109" s="57" t="s">
        <v>195</v>
      </c>
      <c r="B109" s="58" t="s">
        <v>196</v>
      </c>
      <c r="C109" s="59">
        <v>10506</v>
      </c>
      <c r="D109" s="83">
        <v>233014</v>
      </c>
      <c r="E109" s="60">
        <v>92797</v>
      </c>
      <c r="F109" s="60">
        <v>0</v>
      </c>
      <c r="G109" s="60">
        <v>325811</v>
      </c>
      <c r="H109" s="61">
        <v>12354</v>
      </c>
      <c r="I109" s="60">
        <v>3553</v>
      </c>
      <c r="J109" s="60">
        <v>6335</v>
      </c>
      <c r="K109" s="60">
        <v>878</v>
      </c>
      <c r="L109" s="60">
        <v>12186</v>
      </c>
      <c r="M109" s="60">
        <v>17426</v>
      </c>
      <c r="N109" s="60">
        <v>10435</v>
      </c>
      <c r="O109" s="60">
        <v>42</v>
      </c>
      <c r="P109" s="60">
        <v>0</v>
      </c>
      <c r="Q109" s="60">
        <v>0</v>
      </c>
      <c r="R109" s="60">
        <v>2181</v>
      </c>
      <c r="S109" s="89">
        <v>53036</v>
      </c>
      <c r="T109" s="91">
        <v>0</v>
      </c>
      <c r="U109" s="89">
        <v>0</v>
      </c>
      <c r="V109" s="89">
        <v>0</v>
      </c>
      <c r="W109" s="89">
        <v>8733</v>
      </c>
      <c r="X109" s="89">
        <v>0</v>
      </c>
      <c r="Y109" s="89">
        <v>23054</v>
      </c>
      <c r="Z109" s="89">
        <v>3403</v>
      </c>
      <c r="AA109" s="89">
        <v>6340</v>
      </c>
      <c r="AB109" s="89">
        <v>6500</v>
      </c>
      <c r="AC109" s="89">
        <v>0</v>
      </c>
      <c r="AD109" s="63">
        <f t="shared" si="5"/>
        <v>48030</v>
      </c>
      <c r="AE109" s="60">
        <v>0</v>
      </c>
      <c r="AF109" s="60">
        <v>0</v>
      </c>
      <c r="AG109" s="60">
        <v>0</v>
      </c>
      <c r="AH109" s="60">
        <v>0</v>
      </c>
      <c r="AI109" s="60">
        <v>0</v>
      </c>
      <c r="AJ109" s="60">
        <v>0</v>
      </c>
      <c r="AK109" s="69">
        <v>39297</v>
      </c>
      <c r="AL109" s="60">
        <v>0</v>
      </c>
      <c r="AM109" s="64">
        <v>439231</v>
      </c>
      <c r="AN109" s="60">
        <v>325811</v>
      </c>
      <c r="AO109" s="60">
        <v>39297</v>
      </c>
      <c r="AP109" s="60">
        <v>74123</v>
      </c>
      <c r="AQ109" s="62">
        <v>439231</v>
      </c>
    </row>
    <row r="110" spans="1:43" s="4" customFormat="1" ht="15">
      <c r="A110" s="57" t="s">
        <v>185</v>
      </c>
      <c r="B110" s="58" t="s">
        <v>186</v>
      </c>
      <c r="C110" s="59">
        <v>10440</v>
      </c>
      <c r="D110" s="83">
        <v>472706</v>
      </c>
      <c r="E110" s="60">
        <v>172333</v>
      </c>
      <c r="F110" s="60">
        <v>0</v>
      </c>
      <c r="G110" s="60">
        <v>645039</v>
      </c>
      <c r="H110" s="61">
        <v>18308</v>
      </c>
      <c r="I110" s="60">
        <v>106625</v>
      </c>
      <c r="J110" s="60">
        <v>22724</v>
      </c>
      <c r="K110" s="60">
        <v>2855</v>
      </c>
      <c r="L110" s="60">
        <v>25009</v>
      </c>
      <c r="M110" s="60">
        <v>27027</v>
      </c>
      <c r="N110" s="60">
        <v>92854</v>
      </c>
      <c r="O110" s="60">
        <v>33004</v>
      </c>
      <c r="P110" s="60">
        <v>0</v>
      </c>
      <c r="Q110" s="60">
        <v>0</v>
      </c>
      <c r="R110" s="60">
        <v>1641</v>
      </c>
      <c r="S110" s="89">
        <v>311739</v>
      </c>
      <c r="T110" s="91">
        <v>0</v>
      </c>
      <c r="U110" s="89">
        <v>0</v>
      </c>
      <c r="V110" s="89">
        <v>0</v>
      </c>
      <c r="W110" s="89">
        <v>6911</v>
      </c>
      <c r="X110" s="89">
        <v>0</v>
      </c>
      <c r="Y110" s="89">
        <v>55627</v>
      </c>
      <c r="Z110" s="89">
        <v>4659</v>
      </c>
      <c r="AA110" s="89">
        <v>6776</v>
      </c>
      <c r="AB110" s="89">
        <v>67305</v>
      </c>
      <c r="AC110" s="89">
        <v>0</v>
      </c>
      <c r="AD110" s="63">
        <f t="shared" si="5"/>
        <v>141278</v>
      </c>
      <c r="AE110" s="60">
        <v>0</v>
      </c>
      <c r="AF110" s="60">
        <v>49</v>
      </c>
      <c r="AG110" s="60">
        <v>0</v>
      </c>
      <c r="AH110" s="60">
        <v>0</v>
      </c>
      <c r="AI110" s="60">
        <v>0</v>
      </c>
      <c r="AJ110" s="60">
        <v>0</v>
      </c>
      <c r="AK110" s="69">
        <v>134367</v>
      </c>
      <c r="AL110" s="60">
        <v>49</v>
      </c>
      <c r="AM110" s="64">
        <v>1116364</v>
      </c>
      <c r="AN110" s="60">
        <v>645039</v>
      </c>
      <c r="AO110" s="60">
        <v>134416</v>
      </c>
      <c r="AP110" s="60">
        <v>336958</v>
      </c>
      <c r="AQ110" s="62">
        <v>1116413</v>
      </c>
    </row>
    <row r="111" spans="1:43" s="4" customFormat="1" ht="15">
      <c r="A111" s="57" t="s">
        <v>194</v>
      </c>
      <c r="B111" s="58" t="s">
        <v>180</v>
      </c>
      <c r="C111" s="59">
        <v>9966</v>
      </c>
      <c r="D111" s="83">
        <v>259661</v>
      </c>
      <c r="E111" s="60">
        <v>12247</v>
      </c>
      <c r="F111" s="60">
        <v>0</v>
      </c>
      <c r="G111" s="60">
        <v>271908</v>
      </c>
      <c r="H111" s="61">
        <v>9242</v>
      </c>
      <c r="I111" s="60">
        <v>19200</v>
      </c>
      <c r="J111" s="60">
        <v>11738</v>
      </c>
      <c r="K111" s="60">
        <v>380</v>
      </c>
      <c r="L111" s="60">
        <v>10835</v>
      </c>
      <c r="M111" s="60">
        <v>26397</v>
      </c>
      <c r="N111" s="60">
        <v>11293</v>
      </c>
      <c r="O111" s="60">
        <v>0</v>
      </c>
      <c r="P111" s="60">
        <v>0</v>
      </c>
      <c r="Q111" s="60">
        <v>0</v>
      </c>
      <c r="R111" s="60">
        <v>0</v>
      </c>
      <c r="S111" s="89">
        <v>79843</v>
      </c>
      <c r="T111" s="91">
        <v>0</v>
      </c>
      <c r="U111" s="89">
        <v>0</v>
      </c>
      <c r="V111" s="89">
        <v>0</v>
      </c>
      <c r="W111" s="89">
        <v>5829</v>
      </c>
      <c r="X111" s="89">
        <v>0</v>
      </c>
      <c r="Y111" s="89">
        <v>30230</v>
      </c>
      <c r="Z111" s="89">
        <v>4339</v>
      </c>
      <c r="AA111" s="89">
        <v>6169</v>
      </c>
      <c r="AB111" s="89">
        <v>10529</v>
      </c>
      <c r="AC111" s="89">
        <v>0</v>
      </c>
      <c r="AD111" s="63">
        <f t="shared" si="5"/>
        <v>57096</v>
      </c>
      <c r="AE111" s="60">
        <v>0</v>
      </c>
      <c r="AF111" s="60">
        <v>0</v>
      </c>
      <c r="AG111" s="60">
        <v>0</v>
      </c>
      <c r="AH111" s="60">
        <v>0</v>
      </c>
      <c r="AI111" s="60">
        <v>0</v>
      </c>
      <c r="AJ111" s="60">
        <v>0</v>
      </c>
      <c r="AK111" s="69">
        <v>51267</v>
      </c>
      <c r="AL111" s="60">
        <v>0</v>
      </c>
      <c r="AM111" s="64">
        <v>418089</v>
      </c>
      <c r="AN111" s="60">
        <v>271908</v>
      </c>
      <c r="AO111" s="60">
        <v>51267</v>
      </c>
      <c r="AP111" s="60">
        <v>94914</v>
      </c>
      <c r="AQ111" s="62">
        <v>418089</v>
      </c>
    </row>
    <row r="112" spans="1:43" s="4" customFormat="1" ht="15">
      <c r="A112" s="57" t="s">
        <v>198</v>
      </c>
      <c r="B112" s="58" t="s">
        <v>95</v>
      </c>
      <c r="C112" s="59">
        <v>9904</v>
      </c>
      <c r="D112" s="83">
        <v>199135</v>
      </c>
      <c r="E112" s="60">
        <v>23350</v>
      </c>
      <c r="F112" s="60">
        <v>0</v>
      </c>
      <c r="G112" s="60">
        <v>222485</v>
      </c>
      <c r="H112" s="61">
        <v>6808</v>
      </c>
      <c r="I112" s="60">
        <v>78363</v>
      </c>
      <c r="J112" s="60">
        <v>9041</v>
      </c>
      <c r="K112" s="60">
        <v>1069</v>
      </c>
      <c r="L112" s="60">
        <v>7930</v>
      </c>
      <c r="M112" s="60">
        <v>12700</v>
      </c>
      <c r="N112" s="60">
        <v>5748</v>
      </c>
      <c r="O112" s="60">
        <v>0</v>
      </c>
      <c r="P112" s="60">
        <v>0</v>
      </c>
      <c r="Q112" s="60">
        <v>0</v>
      </c>
      <c r="R112" s="60">
        <v>14163</v>
      </c>
      <c r="S112" s="89">
        <v>129014</v>
      </c>
      <c r="T112" s="91">
        <v>0</v>
      </c>
      <c r="U112" s="89">
        <v>0</v>
      </c>
      <c r="V112" s="89">
        <v>0</v>
      </c>
      <c r="W112" s="89">
        <v>0</v>
      </c>
      <c r="X112" s="89">
        <v>0</v>
      </c>
      <c r="Y112" s="89">
        <v>31382</v>
      </c>
      <c r="Z112" s="89">
        <v>2235</v>
      </c>
      <c r="AA112" s="89">
        <v>3400</v>
      </c>
      <c r="AB112" s="89">
        <v>18021</v>
      </c>
      <c r="AC112" s="89">
        <v>0</v>
      </c>
      <c r="AD112" s="63">
        <f t="shared" si="5"/>
        <v>55038</v>
      </c>
      <c r="AE112" s="60">
        <v>0</v>
      </c>
      <c r="AF112" s="60">
        <v>0</v>
      </c>
      <c r="AG112" s="60">
        <v>0</v>
      </c>
      <c r="AH112" s="60">
        <v>0</v>
      </c>
      <c r="AI112" s="60">
        <v>0</v>
      </c>
      <c r="AJ112" s="60">
        <v>0</v>
      </c>
      <c r="AK112" s="69">
        <v>55038</v>
      </c>
      <c r="AL112" s="60">
        <v>0</v>
      </c>
      <c r="AM112" s="64">
        <v>413345</v>
      </c>
      <c r="AN112" s="60">
        <v>222485</v>
      </c>
      <c r="AO112" s="60">
        <v>55038</v>
      </c>
      <c r="AP112" s="60">
        <v>135822</v>
      </c>
      <c r="AQ112" s="62">
        <v>413345</v>
      </c>
    </row>
    <row r="113" spans="1:43" s="4" customFormat="1" ht="15">
      <c r="A113" s="57" t="s">
        <v>191</v>
      </c>
      <c r="B113" s="58" t="s">
        <v>192</v>
      </c>
      <c r="C113" s="59">
        <v>9785</v>
      </c>
      <c r="D113" s="83">
        <v>318989</v>
      </c>
      <c r="E113" s="60">
        <v>92778</v>
      </c>
      <c r="F113" s="60">
        <v>0</v>
      </c>
      <c r="G113" s="60">
        <v>411767</v>
      </c>
      <c r="H113" s="61">
        <v>33889</v>
      </c>
      <c r="I113" s="60">
        <v>8727</v>
      </c>
      <c r="J113" s="60">
        <v>71230</v>
      </c>
      <c r="K113" s="60">
        <v>131</v>
      </c>
      <c r="L113" s="60">
        <v>11403</v>
      </c>
      <c r="M113" s="60">
        <v>23537</v>
      </c>
      <c r="N113" s="60">
        <v>0</v>
      </c>
      <c r="O113" s="60">
        <v>0</v>
      </c>
      <c r="P113" s="60">
        <v>0</v>
      </c>
      <c r="Q113" s="60">
        <v>0</v>
      </c>
      <c r="R113" s="60">
        <v>0</v>
      </c>
      <c r="S113" s="89">
        <v>115028</v>
      </c>
      <c r="T113" s="91">
        <v>0</v>
      </c>
      <c r="U113" s="89">
        <v>0</v>
      </c>
      <c r="V113" s="89">
        <v>0</v>
      </c>
      <c r="W113" s="89">
        <v>44064</v>
      </c>
      <c r="X113" s="89">
        <v>5935</v>
      </c>
      <c r="Y113" s="89">
        <v>65722</v>
      </c>
      <c r="Z113" s="89">
        <v>4071</v>
      </c>
      <c r="AA113" s="89">
        <v>7893</v>
      </c>
      <c r="AB113" s="89">
        <v>34169</v>
      </c>
      <c r="AC113" s="89">
        <v>2213</v>
      </c>
      <c r="AD113" s="63">
        <f t="shared" si="5"/>
        <v>164067</v>
      </c>
      <c r="AE113" s="60">
        <v>0</v>
      </c>
      <c r="AF113" s="60">
        <v>2277</v>
      </c>
      <c r="AG113" s="60">
        <v>0</v>
      </c>
      <c r="AH113" s="60">
        <v>0</v>
      </c>
      <c r="AI113" s="60">
        <v>4837</v>
      </c>
      <c r="AJ113" s="60">
        <v>0</v>
      </c>
      <c r="AK113" s="69">
        <v>120003</v>
      </c>
      <c r="AL113" s="60">
        <v>7114</v>
      </c>
      <c r="AM113" s="64">
        <v>724751</v>
      </c>
      <c r="AN113" s="60">
        <v>411767</v>
      </c>
      <c r="AO113" s="60">
        <v>121182</v>
      </c>
      <c r="AP113" s="60">
        <v>198916</v>
      </c>
      <c r="AQ113" s="62">
        <v>731865</v>
      </c>
    </row>
    <row r="114" spans="1:43" s="4" customFormat="1" ht="15">
      <c r="A114" s="57" t="s">
        <v>187</v>
      </c>
      <c r="B114" s="58" t="s">
        <v>188</v>
      </c>
      <c r="C114" s="59">
        <v>9737</v>
      </c>
      <c r="D114" s="83">
        <v>191114</v>
      </c>
      <c r="E114" s="60">
        <v>51098</v>
      </c>
      <c r="F114" s="60">
        <v>0</v>
      </c>
      <c r="G114" s="60">
        <v>242212</v>
      </c>
      <c r="H114" s="61">
        <v>11933</v>
      </c>
      <c r="I114" s="60">
        <v>39679</v>
      </c>
      <c r="J114" s="60">
        <v>8449</v>
      </c>
      <c r="K114" s="60">
        <v>609</v>
      </c>
      <c r="L114" s="60">
        <v>5158</v>
      </c>
      <c r="M114" s="60">
        <v>8147</v>
      </c>
      <c r="N114" s="60">
        <v>25014</v>
      </c>
      <c r="O114" s="60">
        <v>866</v>
      </c>
      <c r="P114" s="60">
        <v>0</v>
      </c>
      <c r="Q114" s="60">
        <v>0</v>
      </c>
      <c r="R114" s="60">
        <v>561</v>
      </c>
      <c r="S114" s="89">
        <v>88483</v>
      </c>
      <c r="T114" s="91">
        <v>0</v>
      </c>
      <c r="U114" s="89">
        <v>0</v>
      </c>
      <c r="V114" s="89">
        <v>0</v>
      </c>
      <c r="W114" s="89">
        <v>2342</v>
      </c>
      <c r="X114" s="89">
        <v>1449</v>
      </c>
      <c r="Y114" s="89">
        <v>27605</v>
      </c>
      <c r="Z114" s="89">
        <v>2258</v>
      </c>
      <c r="AA114" s="89">
        <v>4507</v>
      </c>
      <c r="AB114" s="89">
        <v>4000</v>
      </c>
      <c r="AC114" s="89">
        <v>0</v>
      </c>
      <c r="AD114" s="63">
        <f t="shared" si="5"/>
        <v>42161</v>
      </c>
      <c r="AE114" s="60">
        <v>0</v>
      </c>
      <c r="AF114" s="60">
        <v>0</v>
      </c>
      <c r="AG114" s="60">
        <v>0</v>
      </c>
      <c r="AH114" s="60">
        <v>197</v>
      </c>
      <c r="AI114" s="60">
        <v>0</v>
      </c>
      <c r="AJ114" s="60">
        <v>0</v>
      </c>
      <c r="AK114" s="69">
        <v>39819</v>
      </c>
      <c r="AL114" s="60">
        <v>197</v>
      </c>
      <c r="AM114" s="64">
        <v>384789</v>
      </c>
      <c r="AN114" s="60">
        <v>242212</v>
      </c>
      <c r="AO114" s="60">
        <v>38567</v>
      </c>
      <c r="AP114" s="60">
        <v>104207</v>
      </c>
      <c r="AQ114" s="62">
        <v>384986</v>
      </c>
    </row>
    <row r="115" spans="1:43" s="4" customFormat="1" ht="15">
      <c r="A115" s="57" t="s">
        <v>202</v>
      </c>
      <c r="B115" s="58" t="s">
        <v>161</v>
      </c>
      <c r="C115" s="59">
        <v>9438</v>
      </c>
      <c r="D115" s="83">
        <v>578625</v>
      </c>
      <c r="E115" s="60">
        <v>152941</v>
      </c>
      <c r="F115" s="60">
        <v>0</v>
      </c>
      <c r="G115" s="60">
        <v>731566</v>
      </c>
      <c r="H115" s="61">
        <v>27778</v>
      </c>
      <c r="I115" s="60">
        <v>88438</v>
      </c>
      <c r="J115" s="60">
        <v>12348</v>
      </c>
      <c r="K115" s="60">
        <v>85</v>
      </c>
      <c r="L115" s="60">
        <v>20899</v>
      </c>
      <c r="M115" s="60">
        <v>24206</v>
      </c>
      <c r="N115" s="60">
        <v>81289</v>
      </c>
      <c r="O115" s="60">
        <v>0</v>
      </c>
      <c r="P115" s="60">
        <v>0</v>
      </c>
      <c r="Q115" s="60">
        <v>9973</v>
      </c>
      <c r="R115" s="60">
        <v>381</v>
      </c>
      <c r="S115" s="89">
        <v>237619</v>
      </c>
      <c r="T115" s="91">
        <v>0</v>
      </c>
      <c r="U115" s="89">
        <v>0</v>
      </c>
      <c r="V115" s="89">
        <v>0</v>
      </c>
      <c r="W115" s="89">
        <v>12673</v>
      </c>
      <c r="X115" s="89">
        <v>5000</v>
      </c>
      <c r="Y115" s="89">
        <v>35062</v>
      </c>
      <c r="Z115" s="89">
        <v>3618</v>
      </c>
      <c r="AA115" s="89">
        <v>17982</v>
      </c>
      <c r="AB115" s="89">
        <v>17673</v>
      </c>
      <c r="AC115" s="89">
        <v>6487</v>
      </c>
      <c r="AD115" s="63">
        <f t="shared" si="5"/>
        <v>98495</v>
      </c>
      <c r="AE115" s="60">
        <v>11275</v>
      </c>
      <c r="AF115" s="60">
        <v>0</v>
      </c>
      <c r="AG115" s="60">
        <v>0</v>
      </c>
      <c r="AH115" s="60">
        <v>0</v>
      </c>
      <c r="AI115" s="60">
        <v>0</v>
      </c>
      <c r="AJ115" s="60">
        <v>0</v>
      </c>
      <c r="AK115" s="69">
        <v>85822</v>
      </c>
      <c r="AL115" s="60">
        <v>11275</v>
      </c>
      <c r="AM115" s="64">
        <v>1095458</v>
      </c>
      <c r="AN115" s="60">
        <v>731566</v>
      </c>
      <c r="AO115" s="60">
        <v>80822</v>
      </c>
      <c r="AP115" s="60">
        <v>294345</v>
      </c>
      <c r="AQ115" s="62">
        <v>1106733</v>
      </c>
    </row>
    <row r="116" spans="1:43" s="4" customFormat="1" ht="15">
      <c r="A116" s="57" t="s">
        <v>200</v>
      </c>
      <c r="B116" s="58" t="s">
        <v>201</v>
      </c>
      <c r="C116" s="59">
        <v>9189</v>
      </c>
      <c r="D116" s="85">
        <v>493078</v>
      </c>
      <c r="E116" s="69">
        <v>52713</v>
      </c>
      <c r="F116" s="69">
        <v>0</v>
      </c>
      <c r="G116" s="69">
        <v>545791</v>
      </c>
      <c r="H116" s="61">
        <v>10413</v>
      </c>
      <c r="I116" s="69">
        <v>35257</v>
      </c>
      <c r="J116" s="69">
        <v>16045</v>
      </c>
      <c r="K116" s="69">
        <v>696</v>
      </c>
      <c r="L116" s="69">
        <v>21871</v>
      </c>
      <c r="M116" s="69">
        <v>51984</v>
      </c>
      <c r="N116" s="69">
        <v>0</v>
      </c>
      <c r="O116" s="69">
        <v>288</v>
      </c>
      <c r="P116" s="69">
        <v>0</v>
      </c>
      <c r="Q116" s="69">
        <v>0</v>
      </c>
      <c r="R116" s="69">
        <v>937</v>
      </c>
      <c r="S116" s="89">
        <v>127078</v>
      </c>
      <c r="T116" s="91">
        <v>0</v>
      </c>
      <c r="U116" s="89">
        <v>0</v>
      </c>
      <c r="V116" s="89">
        <v>0</v>
      </c>
      <c r="W116" s="89">
        <v>415</v>
      </c>
      <c r="X116" s="89">
        <v>0</v>
      </c>
      <c r="Y116" s="89">
        <v>35289</v>
      </c>
      <c r="Z116" s="89">
        <v>2531</v>
      </c>
      <c r="AA116" s="89">
        <v>12196</v>
      </c>
      <c r="AB116" s="89">
        <v>17623</v>
      </c>
      <c r="AC116" s="89">
        <v>0</v>
      </c>
      <c r="AD116" s="63">
        <f t="shared" si="5"/>
        <v>68054</v>
      </c>
      <c r="AE116" s="69">
        <v>0</v>
      </c>
      <c r="AF116" s="69">
        <v>1000</v>
      </c>
      <c r="AG116" s="69">
        <v>0</v>
      </c>
      <c r="AH116" s="69">
        <v>0</v>
      </c>
      <c r="AI116" s="69">
        <v>0</v>
      </c>
      <c r="AJ116" s="69">
        <v>0</v>
      </c>
      <c r="AK116" s="69">
        <v>67639</v>
      </c>
      <c r="AL116" s="69">
        <v>1000</v>
      </c>
      <c r="AM116" s="61">
        <v>751336</v>
      </c>
      <c r="AN116" s="69">
        <v>545791</v>
      </c>
      <c r="AO116" s="69">
        <v>68639</v>
      </c>
      <c r="AP116" s="69">
        <v>137906</v>
      </c>
      <c r="AQ116" s="70">
        <v>752336</v>
      </c>
    </row>
    <row r="117" spans="1:43" s="4" customFormat="1" ht="15">
      <c r="A117" s="57" t="s">
        <v>203</v>
      </c>
      <c r="B117" s="58" t="s">
        <v>101</v>
      </c>
      <c r="C117" s="59">
        <v>8981</v>
      </c>
      <c r="D117" s="83">
        <v>317384</v>
      </c>
      <c r="E117" s="60">
        <v>78792</v>
      </c>
      <c r="F117" s="60">
        <v>0</v>
      </c>
      <c r="G117" s="60">
        <v>396176</v>
      </c>
      <c r="H117" s="61">
        <v>15981</v>
      </c>
      <c r="I117" s="60">
        <v>32977</v>
      </c>
      <c r="J117" s="60">
        <v>2336</v>
      </c>
      <c r="K117" s="60">
        <v>598</v>
      </c>
      <c r="L117" s="60">
        <v>17648</v>
      </c>
      <c r="M117" s="60">
        <v>17238</v>
      </c>
      <c r="N117" s="60">
        <v>24056</v>
      </c>
      <c r="O117" s="60">
        <v>2846</v>
      </c>
      <c r="P117" s="60">
        <v>0</v>
      </c>
      <c r="Q117" s="60">
        <v>0</v>
      </c>
      <c r="R117" s="60">
        <v>29990</v>
      </c>
      <c r="S117" s="89">
        <v>127689</v>
      </c>
      <c r="T117" s="91">
        <v>0</v>
      </c>
      <c r="U117" s="89">
        <v>0</v>
      </c>
      <c r="V117" s="89">
        <v>0</v>
      </c>
      <c r="W117" s="89">
        <v>1597</v>
      </c>
      <c r="X117" s="89">
        <v>0</v>
      </c>
      <c r="Y117" s="89">
        <v>43281</v>
      </c>
      <c r="Z117" s="89">
        <v>4461</v>
      </c>
      <c r="AA117" s="89">
        <v>18321</v>
      </c>
      <c r="AB117" s="89">
        <v>7000</v>
      </c>
      <c r="AC117" s="89">
        <v>0</v>
      </c>
      <c r="AD117" s="63">
        <f t="shared" si="5"/>
        <v>74660</v>
      </c>
      <c r="AE117" s="60">
        <v>0</v>
      </c>
      <c r="AF117" s="60">
        <v>0</v>
      </c>
      <c r="AG117" s="60">
        <v>0</v>
      </c>
      <c r="AH117" s="60">
        <v>0</v>
      </c>
      <c r="AI117" s="60">
        <v>0</v>
      </c>
      <c r="AJ117" s="60">
        <v>0</v>
      </c>
      <c r="AK117" s="69">
        <v>73063</v>
      </c>
      <c r="AL117" s="60">
        <v>0</v>
      </c>
      <c r="AM117" s="64">
        <v>614506</v>
      </c>
      <c r="AN117" s="60">
        <v>396176</v>
      </c>
      <c r="AO117" s="60">
        <v>73063</v>
      </c>
      <c r="AP117" s="60">
        <v>145267</v>
      </c>
      <c r="AQ117" s="62">
        <v>614506</v>
      </c>
    </row>
    <row r="118" spans="1:43" s="4" customFormat="1" ht="15">
      <c r="A118" s="57" t="s">
        <v>206</v>
      </c>
      <c r="B118" s="58" t="s">
        <v>136</v>
      </c>
      <c r="C118" s="59">
        <v>8937</v>
      </c>
      <c r="D118" s="83">
        <v>414610</v>
      </c>
      <c r="E118" s="60">
        <v>124360</v>
      </c>
      <c r="F118" s="60">
        <v>29614</v>
      </c>
      <c r="G118" s="60">
        <v>568584</v>
      </c>
      <c r="H118" s="61">
        <v>24702</v>
      </c>
      <c r="I118" s="60">
        <v>29614</v>
      </c>
      <c r="J118" s="60">
        <v>7588</v>
      </c>
      <c r="K118" s="60">
        <v>811</v>
      </c>
      <c r="L118" s="60">
        <v>13913</v>
      </c>
      <c r="M118" s="60">
        <v>19928</v>
      </c>
      <c r="N118" s="60">
        <v>12730</v>
      </c>
      <c r="O118" s="60">
        <v>0</v>
      </c>
      <c r="P118" s="60">
        <v>0</v>
      </c>
      <c r="Q118" s="60">
        <v>0</v>
      </c>
      <c r="R118" s="60">
        <v>45573</v>
      </c>
      <c r="S118" s="89">
        <v>130157</v>
      </c>
      <c r="T118" s="91">
        <v>208</v>
      </c>
      <c r="U118" s="89">
        <v>0</v>
      </c>
      <c r="V118" s="89">
        <v>0</v>
      </c>
      <c r="W118" s="89">
        <v>7612</v>
      </c>
      <c r="X118" s="89">
        <v>0</v>
      </c>
      <c r="Y118" s="89">
        <v>53511</v>
      </c>
      <c r="Z118" s="89">
        <v>3183</v>
      </c>
      <c r="AA118" s="89">
        <v>9414</v>
      </c>
      <c r="AB118" s="89">
        <v>20494</v>
      </c>
      <c r="AC118" s="89">
        <v>3415</v>
      </c>
      <c r="AD118" s="63">
        <f t="shared" si="5"/>
        <v>97837</v>
      </c>
      <c r="AE118" s="60">
        <v>0</v>
      </c>
      <c r="AF118" s="60">
        <v>0</v>
      </c>
      <c r="AG118" s="60">
        <v>0</v>
      </c>
      <c r="AH118" s="60">
        <v>0</v>
      </c>
      <c r="AI118" s="60">
        <v>0</v>
      </c>
      <c r="AJ118" s="60">
        <v>0</v>
      </c>
      <c r="AK118" s="69">
        <v>90017</v>
      </c>
      <c r="AL118" s="60">
        <v>0</v>
      </c>
      <c r="AM118" s="64">
        <v>821280</v>
      </c>
      <c r="AN118" s="60">
        <v>538970</v>
      </c>
      <c r="AO118" s="60">
        <v>90017</v>
      </c>
      <c r="AP118" s="60">
        <v>192293</v>
      </c>
      <c r="AQ118" s="62">
        <v>821280</v>
      </c>
    </row>
    <row r="119" spans="1:43" s="4" customFormat="1" ht="15">
      <c r="A119" s="57" t="s">
        <v>204</v>
      </c>
      <c r="B119" s="58" t="s">
        <v>205</v>
      </c>
      <c r="C119" s="59">
        <v>8884</v>
      </c>
      <c r="D119" s="83">
        <v>214710</v>
      </c>
      <c r="E119" s="60">
        <v>46999</v>
      </c>
      <c r="F119" s="60">
        <v>185</v>
      </c>
      <c r="G119" s="60">
        <v>261894</v>
      </c>
      <c r="H119" s="61">
        <v>10050</v>
      </c>
      <c r="I119" s="60">
        <v>25399</v>
      </c>
      <c r="J119" s="60">
        <v>13326</v>
      </c>
      <c r="K119" s="60">
        <v>5897</v>
      </c>
      <c r="L119" s="60">
        <v>13522</v>
      </c>
      <c r="M119" s="60">
        <v>20021</v>
      </c>
      <c r="N119" s="60">
        <v>11172</v>
      </c>
      <c r="O119" s="60">
        <v>0</v>
      </c>
      <c r="P119" s="60">
        <v>0</v>
      </c>
      <c r="Q119" s="60">
        <v>6726</v>
      </c>
      <c r="R119" s="60">
        <v>0</v>
      </c>
      <c r="S119" s="89">
        <v>96063</v>
      </c>
      <c r="T119" s="91">
        <v>0</v>
      </c>
      <c r="U119" s="89">
        <v>2911</v>
      </c>
      <c r="V119" s="89">
        <v>0</v>
      </c>
      <c r="W119" s="89">
        <v>6638</v>
      </c>
      <c r="X119" s="89">
        <v>1044</v>
      </c>
      <c r="Y119" s="89">
        <v>46089</v>
      </c>
      <c r="Z119" s="89">
        <v>3906</v>
      </c>
      <c r="AA119" s="89">
        <v>6169</v>
      </c>
      <c r="AB119" s="89">
        <v>6175</v>
      </c>
      <c r="AC119" s="89">
        <v>2100</v>
      </c>
      <c r="AD119" s="63">
        <f t="shared" si="5"/>
        <v>75032</v>
      </c>
      <c r="AE119" s="60">
        <v>0</v>
      </c>
      <c r="AF119" s="60">
        <v>2383</v>
      </c>
      <c r="AG119" s="60">
        <v>0</v>
      </c>
      <c r="AH119" s="60">
        <v>0</v>
      </c>
      <c r="AI119" s="60">
        <v>0</v>
      </c>
      <c r="AJ119" s="60">
        <v>0</v>
      </c>
      <c r="AK119" s="69">
        <v>65483</v>
      </c>
      <c r="AL119" s="60">
        <v>2383</v>
      </c>
      <c r="AM119" s="64">
        <v>443039</v>
      </c>
      <c r="AN119" s="60">
        <v>261709</v>
      </c>
      <c r="AO119" s="60">
        <v>66822</v>
      </c>
      <c r="AP119" s="60">
        <v>116891</v>
      </c>
      <c r="AQ119" s="62">
        <v>445422</v>
      </c>
    </row>
    <row r="120" spans="1:43" s="4" customFormat="1" ht="30">
      <c r="A120" s="57" t="s">
        <v>215</v>
      </c>
      <c r="B120" s="58" t="s">
        <v>168</v>
      </c>
      <c r="C120" s="59">
        <v>8866</v>
      </c>
      <c r="D120" s="83">
        <v>272215</v>
      </c>
      <c r="E120" s="60">
        <v>21451</v>
      </c>
      <c r="F120" s="60">
        <v>0</v>
      </c>
      <c r="G120" s="60">
        <v>293666</v>
      </c>
      <c r="H120" s="61">
        <v>17976</v>
      </c>
      <c r="I120" s="60">
        <v>4634</v>
      </c>
      <c r="J120" s="60">
        <v>18223</v>
      </c>
      <c r="K120" s="60">
        <v>1000</v>
      </c>
      <c r="L120" s="60">
        <v>22317</v>
      </c>
      <c r="M120" s="60">
        <v>17534</v>
      </c>
      <c r="N120" s="60">
        <v>21590</v>
      </c>
      <c r="O120" s="60">
        <v>2626</v>
      </c>
      <c r="P120" s="60">
        <v>0</v>
      </c>
      <c r="Q120" s="60">
        <v>0</v>
      </c>
      <c r="R120" s="60">
        <v>1034</v>
      </c>
      <c r="S120" s="89">
        <v>88958</v>
      </c>
      <c r="T120" s="91">
        <v>0</v>
      </c>
      <c r="U120" s="89">
        <v>0</v>
      </c>
      <c r="V120" s="89">
        <v>0</v>
      </c>
      <c r="W120" s="89">
        <v>38920</v>
      </c>
      <c r="X120" s="89">
        <v>553</v>
      </c>
      <c r="Y120" s="89">
        <v>31703</v>
      </c>
      <c r="Z120" s="89">
        <v>1421</v>
      </c>
      <c r="AA120" s="89">
        <v>7470</v>
      </c>
      <c r="AB120" s="89">
        <v>6005</v>
      </c>
      <c r="AC120" s="89">
        <v>0</v>
      </c>
      <c r="AD120" s="63">
        <f t="shared" si="5"/>
        <v>86072</v>
      </c>
      <c r="AE120" s="60">
        <v>0</v>
      </c>
      <c r="AF120" s="60">
        <v>2342</v>
      </c>
      <c r="AG120" s="60">
        <v>0</v>
      </c>
      <c r="AH120" s="60">
        <v>0</v>
      </c>
      <c r="AI120" s="60">
        <v>0</v>
      </c>
      <c r="AJ120" s="60">
        <v>0</v>
      </c>
      <c r="AK120" s="69">
        <v>47152</v>
      </c>
      <c r="AL120" s="60">
        <v>2342</v>
      </c>
      <c r="AM120" s="64">
        <v>486672</v>
      </c>
      <c r="AN120" s="60">
        <v>293666</v>
      </c>
      <c r="AO120" s="60">
        <v>48941</v>
      </c>
      <c r="AP120" s="60">
        <v>146407</v>
      </c>
      <c r="AQ120" s="62">
        <v>489014</v>
      </c>
    </row>
    <row r="121" spans="1:43" s="4" customFormat="1" ht="15">
      <c r="A121" s="57" t="s">
        <v>199</v>
      </c>
      <c r="B121" s="58" t="s">
        <v>176</v>
      </c>
      <c r="C121" s="59">
        <v>8810</v>
      </c>
      <c r="D121" s="83">
        <v>651764</v>
      </c>
      <c r="E121" s="60">
        <v>139986</v>
      </c>
      <c r="F121" s="60">
        <v>0</v>
      </c>
      <c r="G121" s="60">
        <v>791750</v>
      </c>
      <c r="H121" s="61">
        <v>32198</v>
      </c>
      <c r="I121" s="60">
        <v>1067</v>
      </c>
      <c r="J121" s="60">
        <v>44101</v>
      </c>
      <c r="K121" s="60">
        <v>0</v>
      </c>
      <c r="L121" s="60">
        <v>10885</v>
      </c>
      <c r="M121" s="60">
        <v>56640</v>
      </c>
      <c r="N121" s="60">
        <v>68701</v>
      </c>
      <c r="O121" s="60">
        <v>0</v>
      </c>
      <c r="P121" s="60">
        <v>0</v>
      </c>
      <c r="Q121" s="60">
        <v>0</v>
      </c>
      <c r="R121" s="60">
        <v>7919</v>
      </c>
      <c r="S121" s="89">
        <v>189313</v>
      </c>
      <c r="T121" s="91">
        <v>0</v>
      </c>
      <c r="U121" s="89">
        <v>0</v>
      </c>
      <c r="V121" s="89">
        <v>0</v>
      </c>
      <c r="W121" s="89">
        <v>35521</v>
      </c>
      <c r="X121" s="89">
        <v>6884</v>
      </c>
      <c r="Y121" s="89">
        <v>44948</v>
      </c>
      <c r="Z121" s="89">
        <v>6785</v>
      </c>
      <c r="AA121" s="89">
        <v>9700</v>
      </c>
      <c r="AB121" s="89">
        <v>42862</v>
      </c>
      <c r="AC121" s="89">
        <v>2018</v>
      </c>
      <c r="AD121" s="63">
        <f t="shared" si="5"/>
        <v>148718</v>
      </c>
      <c r="AE121" s="60">
        <v>0</v>
      </c>
      <c r="AF121" s="60">
        <v>0</v>
      </c>
      <c r="AG121" s="60">
        <v>0</v>
      </c>
      <c r="AH121" s="60">
        <v>0</v>
      </c>
      <c r="AI121" s="60">
        <v>0</v>
      </c>
      <c r="AJ121" s="60">
        <v>0</v>
      </c>
      <c r="AK121" s="69">
        <v>113197</v>
      </c>
      <c r="AL121" s="60">
        <v>0</v>
      </c>
      <c r="AM121" s="64">
        <v>1161979</v>
      </c>
      <c r="AN121" s="60">
        <v>791750</v>
      </c>
      <c r="AO121" s="60">
        <v>106313</v>
      </c>
      <c r="AP121" s="60">
        <v>263916</v>
      </c>
      <c r="AQ121" s="62">
        <v>1161979</v>
      </c>
    </row>
    <row r="122" spans="1:43" s="4" customFormat="1" ht="15">
      <c r="A122" s="57" t="s">
        <v>207</v>
      </c>
      <c r="B122" s="58" t="s">
        <v>54</v>
      </c>
      <c r="C122" s="59">
        <v>8777</v>
      </c>
      <c r="D122" s="83">
        <v>411071</v>
      </c>
      <c r="E122" s="60">
        <v>130751</v>
      </c>
      <c r="F122" s="60">
        <v>0</v>
      </c>
      <c r="G122" s="60">
        <v>541822</v>
      </c>
      <c r="H122" s="61">
        <v>17382</v>
      </c>
      <c r="I122" s="60">
        <v>89137</v>
      </c>
      <c r="J122" s="60">
        <v>7574</v>
      </c>
      <c r="K122" s="60">
        <v>2778</v>
      </c>
      <c r="L122" s="60">
        <v>15750</v>
      </c>
      <c r="M122" s="60">
        <v>18668</v>
      </c>
      <c r="N122" s="60">
        <v>4584</v>
      </c>
      <c r="O122" s="60">
        <v>0</v>
      </c>
      <c r="P122" s="60">
        <v>0</v>
      </c>
      <c r="Q122" s="60">
        <v>1542</v>
      </c>
      <c r="R122" s="60">
        <v>4207</v>
      </c>
      <c r="S122" s="89">
        <v>144240</v>
      </c>
      <c r="T122" s="91">
        <v>3134</v>
      </c>
      <c r="U122" s="89">
        <v>5250</v>
      </c>
      <c r="V122" s="89">
        <v>0</v>
      </c>
      <c r="W122" s="89">
        <v>30456</v>
      </c>
      <c r="X122" s="89">
        <v>12322</v>
      </c>
      <c r="Y122" s="89">
        <v>27975</v>
      </c>
      <c r="Z122" s="89">
        <v>3644</v>
      </c>
      <c r="AA122" s="89">
        <v>15945</v>
      </c>
      <c r="AB122" s="89">
        <v>20510</v>
      </c>
      <c r="AC122" s="89">
        <v>0</v>
      </c>
      <c r="AD122" s="63">
        <f t="shared" si="5"/>
        <v>119236</v>
      </c>
      <c r="AE122" s="60">
        <v>0</v>
      </c>
      <c r="AF122" s="60">
        <v>0</v>
      </c>
      <c r="AG122" s="60">
        <v>0</v>
      </c>
      <c r="AH122" s="60">
        <v>0</v>
      </c>
      <c r="AI122" s="60">
        <v>0</v>
      </c>
      <c r="AJ122" s="60">
        <v>0</v>
      </c>
      <c r="AK122" s="69">
        <v>80396</v>
      </c>
      <c r="AL122" s="60">
        <v>0</v>
      </c>
      <c r="AM122" s="64">
        <v>822680</v>
      </c>
      <c r="AN122" s="60">
        <v>541822</v>
      </c>
      <c r="AO122" s="60">
        <v>68074</v>
      </c>
      <c r="AP122" s="60">
        <v>212784</v>
      </c>
      <c r="AQ122" s="62">
        <v>822680</v>
      </c>
    </row>
    <row r="123" spans="1:43" s="4" customFormat="1" ht="30">
      <c r="A123" s="57" t="s">
        <v>214</v>
      </c>
      <c r="B123" s="58" t="s">
        <v>108</v>
      </c>
      <c r="C123" s="59">
        <v>8659</v>
      </c>
      <c r="D123" s="83">
        <v>446039</v>
      </c>
      <c r="E123" s="60">
        <v>110180</v>
      </c>
      <c r="F123" s="60">
        <v>0</v>
      </c>
      <c r="G123" s="60">
        <v>556219</v>
      </c>
      <c r="H123" s="61">
        <v>11625</v>
      </c>
      <c r="I123" s="60">
        <v>23101</v>
      </c>
      <c r="J123" s="60">
        <v>8627</v>
      </c>
      <c r="K123" s="60">
        <v>168</v>
      </c>
      <c r="L123" s="60">
        <v>6169</v>
      </c>
      <c r="M123" s="60">
        <v>15558</v>
      </c>
      <c r="N123" s="60">
        <v>36256</v>
      </c>
      <c r="O123" s="60">
        <v>0</v>
      </c>
      <c r="P123" s="60">
        <v>0</v>
      </c>
      <c r="Q123" s="60">
        <v>0</v>
      </c>
      <c r="R123" s="60">
        <v>6269</v>
      </c>
      <c r="S123" s="89">
        <v>96148</v>
      </c>
      <c r="T123" s="91">
        <v>0</v>
      </c>
      <c r="U123" s="89">
        <v>0</v>
      </c>
      <c r="V123" s="89">
        <v>0</v>
      </c>
      <c r="W123" s="89">
        <v>4593</v>
      </c>
      <c r="X123" s="89">
        <v>0</v>
      </c>
      <c r="Y123" s="89">
        <v>38800</v>
      </c>
      <c r="Z123" s="89">
        <v>1952</v>
      </c>
      <c r="AA123" s="89">
        <v>6382</v>
      </c>
      <c r="AB123" s="89">
        <v>19399</v>
      </c>
      <c r="AC123" s="89">
        <v>0</v>
      </c>
      <c r="AD123" s="63">
        <f t="shared" si="5"/>
        <v>71126</v>
      </c>
      <c r="AE123" s="60">
        <v>20590</v>
      </c>
      <c r="AF123" s="60">
        <v>20</v>
      </c>
      <c r="AG123" s="60">
        <v>0</v>
      </c>
      <c r="AH123" s="60">
        <v>0</v>
      </c>
      <c r="AI123" s="60">
        <v>0</v>
      </c>
      <c r="AJ123" s="60">
        <v>0</v>
      </c>
      <c r="AK123" s="69">
        <v>66533</v>
      </c>
      <c r="AL123" s="60">
        <v>20610</v>
      </c>
      <c r="AM123" s="64">
        <v>735118</v>
      </c>
      <c r="AN123" s="60">
        <v>556219</v>
      </c>
      <c r="AO123" s="60">
        <v>66553</v>
      </c>
      <c r="AP123" s="60">
        <v>132956</v>
      </c>
      <c r="AQ123" s="62">
        <v>755728</v>
      </c>
    </row>
    <row r="124" spans="1:43" s="4" customFormat="1" ht="15">
      <c r="A124" s="57" t="s">
        <v>211</v>
      </c>
      <c r="B124" s="58" t="s">
        <v>212</v>
      </c>
      <c r="C124" s="59">
        <v>8604</v>
      </c>
      <c r="D124" s="84">
        <v>300868</v>
      </c>
      <c r="E124" s="65">
        <v>107591</v>
      </c>
      <c r="F124" s="65">
        <v>0</v>
      </c>
      <c r="G124" s="65">
        <v>408459</v>
      </c>
      <c r="H124" s="66">
        <v>6424</v>
      </c>
      <c r="I124" s="65">
        <v>7394</v>
      </c>
      <c r="J124" s="65">
        <v>9645</v>
      </c>
      <c r="K124" s="65">
        <v>170</v>
      </c>
      <c r="L124" s="65">
        <v>11421</v>
      </c>
      <c r="M124" s="65">
        <v>13796</v>
      </c>
      <c r="N124" s="65">
        <v>12923</v>
      </c>
      <c r="O124" s="65">
        <v>0</v>
      </c>
      <c r="P124" s="65">
        <v>0</v>
      </c>
      <c r="Q124" s="65">
        <v>1729</v>
      </c>
      <c r="R124" s="65">
        <v>939</v>
      </c>
      <c r="S124" s="89">
        <v>58017</v>
      </c>
      <c r="T124" s="91">
        <v>0</v>
      </c>
      <c r="U124" s="89">
        <v>0</v>
      </c>
      <c r="V124" s="89">
        <v>16</v>
      </c>
      <c r="W124" s="89">
        <v>5076</v>
      </c>
      <c r="X124" s="89">
        <v>0</v>
      </c>
      <c r="Y124" s="89">
        <v>20710</v>
      </c>
      <c r="Z124" s="89">
        <v>1573</v>
      </c>
      <c r="AA124" s="89">
        <v>25549</v>
      </c>
      <c r="AB124" s="89">
        <v>3000</v>
      </c>
      <c r="AC124" s="89">
        <v>0</v>
      </c>
      <c r="AD124" s="63">
        <f t="shared" si="5"/>
        <v>55924</v>
      </c>
      <c r="AE124" s="65">
        <v>0</v>
      </c>
      <c r="AF124" s="65">
        <v>0</v>
      </c>
      <c r="AG124" s="65">
        <v>0</v>
      </c>
      <c r="AH124" s="65">
        <v>0</v>
      </c>
      <c r="AI124" s="65">
        <v>0</v>
      </c>
      <c r="AJ124" s="65">
        <v>0</v>
      </c>
      <c r="AK124" s="58">
        <v>50832</v>
      </c>
      <c r="AL124" s="65">
        <v>0</v>
      </c>
      <c r="AM124" s="68">
        <v>528824</v>
      </c>
      <c r="AN124" s="65">
        <v>408459</v>
      </c>
      <c r="AO124" s="65">
        <v>50832</v>
      </c>
      <c r="AP124" s="65">
        <v>69533</v>
      </c>
      <c r="AQ124" s="67">
        <v>528824</v>
      </c>
    </row>
    <row r="125" spans="1:43" s="4" customFormat="1" ht="15">
      <c r="A125" s="57" t="s">
        <v>253</v>
      </c>
      <c r="B125" s="58" t="s">
        <v>134</v>
      </c>
      <c r="C125" s="59">
        <v>8441</v>
      </c>
      <c r="D125" s="83">
        <v>193759</v>
      </c>
      <c r="E125" s="60">
        <v>30465</v>
      </c>
      <c r="F125" s="60">
        <v>0</v>
      </c>
      <c r="G125" s="60">
        <v>224224</v>
      </c>
      <c r="H125" s="61">
        <v>9035</v>
      </c>
      <c r="I125" s="60">
        <v>11046</v>
      </c>
      <c r="J125" s="60">
        <v>7573</v>
      </c>
      <c r="K125" s="60">
        <v>188</v>
      </c>
      <c r="L125" s="60">
        <v>6428</v>
      </c>
      <c r="M125" s="60">
        <v>8120</v>
      </c>
      <c r="N125" s="60">
        <v>1176</v>
      </c>
      <c r="O125" s="60">
        <v>0</v>
      </c>
      <c r="P125" s="60">
        <v>50565</v>
      </c>
      <c r="Q125" s="60">
        <v>0</v>
      </c>
      <c r="R125" s="60">
        <v>0</v>
      </c>
      <c r="S125" s="89">
        <v>85096</v>
      </c>
      <c r="T125" s="91">
        <v>0</v>
      </c>
      <c r="U125" s="89">
        <v>0</v>
      </c>
      <c r="V125" s="89">
        <v>0</v>
      </c>
      <c r="W125" s="89">
        <v>9180</v>
      </c>
      <c r="X125" s="89">
        <v>0</v>
      </c>
      <c r="Y125" s="89">
        <v>28960</v>
      </c>
      <c r="Z125" s="89">
        <v>0</v>
      </c>
      <c r="AA125" s="89">
        <v>9724</v>
      </c>
      <c r="AB125" s="89">
        <v>1200</v>
      </c>
      <c r="AC125" s="89">
        <v>0</v>
      </c>
      <c r="AD125" s="63">
        <f t="shared" si="5"/>
        <v>49064</v>
      </c>
      <c r="AE125" s="60">
        <v>0</v>
      </c>
      <c r="AF125" s="60">
        <v>0</v>
      </c>
      <c r="AG125" s="60">
        <v>0</v>
      </c>
      <c r="AH125" s="60">
        <v>0</v>
      </c>
      <c r="AI125" s="60">
        <v>0</v>
      </c>
      <c r="AJ125" s="60">
        <v>0</v>
      </c>
      <c r="AK125" s="69">
        <v>39884</v>
      </c>
      <c r="AL125" s="60">
        <v>0</v>
      </c>
      <c r="AM125" s="64">
        <v>367419</v>
      </c>
      <c r="AN125" s="60">
        <v>224224</v>
      </c>
      <c r="AO125" s="60">
        <v>39884</v>
      </c>
      <c r="AP125" s="60">
        <v>103311</v>
      </c>
      <c r="AQ125" s="62">
        <v>367419</v>
      </c>
    </row>
    <row r="126" spans="1:43" s="4" customFormat="1" ht="15">
      <c r="A126" s="57" t="s">
        <v>209</v>
      </c>
      <c r="B126" s="58" t="s">
        <v>210</v>
      </c>
      <c r="C126" s="59">
        <v>8191</v>
      </c>
      <c r="D126" s="83">
        <v>194698</v>
      </c>
      <c r="E126" s="60">
        <v>51146</v>
      </c>
      <c r="F126" s="60">
        <v>0</v>
      </c>
      <c r="G126" s="60">
        <v>245844</v>
      </c>
      <c r="H126" s="61">
        <v>11855</v>
      </c>
      <c r="I126" s="60">
        <v>3163</v>
      </c>
      <c r="J126" s="60">
        <v>7779</v>
      </c>
      <c r="K126" s="60">
        <v>119</v>
      </c>
      <c r="L126" s="60">
        <v>7628</v>
      </c>
      <c r="M126" s="60">
        <v>19598</v>
      </c>
      <c r="N126" s="60">
        <v>12243</v>
      </c>
      <c r="O126" s="60">
        <v>0</v>
      </c>
      <c r="P126" s="60">
        <v>0</v>
      </c>
      <c r="Q126" s="60">
        <v>0</v>
      </c>
      <c r="R126" s="60">
        <v>9148</v>
      </c>
      <c r="S126" s="89">
        <v>59678</v>
      </c>
      <c r="T126" s="91">
        <v>0</v>
      </c>
      <c r="U126" s="89">
        <v>0</v>
      </c>
      <c r="V126" s="89">
        <v>0</v>
      </c>
      <c r="W126" s="89">
        <v>304</v>
      </c>
      <c r="X126" s="89">
        <v>0</v>
      </c>
      <c r="Y126" s="89">
        <v>27286</v>
      </c>
      <c r="Z126" s="89">
        <v>3355</v>
      </c>
      <c r="AA126" s="89">
        <v>5152</v>
      </c>
      <c r="AB126" s="89">
        <v>4522</v>
      </c>
      <c r="AC126" s="89">
        <v>0</v>
      </c>
      <c r="AD126" s="63">
        <v>30238</v>
      </c>
      <c r="AE126" s="60">
        <v>2096</v>
      </c>
      <c r="AF126" s="60">
        <v>101</v>
      </c>
      <c r="AG126" s="60">
        <v>0</v>
      </c>
      <c r="AH126" s="60">
        <v>1011</v>
      </c>
      <c r="AI126" s="60">
        <v>0</v>
      </c>
      <c r="AJ126" s="60">
        <v>0</v>
      </c>
      <c r="AK126" s="69">
        <v>40315</v>
      </c>
      <c r="AL126" s="60">
        <v>3208</v>
      </c>
      <c r="AM126" s="64">
        <v>357996</v>
      </c>
      <c r="AN126" s="60">
        <v>245844</v>
      </c>
      <c r="AO126" s="60">
        <v>41427</v>
      </c>
      <c r="AP126" s="60">
        <v>73933</v>
      </c>
      <c r="AQ126" s="62">
        <v>361204</v>
      </c>
    </row>
    <row r="127" spans="1:43" s="4" customFormat="1" ht="15">
      <c r="A127" s="57" t="s">
        <v>213</v>
      </c>
      <c r="B127" s="58" t="s">
        <v>158</v>
      </c>
      <c r="C127" s="59">
        <v>8158</v>
      </c>
      <c r="D127" s="83">
        <v>179054</v>
      </c>
      <c r="E127" s="60">
        <v>13671</v>
      </c>
      <c r="F127" s="60">
        <v>0</v>
      </c>
      <c r="G127" s="60">
        <v>192725</v>
      </c>
      <c r="H127" s="61">
        <v>7079</v>
      </c>
      <c r="I127" s="60">
        <v>14899</v>
      </c>
      <c r="J127" s="60">
        <v>5340</v>
      </c>
      <c r="K127" s="60">
        <v>199</v>
      </c>
      <c r="L127" s="60">
        <v>7704</v>
      </c>
      <c r="M127" s="60">
        <v>21607</v>
      </c>
      <c r="N127" s="60">
        <v>10180</v>
      </c>
      <c r="O127" s="60">
        <v>0</v>
      </c>
      <c r="P127" s="60">
        <v>0</v>
      </c>
      <c r="Q127" s="60">
        <v>0</v>
      </c>
      <c r="R127" s="60">
        <v>583</v>
      </c>
      <c r="S127" s="89">
        <v>60512</v>
      </c>
      <c r="T127" s="91">
        <v>0</v>
      </c>
      <c r="U127" s="89">
        <v>0</v>
      </c>
      <c r="V127" s="89">
        <v>0</v>
      </c>
      <c r="W127" s="89">
        <v>727</v>
      </c>
      <c r="X127" s="89">
        <v>0</v>
      </c>
      <c r="Y127" s="89">
        <v>14023</v>
      </c>
      <c r="Z127" s="89">
        <v>1298</v>
      </c>
      <c r="AA127" s="89">
        <v>2657</v>
      </c>
      <c r="AB127" s="89">
        <v>7385</v>
      </c>
      <c r="AC127" s="89">
        <v>0</v>
      </c>
      <c r="AD127" s="63">
        <f>SUM(T127:AC127)</f>
        <v>26090</v>
      </c>
      <c r="AE127" s="60">
        <v>0</v>
      </c>
      <c r="AF127" s="60">
        <v>70</v>
      </c>
      <c r="AG127" s="60">
        <v>0</v>
      </c>
      <c r="AH127" s="60">
        <v>0</v>
      </c>
      <c r="AI127" s="60">
        <v>0</v>
      </c>
      <c r="AJ127" s="60">
        <v>0</v>
      </c>
      <c r="AK127" s="69">
        <v>25363</v>
      </c>
      <c r="AL127" s="60">
        <v>70</v>
      </c>
      <c r="AM127" s="64">
        <v>286406</v>
      </c>
      <c r="AN127" s="60">
        <v>192725</v>
      </c>
      <c r="AO127" s="60">
        <v>25433</v>
      </c>
      <c r="AP127" s="60">
        <v>68318</v>
      </c>
      <c r="AQ127" s="62">
        <v>286476</v>
      </c>
    </row>
    <row r="128" spans="1:43" s="4" customFormat="1" ht="30">
      <c r="A128" s="57" t="s">
        <v>208</v>
      </c>
      <c r="B128" s="58" t="s">
        <v>81</v>
      </c>
      <c r="C128" s="59">
        <v>8105</v>
      </c>
      <c r="D128" s="83">
        <v>64089</v>
      </c>
      <c r="E128" s="60">
        <v>6782</v>
      </c>
      <c r="F128" s="60">
        <v>0</v>
      </c>
      <c r="G128" s="60">
        <v>70871</v>
      </c>
      <c r="H128" s="61">
        <v>4408</v>
      </c>
      <c r="I128" s="60">
        <v>5305</v>
      </c>
      <c r="J128" s="60">
        <v>1518</v>
      </c>
      <c r="K128" s="60">
        <v>0</v>
      </c>
      <c r="L128" s="60">
        <v>7468</v>
      </c>
      <c r="M128" s="60">
        <v>6427</v>
      </c>
      <c r="N128" s="60">
        <v>5309</v>
      </c>
      <c r="O128" s="60">
        <v>186</v>
      </c>
      <c r="P128" s="60">
        <v>0</v>
      </c>
      <c r="Q128" s="60">
        <v>0</v>
      </c>
      <c r="R128" s="60">
        <v>909</v>
      </c>
      <c r="S128" s="89">
        <v>27122</v>
      </c>
      <c r="T128" s="91">
        <v>0</v>
      </c>
      <c r="U128" s="89">
        <v>17698</v>
      </c>
      <c r="V128" s="89">
        <v>0</v>
      </c>
      <c r="W128" s="89">
        <v>4418</v>
      </c>
      <c r="X128" s="89">
        <v>0</v>
      </c>
      <c r="Y128" s="89">
        <v>11285</v>
      </c>
      <c r="Z128" s="89">
        <v>505</v>
      </c>
      <c r="AA128" s="89">
        <v>4229</v>
      </c>
      <c r="AB128" s="89">
        <v>5453</v>
      </c>
      <c r="AC128" s="89">
        <v>0</v>
      </c>
      <c r="AD128" s="63">
        <v>19017</v>
      </c>
      <c r="AE128" s="60">
        <v>0</v>
      </c>
      <c r="AF128" s="60">
        <v>0</v>
      </c>
      <c r="AG128" s="60">
        <v>0</v>
      </c>
      <c r="AH128" s="60">
        <v>0</v>
      </c>
      <c r="AI128" s="60">
        <v>0</v>
      </c>
      <c r="AJ128" s="60">
        <v>0</v>
      </c>
      <c r="AK128" s="69">
        <v>21472</v>
      </c>
      <c r="AL128" s="60">
        <v>0</v>
      </c>
      <c r="AM128" s="64">
        <v>145989</v>
      </c>
      <c r="AN128" s="60">
        <v>70871</v>
      </c>
      <c r="AO128" s="60">
        <v>21472</v>
      </c>
      <c r="AP128" s="60">
        <v>53646</v>
      </c>
      <c r="AQ128" s="62">
        <v>145989</v>
      </c>
    </row>
    <row r="129" spans="1:43" s="4" customFormat="1" ht="15">
      <c r="A129" s="57" t="s">
        <v>216</v>
      </c>
      <c r="B129" s="58" t="s">
        <v>217</v>
      </c>
      <c r="C129" s="59">
        <v>7783</v>
      </c>
      <c r="D129" s="83">
        <v>356402</v>
      </c>
      <c r="E129" s="60">
        <v>122790</v>
      </c>
      <c r="F129" s="60">
        <v>0</v>
      </c>
      <c r="G129" s="60">
        <v>479192</v>
      </c>
      <c r="H129" s="61">
        <v>15139</v>
      </c>
      <c r="I129" s="60">
        <v>54490</v>
      </c>
      <c r="J129" s="60">
        <v>15681</v>
      </c>
      <c r="K129" s="60">
        <v>1992</v>
      </c>
      <c r="L129" s="60">
        <v>6856</v>
      </c>
      <c r="M129" s="60">
        <v>19957</v>
      </c>
      <c r="N129" s="60">
        <v>19586</v>
      </c>
      <c r="O129" s="60">
        <v>2306</v>
      </c>
      <c r="P129" s="60">
        <v>0</v>
      </c>
      <c r="Q129" s="60">
        <v>0</v>
      </c>
      <c r="R129" s="60">
        <v>3110</v>
      </c>
      <c r="S129" s="89">
        <v>123978</v>
      </c>
      <c r="T129" s="91">
        <v>0</v>
      </c>
      <c r="U129" s="89">
        <v>0</v>
      </c>
      <c r="V129" s="89">
        <v>0</v>
      </c>
      <c r="W129" s="89">
        <v>11793</v>
      </c>
      <c r="X129" s="89">
        <v>14984</v>
      </c>
      <c r="Y129" s="89">
        <v>70671</v>
      </c>
      <c r="Z129" s="89">
        <v>9303</v>
      </c>
      <c r="AA129" s="89">
        <v>15640</v>
      </c>
      <c r="AB129" s="89">
        <v>44136</v>
      </c>
      <c r="AC129" s="89">
        <v>0</v>
      </c>
      <c r="AD129" s="63">
        <f aca="true" t="shared" si="6" ref="AD129:AD156">SUM(T129:AC129)</f>
        <v>166527</v>
      </c>
      <c r="AE129" s="60">
        <v>0</v>
      </c>
      <c r="AF129" s="60">
        <v>215</v>
      </c>
      <c r="AG129" s="60">
        <v>0</v>
      </c>
      <c r="AH129" s="60">
        <v>0</v>
      </c>
      <c r="AI129" s="60">
        <v>0</v>
      </c>
      <c r="AJ129" s="60">
        <v>0</v>
      </c>
      <c r="AK129" s="69">
        <v>154734</v>
      </c>
      <c r="AL129" s="60">
        <v>215</v>
      </c>
      <c r="AM129" s="64">
        <v>784836</v>
      </c>
      <c r="AN129" s="60">
        <v>479192</v>
      </c>
      <c r="AO129" s="60">
        <v>139965</v>
      </c>
      <c r="AP129" s="60">
        <v>165894</v>
      </c>
      <c r="AQ129" s="62">
        <v>785051</v>
      </c>
    </row>
    <row r="130" spans="1:43" s="4" customFormat="1" ht="15">
      <c r="A130" s="57" t="s">
        <v>223</v>
      </c>
      <c r="B130" s="58" t="s">
        <v>83</v>
      </c>
      <c r="C130" s="59">
        <v>7325</v>
      </c>
      <c r="D130" s="83">
        <v>273000</v>
      </c>
      <c r="E130" s="60">
        <v>20884</v>
      </c>
      <c r="F130" s="60">
        <v>0</v>
      </c>
      <c r="G130" s="60">
        <v>293884</v>
      </c>
      <c r="H130" s="61">
        <v>14649</v>
      </c>
      <c r="I130" s="60">
        <v>8533</v>
      </c>
      <c r="J130" s="60">
        <v>7022</v>
      </c>
      <c r="K130" s="60">
        <v>121</v>
      </c>
      <c r="L130" s="60">
        <v>7528</v>
      </c>
      <c r="M130" s="60">
        <v>12789</v>
      </c>
      <c r="N130" s="60">
        <v>9809</v>
      </c>
      <c r="O130" s="60">
        <v>25</v>
      </c>
      <c r="P130" s="60">
        <v>0</v>
      </c>
      <c r="Q130" s="60">
        <v>0</v>
      </c>
      <c r="R130" s="60">
        <v>7413</v>
      </c>
      <c r="S130" s="89">
        <v>53240</v>
      </c>
      <c r="T130" s="91">
        <v>0</v>
      </c>
      <c r="U130" s="89">
        <v>0</v>
      </c>
      <c r="V130" s="89">
        <v>23579</v>
      </c>
      <c r="W130" s="89">
        <v>8519</v>
      </c>
      <c r="X130" s="89">
        <v>0</v>
      </c>
      <c r="Y130" s="89">
        <v>38342</v>
      </c>
      <c r="Z130" s="89">
        <v>295</v>
      </c>
      <c r="AA130" s="89">
        <v>10891</v>
      </c>
      <c r="AB130" s="89">
        <v>89226</v>
      </c>
      <c r="AC130" s="89">
        <v>0</v>
      </c>
      <c r="AD130" s="63">
        <f t="shared" si="6"/>
        <v>170852</v>
      </c>
      <c r="AE130" s="60">
        <v>0</v>
      </c>
      <c r="AF130" s="60">
        <v>684</v>
      </c>
      <c r="AG130" s="60">
        <v>0</v>
      </c>
      <c r="AH130" s="60">
        <v>224</v>
      </c>
      <c r="AI130" s="60">
        <v>0</v>
      </c>
      <c r="AJ130" s="60">
        <v>0</v>
      </c>
      <c r="AK130" s="69">
        <v>138754</v>
      </c>
      <c r="AL130" s="60">
        <v>908</v>
      </c>
      <c r="AM130" s="64">
        <v>532625</v>
      </c>
      <c r="AN130" s="60">
        <v>293884</v>
      </c>
      <c r="AO130" s="60">
        <v>139662</v>
      </c>
      <c r="AP130" s="60">
        <v>99987</v>
      </c>
      <c r="AQ130" s="62">
        <v>533533</v>
      </c>
    </row>
    <row r="131" spans="1:43" s="4" customFormat="1" ht="15">
      <c r="A131" s="57" t="s">
        <v>218</v>
      </c>
      <c r="B131" s="58" t="s">
        <v>63</v>
      </c>
      <c r="C131" s="59">
        <v>7324</v>
      </c>
      <c r="D131" s="83">
        <v>198873</v>
      </c>
      <c r="E131" s="60">
        <v>20435</v>
      </c>
      <c r="F131" s="60">
        <v>17476</v>
      </c>
      <c r="G131" s="60">
        <v>236784</v>
      </c>
      <c r="H131" s="61">
        <v>8762</v>
      </c>
      <c r="I131" s="60">
        <v>1922</v>
      </c>
      <c r="J131" s="60">
        <v>14122</v>
      </c>
      <c r="K131" s="60">
        <v>61</v>
      </c>
      <c r="L131" s="60">
        <v>938</v>
      </c>
      <c r="M131" s="60">
        <v>14577</v>
      </c>
      <c r="N131" s="60">
        <v>5038</v>
      </c>
      <c r="O131" s="60">
        <v>4394</v>
      </c>
      <c r="P131" s="60">
        <v>0</v>
      </c>
      <c r="Q131" s="60">
        <v>0</v>
      </c>
      <c r="R131" s="60">
        <v>10403</v>
      </c>
      <c r="S131" s="89">
        <v>51455</v>
      </c>
      <c r="T131" s="91">
        <v>0</v>
      </c>
      <c r="U131" s="89">
        <v>16193</v>
      </c>
      <c r="V131" s="89">
        <v>1311</v>
      </c>
      <c r="W131" s="89">
        <v>3502</v>
      </c>
      <c r="X131" s="89">
        <v>13624</v>
      </c>
      <c r="Y131" s="89">
        <v>14792</v>
      </c>
      <c r="Z131" s="89">
        <v>1151</v>
      </c>
      <c r="AA131" s="89">
        <v>3477</v>
      </c>
      <c r="AB131" s="89">
        <v>8118</v>
      </c>
      <c r="AC131" s="89">
        <v>0</v>
      </c>
      <c r="AD131" s="63">
        <f t="shared" si="6"/>
        <v>62168</v>
      </c>
      <c r="AE131" s="60">
        <v>0</v>
      </c>
      <c r="AF131" s="60">
        <v>371</v>
      </c>
      <c r="AG131" s="60">
        <v>0</v>
      </c>
      <c r="AH131" s="60">
        <v>0</v>
      </c>
      <c r="AI131" s="60">
        <v>0</v>
      </c>
      <c r="AJ131" s="60">
        <v>586</v>
      </c>
      <c r="AK131" s="69">
        <v>41162</v>
      </c>
      <c r="AL131" s="60">
        <v>957</v>
      </c>
      <c r="AM131" s="64">
        <v>359169</v>
      </c>
      <c r="AN131" s="60">
        <v>219308</v>
      </c>
      <c r="AO131" s="60">
        <v>28495</v>
      </c>
      <c r="AP131" s="60">
        <v>112323</v>
      </c>
      <c r="AQ131" s="62">
        <v>360126</v>
      </c>
    </row>
    <row r="132" spans="1:43" s="4" customFormat="1" ht="15">
      <c r="A132" s="57" t="s">
        <v>219</v>
      </c>
      <c r="B132" s="58" t="s">
        <v>220</v>
      </c>
      <c r="C132" s="59">
        <v>7087</v>
      </c>
      <c r="D132" s="83">
        <v>248339</v>
      </c>
      <c r="E132" s="60">
        <v>56422</v>
      </c>
      <c r="F132" s="60">
        <v>0</v>
      </c>
      <c r="G132" s="60">
        <v>304761</v>
      </c>
      <c r="H132" s="61">
        <v>29920</v>
      </c>
      <c r="I132" s="60">
        <v>13934</v>
      </c>
      <c r="J132" s="60">
        <v>11108</v>
      </c>
      <c r="K132" s="60">
        <v>1125</v>
      </c>
      <c r="L132" s="60">
        <v>10950</v>
      </c>
      <c r="M132" s="60">
        <v>41737</v>
      </c>
      <c r="N132" s="60">
        <v>23808</v>
      </c>
      <c r="O132" s="60">
        <v>4242</v>
      </c>
      <c r="P132" s="60">
        <v>0</v>
      </c>
      <c r="Q132" s="60">
        <v>0</v>
      </c>
      <c r="R132" s="60">
        <v>3452</v>
      </c>
      <c r="S132" s="89">
        <v>110356</v>
      </c>
      <c r="T132" s="91">
        <v>0</v>
      </c>
      <c r="U132" s="89">
        <v>0</v>
      </c>
      <c r="V132" s="89">
        <v>0</v>
      </c>
      <c r="W132" s="89">
        <v>1574</v>
      </c>
      <c r="X132" s="89">
        <v>0</v>
      </c>
      <c r="Y132" s="89">
        <v>26127</v>
      </c>
      <c r="Z132" s="89">
        <v>1072</v>
      </c>
      <c r="AA132" s="89">
        <v>4904</v>
      </c>
      <c r="AB132" s="89">
        <v>11244</v>
      </c>
      <c r="AC132" s="90">
        <v>0</v>
      </c>
      <c r="AD132" s="63">
        <f t="shared" si="6"/>
        <v>44921</v>
      </c>
      <c r="AE132" s="60">
        <v>0</v>
      </c>
      <c r="AF132" s="60">
        <v>0</v>
      </c>
      <c r="AG132" s="60">
        <v>0</v>
      </c>
      <c r="AH132" s="60">
        <v>0</v>
      </c>
      <c r="AI132" s="60">
        <v>0</v>
      </c>
      <c r="AJ132" s="60">
        <v>0</v>
      </c>
      <c r="AK132" s="69">
        <v>43347</v>
      </c>
      <c r="AL132" s="60">
        <v>0</v>
      </c>
      <c r="AM132" s="64">
        <v>489958</v>
      </c>
      <c r="AN132" s="60">
        <v>304761</v>
      </c>
      <c r="AO132" s="60">
        <v>43347</v>
      </c>
      <c r="AP132" s="60">
        <v>141850</v>
      </c>
      <c r="AQ132" s="62">
        <v>489958</v>
      </c>
    </row>
    <row r="133" spans="1:43" s="4" customFormat="1" ht="15">
      <c r="A133" s="57" t="s">
        <v>224</v>
      </c>
      <c r="B133" s="58" t="s">
        <v>159</v>
      </c>
      <c r="C133" s="59">
        <v>6938</v>
      </c>
      <c r="D133" s="83">
        <v>429830</v>
      </c>
      <c r="E133" s="60">
        <v>121358</v>
      </c>
      <c r="F133" s="60">
        <v>2045</v>
      </c>
      <c r="G133" s="60">
        <v>553233</v>
      </c>
      <c r="H133" s="61">
        <v>44324</v>
      </c>
      <c r="I133" s="60">
        <v>61956</v>
      </c>
      <c r="J133" s="60">
        <v>14244</v>
      </c>
      <c r="K133" s="60">
        <v>2147</v>
      </c>
      <c r="L133" s="60">
        <v>12008</v>
      </c>
      <c r="M133" s="60">
        <v>26642</v>
      </c>
      <c r="N133" s="60">
        <v>75803</v>
      </c>
      <c r="O133" s="60">
        <v>146</v>
      </c>
      <c r="P133" s="60">
        <v>0</v>
      </c>
      <c r="Q133" s="60">
        <v>0</v>
      </c>
      <c r="R133" s="60">
        <v>2305</v>
      </c>
      <c r="S133" s="89">
        <v>195251</v>
      </c>
      <c r="T133" s="91">
        <v>0</v>
      </c>
      <c r="U133" s="89">
        <v>0</v>
      </c>
      <c r="V133" s="89">
        <v>0</v>
      </c>
      <c r="W133" s="89">
        <v>1683</v>
      </c>
      <c r="X133" s="89">
        <v>17532</v>
      </c>
      <c r="Y133" s="89">
        <v>49414</v>
      </c>
      <c r="Z133" s="89">
        <v>3902</v>
      </c>
      <c r="AA133" s="89">
        <v>14709</v>
      </c>
      <c r="AB133" s="89">
        <v>31980</v>
      </c>
      <c r="AC133" s="89">
        <v>6144</v>
      </c>
      <c r="AD133" s="63">
        <f t="shared" si="6"/>
        <v>125364</v>
      </c>
      <c r="AE133" s="60">
        <v>0</v>
      </c>
      <c r="AF133" s="60">
        <v>0</v>
      </c>
      <c r="AG133" s="60">
        <v>0</v>
      </c>
      <c r="AH133" s="60">
        <v>0</v>
      </c>
      <c r="AI133" s="60">
        <v>0</v>
      </c>
      <c r="AJ133" s="60">
        <v>0</v>
      </c>
      <c r="AK133" s="69">
        <v>123681</v>
      </c>
      <c r="AL133" s="60">
        <v>0</v>
      </c>
      <c r="AM133" s="64">
        <v>918172</v>
      </c>
      <c r="AN133" s="60">
        <v>551188</v>
      </c>
      <c r="AO133" s="60">
        <v>106149</v>
      </c>
      <c r="AP133" s="60">
        <v>260835</v>
      </c>
      <c r="AQ133" s="62">
        <v>918172</v>
      </c>
    </row>
    <row r="134" spans="1:43" s="4" customFormat="1" ht="30">
      <c r="A134" s="57" t="s">
        <v>221</v>
      </c>
      <c r="B134" s="58" t="s">
        <v>40</v>
      </c>
      <c r="C134" s="59">
        <v>6935</v>
      </c>
      <c r="D134" s="83">
        <v>288693</v>
      </c>
      <c r="E134" s="60">
        <v>107920</v>
      </c>
      <c r="F134" s="60">
        <v>0</v>
      </c>
      <c r="G134" s="60">
        <v>396613</v>
      </c>
      <c r="H134" s="61">
        <v>18509</v>
      </c>
      <c r="I134" s="60">
        <v>6515</v>
      </c>
      <c r="J134" s="60">
        <v>7474</v>
      </c>
      <c r="K134" s="60">
        <v>77</v>
      </c>
      <c r="L134" s="60">
        <v>10805</v>
      </c>
      <c r="M134" s="60">
        <v>12535</v>
      </c>
      <c r="N134" s="60">
        <v>58119</v>
      </c>
      <c r="O134" s="60">
        <v>118</v>
      </c>
      <c r="P134" s="60">
        <v>0</v>
      </c>
      <c r="Q134" s="60">
        <v>0</v>
      </c>
      <c r="R134" s="60">
        <v>570</v>
      </c>
      <c r="S134" s="89">
        <v>96213</v>
      </c>
      <c r="T134" s="91">
        <v>0</v>
      </c>
      <c r="U134" s="89">
        <v>0</v>
      </c>
      <c r="V134" s="89">
        <v>0</v>
      </c>
      <c r="W134" s="89">
        <v>3757</v>
      </c>
      <c r="X134" s="89">
        <v>0</v>
      </c>
      <c r="Y134" s="89">
        <v>49056</v>
      </c>
      <c r="Z134" s="89">
        <v>5433</v>
      </c>
      <c r="AA134" s="89">
        <v>11857</v>
      </c>
      <c r="AB134" s="89">
        <v>10970</v>
      </c>
      <c r="AC134" s="89">
        <v>0</v>
      </c>
      <c r="AD134" s="63">
        <f t="shared" si="6"/>
        <v>81073</v>
      </c>
      <c r="AE134" s="60">
        <v>0</v>
      </c>
      <c r="AF134" s="60">
        <v>437</v>
      </c>
      <c r="AG134" s="60">
        <v>0</v>
      </c>
      <c r="AH134" s="60">
        <v>0</v>
      </c>
      <c r="AI134" s="60">
        <v>0</v>
      </c>
      <c r="AJ134" s="60">
        <v>0</v>
      </c>
      <c r="AK134" s="69">
        <v>77316</v>
      </c>
      <c r="AL134" s="60">
        <v>437</v>
      </c>
      <c r="AM134" s="64">
        <v>592408</v>
      </c>
      <c r="AN134" s="60">
        <v>396613</v>
      </c>
      <c r="AO134" s="60">
        <v>77753</v>
      </c>
      <c r="AP134" s="60">
        <v>118479</v>
      </c>
      <c r="AQ134" s="62">
        <v>592845</v>
      </c>
    </row>
    <row r="135" spans="1:43" s="4" customFormat="1" ht="15">
      <c r="A135" s="57" t="s">
        <v>226</v>
      </c>
      <c r="B135" s="58" t="s">
        <v>120</v>
      </c>
      <c r="C135" s="59">
        <v>6900</v>
      </c>
      <c r="D135" s="83">
        <v>188380</v>
      </c>
      <c r="E135" s="60">
        <v>27524</v>
      </c>
      <c r="F135" s="60">
        <v>0</v>
      </c>
      <c r="G135" s="60">
        <v>215904</v>
      </c>
      <c r="H135" s="61">
        <v>16928</v>
      </c>
      <c r="I135" s="60">
        <v>28537</v>
      </c>
      <c r="J135" s="60">
        <v>8816</v>
      </c>
      <c r="K135" s="60">
        <v>113</v>
      </c>
      <c r="L135" s="60">
        <v>10314</v>
      </c>
      <c r="M135" s="60">
        <v>29117</v>
      </c>
      <c r="N135" s="60">
        <v>4187</v>
      </c>
      <c r="O135" s="60">
        <v>8230</v>
      </c>
      <c r="P135" s="60">
        <v>0</v>
      </c>
      <c r="Q135" s="60">
        <v>0</v>
      </c>
      <c r="R135" s="60">
        <v>1953</v>
      </c>
      <c r="S135" s="89">
        <v>91267</v>
      </c>
      <c r="T135" s="91">
        <v>0</v>
      </c>
      <c r="U135" s="89">
        <v>600</v>
      </c>
      <c r="V135" s="89">
        <v>98</v>
      </c>
      <c r="W135" s="89">
        <v>8569</v>
      </c>
      <c r="X135" s="89">
        <v>4239</v>
      </c>
      <c r="Y135" s="89">
        <v>26412</v>
      </c>
      <c r="Z135" s="89">
        <v>3245</v>
      </c>
      <c r="AA135" s="89">
        <v>10314</v>
      </c>
      <c r="AB135" s="89">
        <v>8997</v>
      </c>
      <c r="AC135" s="89">
        <v>784</v>
      </c>
      <c r="AD135" s="63">
        <f t="shared" si="6"/>
        <v>63258</v>
      </c>
      <c r="AE135" s="60">
        <v>0</v>
      </c>
      <c r="AF135" s="60">
        <v>0</v>
      </c>
      <c r="AG135" s="60">
        <v>0</v>
      </c>
      <c r="AH135" s="60">
        <v>0</v>
      </c>
      <c r="AI135" s="60">
        <v>0</v>
      </c>
      <c r="AJ135" s="60">
        <v>0</v>
      </c>
      <c r="AK135" s="69">
        <v>53991</v>
      </c>
      <c r="AL135" s="60">
        <v>0</v>
      </c>
      <c r="AM135" s="64">
        <v>387357</v>
      </c>
      <c r="AN135" s="60">
        <v>215904</v>
      </c>
      <c r="AO135" s="60">
        <v>49752</v>
      </c>
      <c r="AP135" s="60">
        <v>121701</v>
      </c>
      <c r="AQ135" s="62">
        <v>387357</v>
      </c>
    </row>
    <row r="136" spans="1:43" s="4" customFormat="1" ht="30">
      <c r="A136" s="57" t="s">
        <v>225</v>
      </c>
      <c r="B136" s="58" t="s">
        <v>40</v>
      </c>
      <c r="C136" s="59">
        <v>6892</v>
      </c>
      <c r="D136" s="83">
        <v>207335</v>
      </c>
      <c r="E136" s="60">
        <v>26374</v>
      </c>
      <c r="F136" s="60">
        <v>0</v>
      </c>
      <c r="G136" s="60">
        <v>233709</v>
      </c>
      <c r="H136" s="61">
        <v>32188</v>
      </c>
      <c r="I136" s="60">
        <v>30729</v>
      </c>
      <c r="J136" s="60">
        <v>9992</v>
      </c>
      <c r="K136" s="60">
        <v>375</v>
      </c>
      <c r="L136" s="60">
        <v>6841</v>
      </c>
      <c r="M136" s="60">
        <v>26606</v>
      </c>
      <c r="N136" s="60">
        <v>39870</v>
      </c>
      <c r="O136" s="60">
        <v>0</v>
      </c>
      <c r="P136" s="60">
        <v>0</v>
      </c>
      <c r="Q136" s="60">
        <v>0</v>
      </c>
      <c r="R136" s="60">
        <v>217</v>
      </c>
      <c r="S136" s="89">
        <v>114630</v>
      </c>
      <c r="T136" s="91">
        <v>0</v>
      </c>
      <c r="U136" s="89">
        <v>0</v>
      </c>
      <c r="V136" s="89">
        <v>0</v>
      </c>
      <c r="W136" s="89">
        <v>15196</v>
      </c>
      <c r="X136" s="89">
        <v>0</v>
      </c>
      <c r="Y136" s="89">
        <v>22659</v>
      </c>
      <c r="Z136" s="89">
        <v>2590</v>
      </c>
      <c r="AA136" s="89">
        <v>3748</v>
      </c>
      <c r="AB136" s="89">
        <v>6543</v>
      </c>
      <c r="AC136" s="89">
        <v>0</v>
      </c>
      <c r="AD136" s="63">
        <f t="shared" si="6"/>
        <v>50736</v>
      </c>
      <c r="AE136" s="60">
        <v>0</v>
      </c>
      <c r="AF136" s="60">
        <v>0</v>
      </c>
      <c r="AG136" s="60">
        <v>0</v>
      </c>
      <c r="AH136" s="60">
        <v>0</v>
      </c>
      <c r="AI136" s="60">
        <v>0</v>
      </c>
      <c r="AJ136" s="60">
        <v>0</v>
      </c>
      <c r="AK136" s="69">
        <v>35540</v>
      </c>
      <c r="AL136" s="60">
        <v>0</v>
      </c>
      <c r="AM136" s="64">
        <v>431263</v>
      </c>
      <c r="AN136" s="60">
        <v>233709</v>
      </c>
      <c r="AO136" s="60">
        <v>35540</v>
      </c>
      <c r="AP136" s="60">
        <v>162014</v>
      </c>
      <c r="AQ136" s="62">
        <v>431263</v>
      </c>
    </row>
    <row r="137" spans="1:43" s="4" customFormat="1" ht="15">
      <c r="A137" s="57" t="s">
        <v>227</v>
      </c>
      <c r="B137" s="58" t="s">
        <v>228</v>
      </c>
      <c r="C137" s="59">
        <v>6654</v>
      </c>
      <c r="D137" s="83">
        <v>241559</v>
      </c>
      <c r="E137" s="60">
        <v>20389</v>
      </c>
      <c r="F137" s="60">
        <v>0</v>
      </c>
      <c r="G137" s="60">
        <v>261948</v>
      </c>
      <c r="H137" s="61">
        <v>14433</v>
      </c>
      <c r="I137" s="60">
        <v>31732</v>
      </c>
      <c r="J137" s="60">
        <v>6780</v>
      </c>
      <c r="K137" s="60">
        <v>1108</v>
      </c>
      <c r="L137" s="60">
        <v>8382</v>
      </c>
      <c r="M137" s="60">
        <v>13360</v>
      </c>
      <c r="N137" s="60">
        <v>44544</v>
      </c>
      <c r="O137" s="60">
        <v>6502</v>
      </c>
      <c r="P137" s="60">
        <v>0</v>
      </c>
      <c r="Q137" s="60" t="s">
        <v>397</v>
      </c>
      <c r="R137" s="60">
        <v>5210</v>
      </c>
      <c r="S137" s="89">
        <v>117618</v>
      </c>
      <c r="T137" s="91">
        <v>0</v>
      </c>
      <c r="U137" s="89">
        <v>0</v>
      </c>
      <c r="V137" s="89">
        <v>0</v>
      </c>
      <c r="W137" s="89">
        <v>6188</v>
      </c>
      <c r="X137" s="89">
        <v>0</v>
      </c>
      <c r="Y137" s="89">
        <v>22619</v>
      </c>
      <c r="Z137" s="89">
        <v>1644</v>
      </c>
      <c r="AA137" s="89">
        <v>6229</v>
      </c>
      <c r="AB137" s="89">
        <v>5000</v>
      </c>
      <c r="AC137" s="89">
        <v>0</v>
      </c>
      <c r="AD137" s="63">
        <f t="shared" si="6"/>
        <v>41680</v>
      </c>
      <c r="AE137" s="60">
        <v>0</v>
      </c>
      <c r="AF137" s="60">
        <v>0</v>
      </c>
      <c r="AG137" s="60">
        <v>0</v>
      </c>
      <c r="AH137" s="60">
        <v>789</v>
      </c>
      <c r="AI137" s="60">
        <v>0</v>
      </c>
      <c r="AJ137" s="60">
        <v>0</v>
      </c>
      <c r="AK137" s="69">
        <v>35492</v>
      </c>
      <c r="AL137" s="60">
        <v>789</v>
      </c>
      <c r="AM137" s="64">
        <v>435679</v>
      </c>
      <c r="AN137" s="60">
        <v>261948</v>
      </c>
      <c r="AO137" s="60">
        <v>36281</v>
      </c>
      <c r="AP137" s="60">
        <v>138239</v>
      </c>
      <c r="AQ137" s="62">
        <v>436468</v>
      </c>
    </row>
    <row r="138" spans="1:43" s="4" customFormat="1" ht="15">
      <c r="A138" s="57" t="s">
        <v>229</v>
      </c>
      <c r="B138" s="58" t="s">
        <v>108</v>
      </c>
      <c r="C138" s="59">
        <v>6576</v>
      </c>
      <c r="D138" s="83">
        <v>376146</v>
      </c>
      <c r="E138" s="60">
        <v>65124</v>
      </c>
      <c r="F138" s="60">
        <v>0</v>
      </c>
      <c r="G138" s="60">
        <v>441270</v>
      </c>
      <c r="H138" s="61">
        <v>26319</v>
      </c>
      <c r="I138" s="60">
        <v>57065</v>
      </c>
      <c r="J138" s="60">
        <v>10685</v>
      </c>
      <c r="K138" s="60">
        <v>2047</v>
      </c>
      <c r="L138" s="60">
        <v>11455</v>
      </c>
      <c r="M138" s="60">
        <v>46981</v>
      </c>
      <c r="N138" s="60">
        <v>1429</v>
      </c>
      <c r="O138" s="60">
        <v>0</v>
      </c>
      <c r="P138" s="60">
        <v>0</v>
      </c>
      <c r="Q138" s="60">
        <v>0</v>
      </c>
      <c r="R138" s="60">
        <v>911</v>
      </c>
      <c r="S138" s="89">
        <v>130573</v>
      </c>
      <c r="T138" s="91">
        <v>0</v>
      </c>
      <c r="U138" s="89">
        <v>0</v>
      </c>
      <c r="V138" s="89">
        <v>1761</v>
      </c>
      <c r="W138" s="89">
        <v>9382</v>
      </c>
      <c r="X138" s="89">
        <v>4761</v>
      </c>
      <c r="Y138" s="89">
        <v>46267</v>
      </c>
      <c r="Z138" s="89">
        <v>2797</v>
      </c>
      <c r="AA138" s="89">
        <v>5856</v>
      </c>
      <c r="AB138" s="89">
        <v>17796</v>
      </c>
      <c r="AC138" s="89">
        <v>0</v>
      </c>
      <c r="AD138" s="63">
        <f t="shared" si="6"/>
        <v>88620</v>
      </c>
      <c r="AE138" s="60">
        <v>0</v>
      </c>
      <c r="AF138" s="60">
        <v>0</v>
      </c>
      <c r="AG138" s="60">
        <v>0</v>
      </c>
      <c r="AH138" s="60">
        <v>0</v>
      </c>
      <c r="AI138" s="60">
        <v>0</v>
      </c>
      <c r="AJ138" s="60">
        <v>0</v>
      </c>
      <c r="AK138" s="69">
        <v>77477</v>
      </c>
      <c r="AL138" s="60">
        <v>0</v>
      </c>
      <c r="AM138" s="64">
        <v>686782</v>
      </c>
      <c r="AN138" s="60">
        <v>441270</v>
      </c>
      <c r="AO138" s="60">
        <v>72716</v>
      </c>
      <c r="AP138" s="60">
        <v>172796</v>
      </c>
      <c r="AQ138" s="62">
        <v>686782</v>
      </c>
    </row>
    <row r="139" spans="1:43" s="4" customFormat="1" ht="15">
      <c r="A139" s="57" t="s">
        <v>222</v>
      </c>
      <c r="B139" s="58" t="s">
        <v>205</v>
      </c>
      <c r="C139" s="59">
        <v>6555</v>
      </c>
      <c r="D139" s="83">
        <v>103388</v>
      </c>
      <c r="E139" s="60">
        <v>16408</v>
      </c>
      <c r="F139" s="60">
        <v>0</v>
      </c>
      <c r="G139" s="60">
        <v>119796</v>
      </c>
      <c r="H139" s="61">
        <v>14786</v>
      </c>
      <c r="I139" s="60">
        <v>42275</v>
      </c>
      <c r="J139" s="60">
        <v>6350</v>
      </c>
      <c r="K139" s="60">
        <v>2212</v>
      </c>
      <c r="L139" s="60">
        <v>14777</v>
      </c>
      <c r="M139" s="60">
        <v>23904</v>
      </c>
      <c r="N139" s="60">
        <v>29931</v>
      </c>
      <c r="O139" s="60">
        <v>0</v>
      </c>
      <c r="P139" s="60">
        <v>0</v>
      </c>
      <c r="Q139" s="60">
        <v>2219</v>
      </c>
      <c r="R139" s="60">
        <v>13750</v>
      </c>
      <c r="S139" s="89">
        <v>135418</v>
      </c>
      <c r="T139" s="91">
        <v>0</v>
      </c>
      <c r="U139" s="89">
        <v>0</v>
      </c>
      <c r="V139" s="89">
        <v>0</v>
      </c>
      <c r="W139" s="89">
        <v>864</v>
      </c>
      <c r="X139" s="89">
        <v>13770</v>
      </c>
      <c r="Y139" s="89">
        <v>22986</v>
      </c>
      <c r="Z139" s="89">
        <v>56</v>
      </c>
      <c r="AA139" s="89">
        <v>4558</v>
      </c>
      <c r="AB139" s="89">
        <v>6184</v>
      </c>
      <c r="AC139" s="89">
        <v>942</v>
      </c>
      <c r="AD139" s="63">
        <f t="shared" si="6"/>
        <v>49360</v>
      </c>
      <c r="AE139" s="60">
        <v>0</v>
      </c>
      <c r="AF139" s="60">
        <v>0</v>
      </c>
      <c r="AG139" s="60">
        <v>0</v>
      </c>
      <c r="AH139" s="60">
        <v>0</v>
      </c>
      <c r="AI139" s="60">
        <v>0</v>
      </c>
      <c r="AJ139" s="60">
        <v>0</v>
      </c>
      <c r="AK139" s="69">
        <v>48496</v>
      </c>
      <c r="AL139" s="60">
        <v>0</v>
      </c>
      <c r="AM139" s="64">
        <v>319360</v>
      </c>
      <c r="AN139" s="60">
        <v>119796</v>
      </c>
      <c r="AO139" s="60">
        <v>34726</v>
      </c>
      <c r="AP139" s="60">
        <v>164838</v>
      </c>
      <c r="AQ139" s="62">
        <v>319360</v>
      </c>
    </row>
    <row r="140" spans="1:43" s="4" customFormat="1" ht="30">
      <c r="A140" s="57" t="s">
        <v>230</v>
      </c>
      <c r="B140" s="58" t="s">
        <v>47</v>
      </c>
      <c r="C140" s="59">
        <v>6354</v>
      </c>
      <c r="D140" s="83">
        <v>244739</v>
      </c>
      <c r="E140" s="60">
        <v>38266</v>
      </c>
      <c r="F140" s="60">
        <v>44</v>
      </c>
      <c r="G140" s="60">
        <v>283049</v>
      </c>
      <c r="H140" s="61">
        <v>6517</v>
      </c>
      <c r="I140" s="60">
        <v>479</v>
      </c>
      <c r="J140" s="60">
        <v>4405</v>
      </c>
      <c r="K140" s="60">
        <v>5276</v>
      </c>
      <c r="L140" s="60">
        <v>6007</v>
      </c>
      <c r="M140" s="60">
        <v>0</v>
      </c>
      <c r="N140" s="60">
        <v>2832</v>
      </c>
      <c r="O140" s="60">
        <v>0</v>
      </c>
      <c r="P140" s="60">
        <v>0</v>
      </c>
      <c r="Q140" s="60">
        <v>0</v>
      </c>
      <c r="R140" s="60">
        <v>11157</v>
      </c>
      <c r="S140" s="89">
        <v>30156</v>
      </c>
      <c r="T140" s="91">
        <v>0</v>
      </c>
      <c r="U140" s="89">
        <v>0</v>
      </c>
      <c r="V140" s="89">
        <v>0</v>
      </c>
      <c r="W140" s="89">
        <v>6899</v>
      </c>
      <c r="X140" s="89">
        <v>0</v>
      </c>
      <c r="Y140" s="89">
        <v>31266</v>
      </c>
      <c r="Z140" s="89">
        <v>3080</v>
      </c>
      <c r="AA140" s="89">
        <v>3252</v>
      </c>
      <c r="AB140" s="89">
        <v>30756</v>
      </c>
      <c r="AC140" s="89">
        <v>0</v>
      </c>
      <c r="AD140" s="63">
        <f t="shared" si="6"/>
        <v>75253</v>
      </c>
      <c r="AE140" s="60">
        <v>0</v>
      </c>
      <c r="AF140" s="60">
        <v>0</v>
      </c>
      <c r="AG140" s="60">
        <v>0</v>
      </c>
      <c r="AH140" s="60">
        <v>0</v>
      </c>
      <c r="AI140" s="60">
        <v>0</v>
      </c>
      <c r="AJ140" s="60">
        <v>0</v>
      </c>
      <c r="AK140" s="69">
        <v>68354</v>
      </c>
      <c r="AL140" s="60">
        <v>0</v>
      </c>
      <c r="AM140" s="64">
        <v>394975</v>
      </c>
      <c r="AN140" s="60">
        <v>283005</v>
      </c>
      <c r="AO140" s="60">
        <v>68354</v>
      </c>
      <c r="AP140" s="60">
        <v>43616</v>
      </c>
      <c r="AQ140" s="62">
        <v>394975</v>
      </c>
    </row>
    <row r="141" spans="1:43" s="4" customFormat="1" ht="15">
      <c r="A141" s="57" t="s">
        <v>231</v>
      </c>
      <c r="B141" s="58" t="s">
        <v>232</v>
      </c>
      <c r="C141" s="59">
        <v>6208</v>
      </c>
      <c r="D141" s="83">
        <v>182758</v>
      </c>
      <c r="E141" s="60">
        <v>49710</v>
      </c>
      <c r="F141" s="60">
        <v>0</v>
      </c>
      <c r="G141" s="60">
        <v>232468</v>
      </c>
      <c r="H141" s="61">
        <v>4407</v>
      </c>
      <c r="I141" s="60">
        <v>32504</v>
      </c>
      <c r="J141" s="60">
        <v>8594</v>
      </c>
      <c r="K141" s="60">
        <v>420</v>
      </c>
      <c r="L141" s="60">
        <v>5727</v>
      </c>
      <c r="M141" s="60">
        <v>11254</v>
      </c>
      <c r="N141" s="60">
        <v>85</v>
      </c>
      <c r="O141" s="60">
        <v>6415</v>
      </c>
      <c r="P141" s="60">
        <v>0</v>
      </c>
      <c r="Q141" s="60">
        <v>6415</v>
      </c>
      <c r="R141" s="60">
        <v>626</v>
      </c>
      <c r="S141" s="89">
        <v>72040</v>
      </c>
      <c r="T141" s="91">
        <v>0</v>
      </c>
      <c r="U141" s="89">
        <v>0</v>
      </c>
      <c r="V141" s="89">
        <v>0</v>
      </c>
      <c r="W141" s="89">
        <v>429</v>
      </c>
      <c r="X141" s="89">
        <v>3538</v>
      </c>
      <c r="Y141" s="89">
        <v>15565</v>
      </c>
      <c r="Z141" s="89">
        <v>2073</v>
      </c>
      <c r="AA141" s="89">
        <v>1110</v>
      </c>
      <c r="AB141" s="89">
        <v>6949</v>
      </c>
      <c r="AC141" s="89">
        <v>0</v>
      </c>
      <c r="AD141" s="63">
        <f t="shared" si="6"/>
        <v>29664</v>
      </c>
      <c r="AE141" s="60">
        <v>0</v>
      </c>
      <c r="AF141" s="60">
        <v>663</v>
      </c>
      <c r="AG141" s="60">
        <v>0</v>
      </c>
      <c r="AH141" s="60">
        <v>0</v>
      </c>
      <c r="AI141" s="60">
        <v>620</v>
      </c>
      <c r="AJ141" s="60">
        <v>0</v>
      </c>
      <c r="AK141" s="69">
        <v>29235</v>
      </c>
      <c r="AL141" s="60">
        <v>1283</v>
      </c>
      <c r="AM141" s="64">
        <v>338579</v>
      </c>
      <c r="AN141" s="60">
        <v>232468</v>
      </c>
      <c r="AO141" s="60">
        <v>26980</v>
      </c>
      <c r="AP141" s="60">
        <v>80414</v>
      </c>
      <c r="AQ141" s="62">
        <v>339862</v>
      </c>
    </row>
    <row r="142" spans="1:43" s="4" customFormat="1" ht="15">
      <c r="A142" s="57" t="s">
        <v>233</v>
      </c>
      <c r="B142" s="58" t="s">
        <v>234</v>
      </c>
      <c r="C142" s="59">
        <v>6086</v>
      </c>
      <c r="D142" s="83">
        <v>211766</v>
      </c>
      <c r="E142" s="60">
        <v>77129</v>
      </c>
      <c r="F142" s="60">
        <v>0</v>
      </c>
      <c r="G142" s="60">
        <v>288895</v>
      </c>
      <c r="H142" s="61">
        <v>9707</v>
      </c>
      <c r="I142" s="60">
        <v>17163</v>
      </c>
      <c r="J142" s="60">
        <v>7077</v>
      </c>
      <c r="K142" s="60">
        <v>252</v>
      </c>
      <c r="L142" s="60">
        <v>8902</v>
      </c>
      <c r="M142" s="60">
        <v>17777</v>
      </c>
      <c r="N142" s="60">
        <v>16815</v>
      </c>
      <c r="O142" s="60">
        <v>0</v>
      </c>
      <c r="P142" s="60">
        <v>0</v>
      </c>
      <c r="Q142" s="60">
        <v>0</v>
      </c>
      <c r="R142" s="60">
        <v>993</v>
      </c>
      <c r="S142" s="89">
        <v>68979</v>
      </c>
      <c r="T142" s="91">
        <v>0</v>
      </c>
      <c r="U142" s="89">
        <v>0</v>
      </c>
      <c r="V142" s="89">
        <v>15510</v>
      </c>
      <c r="W142" s="89">
        <v>5018</v>
      </c>
      <c r="X142" s="89">
        <v>0</v>
      </c>
      <c r="Y142" s="89">
        <v>15637</v>
      </c>
      <c r="Z142" s="89">
        <v>5209</v>
      </c>
      <c r="AA142" s="89">
        <v>10294</v>
      </c>
      <c r="AB142" s="89">
        <v>7972</v>
      </c>
      <c r="AC142" s="89">
        <v>861</v>
      </c>
      <c r="AD142" s="63">
        <f t="shared" si="6"/>
        <v>60501</v>
      </c>
      <c r="AE142" s="60">
        <v>0</v>
      </c>
      <c r="AF142" s="60">
        <v>0</v>
      </c>
      <c r="AG142" s="60">
        <v>0</v>
      </c>
      <c r="AH142" s="60">
        <v>0</v>
      </c>
      <c r="AI142" s="60">
        <v>0</v>
      </c>
      <c r="AJ142" s="60">
        <v>0</v>
      </c>
      <c r="AK142" s="69">
        <v>39973</v>
      </c>
      <c r="AL142" s="60">
        <v>0</v>
      </c>
      <c r="AM142" s="64">
        <v>428082</v>
      </c>
      <c r="AN142" s="60">
        <v>288895</v>
      </c>
      <c r="AO142" s="60">
        <v>39973</v>
      </c>
      <c r="AP142" s="60">
        <v>99214</v>
      </c>
      <c r="AQ142" s="62">
        <v>428082</v>
      </c>
    </row>
    <row r="143" spans="1:43" s="4" customFormat="1" ht="15">
      <c r="A143" s="57" t="s">
        <v>242</v>
      </c>
      <c r="B143" s="58" t="s">
        <v>243</v>
      </c>
      <c r="C143" s="59">
        <v>6055</v>
      </c>
      <c r="D143" s="83">
        <v>109764</v>
      </c>
      <c r="E143" s="60">
        <v>8397</v>
      </c>
      <c r="F143" s="60">
        <v>1200</v>
      </c>
      <c r="G143" s="60">
        <v>119361</v>
      </c>
      <c r="H143" s="61">
        <v>10722</v>
      </c>
      <c r="I143" s="60">
        <v>17488</v>
      </c>
      <c r="J143" s="60">
        <v>3538</v>
      </c>
      <c r="K143" s="60">
        <v>33</v>
      </c>
      <c r="L143" s="60">
        <v>7970</v>
      </c>
      <c r="M143" s="60">
        <v>6301</v>
      </c>
      <c r="N143" s="60">
        <v>29522</v>
      </c>
      <c r="O143" s="60">
        <v>0</v>
      </c>
      <c r="P143" s="60">
        <v>0</v>
      </c>
      <c r="Q143" s="60">
        <v>0</v>
      </c>
      <c r="R143" s="60">
        <v>26183</v>
      </c>
      <c r="S143" s="89">
        <v>91035</v>
      </c>
      <c r="T143" s="91">
        <v>0</v>
      </c>
      <c r="U143" s="89">
        <v>0</v>
      </c>
      <c r="V143" s="89">
        <v>0</v>
      </c>
      <c r="W143" s="89">
        <v>499</v>
      </c>
      <c r="X143" s="89">
        <v>0</v>
      </c>
      <c r="Y143" s="89">
        <v>27064</v>
      </c>
      <c r="Z143" s="89">
        <v>1293</v>
      </c>
      <c r="AA143" s="89">
        <v>0</v>
      </c>
      <c r="AB143" s="89">
        <v>5402</v>
      </c>
      <c r="AC143" s="89">
        <v>0</v>
      </c>
      <c r="AD143" s="63">
        <f t="shared" si="6"/>
        <v>34258</v>
      </c>
      <c r="AE143" s="60">
        <v>0</v>
      </c>
      <c r="AF143" s="60">
        <v>0</v>
      </c>
      <c r="AG143" s="60">
        <v>0</v>
      </c>
      <c r="AH143" s="60">
        <v>0</v>
      </c>
      <c r="AI143" s="60">
        <v>0</v>
      </c>
      <c r="AJ143" s="60">
        <v>0</v>
      </c>
      <c r="AK143" s="69">
        <v>33759</v>
      </c>
      <c r="AL143" s="60">
        <v>0</v>
      </c>
      <c r="AM143" s="64">
        <v>255376</v>
      </c>
      <c r="AN143" s="60">
        <v>118161</v>
      </c>
      <c r="AO143" s="60">
        <v>33759</v>
      </c>
      <c r="AP143" s="60">
        <v>103456</v>
      </c>
      <c r="AQ143" s="62">
        <v>255376</v>
      </c>
    </row>
    <row r="144" spans="1:43" s="4" customFormat="1" ht="15">
      <c r="A144" s="57" t="s">
        <v>238</v>
      </c>
      <c r="B144" s="58" t="s">
        <v>239</v>
      </c>
      <c r="C144" s="59">
        <v>6038</v>
      </c>
      <c r="D144" s="83">
        <v>74324</v>
      </c>
      <c r="E144" s="60">
        <v>6881</v>
      </c>
      <c r="F144" s="60">
        <v>0</v>
      </c>
      <c r="G144" s="60">
        <v>81205</v>
      </c>
      <c r="H144" s="61">
        <v>4516</v>
      </c>
      <c r="I144" s="60">
        <v>17016</v>
      </c>
      <c r="J144" s="60">
        <v>1021</v>
      </c>
      <c r="K144" s="60">
        <v>0</v>
      </c>
      <c r="L144" s="60">
        <v>4476</v>
      </c>
      <c r="M144" s="60">
        <v>9826</v>
      </c>
      <c r="N144" s="60">
        <v>12849</v>
      </c>
      <c r="O144" s="60">
        <v>0</v>
      </c>
      <c r="P144" s="60">
        <v>0</v>
      </c>
      <c r="Q144" s="60">
        <v>0</v>
      </c>
      <c r="R144" s="60">
        <v>125</v>
      </c>
      <c r="S144" s="89">
        <v>45313</v>
      </c>
      <c r="T144" s="91">
        <v>0</v>
      </c>
      <c r="U144" s="89">
        <v>0</v>
      </c>
      <c r="V144" s="89">
        <v>0</v>
      </c>
      <c r="W144" s="89">
        <v>190</v>
      </c>
      <c r="X144" s="89">
        <v>0</v>
      </c>
      <c r="Y144" s="89">
        <v>14766</v>
      </c>
      <c r="Z144" s="89">
        <v>815</v>
      </c>
      <c r="AA144" s="89">
        <v>799</v>
      </c>
      <c r="AB144" s="89">
        <v>1200</v>
      </c>
      <c r="AC144" s="89">
        <v>0</v>
      </c>
      <c r="AD144" s="63">
        <f t="shared" si="6"/>
        <v>17770</v>
      </c>
      <c r="AE144" s="60">
        <v>0</v>
      </c>
      <c r="AF144" s="60">
        <v>0</v>
      </c>
      <c r="AG144" s="60">
        <v>0</v>
      </c>
      <c r="AH144" s="60">
        <v>0</v>
      </c>
      <c r="AI144" s="60">
        <v>0</v>
      </c>
      <c r="AJ144" s="60">
        <v>0</v>
      </c>
      <c r="AK144" s="69">
        <v>17580</v>
      </c>
      <c r="AL144" s="60">
        <v>0</v>
      </c>
      <c r="AM144" s="64">
        <v>148804</v>
      </c>
      <c r="AN144" s="60">
        <v>81205</v>
      </c>
      <c r="AO144" s="60">
        <v>17580</v>
      </c>
      <c r="AP144" s="60">
        <v>50019</v>
      </c>
      <c r="AQ144" s="62">
        <v>148804</v>
      </c>
    </row>
    <row r="145" spans="1:43" s="4" customFormat="1" ht="15">
      <c r="A145" s="57" t="s">
        <v>235</v>
      </c>
      <c r="B145" s="58" t="s">
        <v>236</v>
      </c>
      <c r="C145" s="59">
        <v>5940</v>
      </c>
      <c r="D145" s="83">
        <v>80085</v>
      </c>
      <c r="E145" s="60">
        <v>27188</v>
      </c>
      <c r="F145" s="60">
        <v>0</v>
      </c>
      <c r="G145" s="60">
        <v>107273</v>
      </c>
      <c r="H145" s="61">
        <v>7023</v>
      </c>
      <c r="I145" s="60">
        <v>27218</v>
      </c>
      <c r="J145" s="60">
        <v>8756</v>
      </c>
      <c r="K145" s="60">
        <v>0</v>
      </c>
      <c r="L145" s="60">
        <v>9000</v>
      </c>
      <c r="M145" s="60">
        <v>11339</v>
      </c>
      <c r="N145" s="60">
        <v>2605</v>
      </c>
      <c r="O145" s="60">
        <v>0</v>
      </c>
      <c r="P145" s="60">
        <v>0</v>
      </c>
      <c r="Q145" s="60">
        <v>0</v>
      </c>
      <c r="R145" s="60">
        <v>0</v>
      </c>
      <c r="S145" s="89">
        <v>58918</v>
      </c>
      <c r="T145" s="91">
        <v>0</v>
      </c>
      <c r="U145" s="89">
        <v>0</v>
      </c>
      <c r="V145" s="89">
        <v>0</v>
      </c>
      <c r="W145" s="89">
        <v>0</v>
      </c>
      <c r="X145" s="89">
        <v>5454</v>
      </c>
      <c r="Y145" s="89">
        <v>13532</v>
      </c>
      <c r="Z145" s="89">
        <v>776</v>
      </c>
      <c r="AA145" s="89">
        <v>3305</v>
      </c>
      <c r="AB145" s="89">
        <v>1200</v>
      </c>
      <c r="AC145" s="89">
        <v>0</v>
      </c>
      <c r="AD145" s="63">
        <f t="shared" si="6"/>
        <v>24267</v>
      </c>
      <c r="AE145" s="60">
        <v>0</v>
      </c>
      <c r="AF145" s="60">
        <v>0</v>
      </c>
      <c r="AG145" s="60">
        <v>0</v>
      </c>
      <c r="AH145" s="60">
        <v>0</v>
      </c>
      <c r="AI145" s="60">
        <v>0</v>
      </c>
      <c r="AJ145" s="60">
        <v>0</v>
      </c>
      <c r="AK145" s="69">
        <v>24267</v>
      </c>
      <c r="AL145" s="60">
        <v>0</v>
      </c>
      <c r="AM145" s="64">
        <v>197481</v>
      </c>
      <c r="AN145" s="60">
        <v>107273</v>
      </c>
      <c r="AO145" s="60">
        <v>18813</v>
      </c>
      <c r="AP145" s="60">
        <v>71395</v>
      </c>
      <c r="AQ145" s="62">
        <v>197481</v>
      </c>
    </row>
    <row r="146" spans="1:43" s="4" customFormat="1" ht="15">
      <c r="A146" s="57" t="s">
        <v>240</v>
      </c>
      <c r="B146" s="58" t="s">
        <v>241</v>
      </c>
      <c r="C146" s="59">
        <v>5735</v>
      </c>
      <c r="D146" s="83">
        <v>119085</v>
      </c>
      <c r="E146" s="60">
        <v>25300</v>
      </c>
      <c r="F146" s="60">
        <v>0</v>
      </c>
      <c r="G146" s="60">
        <v>144385</v>
      </c>
      <c r="H146" s="61">
        <v>12163</v>
      </c>
      <c r="I146" s="60">
        <v>9528</v>
      </c>
      <c r="J146" s="60">
        <v>8603</v>
      </c>
      <c r="K146" s="60">
        <v>909</v>
      </c>
      <c r="L146" s="60">
        <v>3448</v>
      </c>
      <c r="M146" s="60">
        <v>6944</v>
      </c>
      <c r="N146" s="60">
        <v>7282</v>
      </c>
      <c r="O146" s="60">
        <v>0</v>
      </c>
      <c r="P146" s="60">
        <v>32061</v>
      </c>
      <c r="Q146" s="60">
        <v>0</v>
      </c>
      <c r="R146" s="60">
        <v>300</v>
      </c>
      <c r="S146" s="89">
        <v>69075</v>
      </c>
      <c r="T146" s="91">
        <v>0</v>
      </c>
      <c r="U146" s="89">
        <v>0</v>
      </c>
      <c r="V146" s="89">
        <v>0</v>
      </c>
      <c r="W146" s="89">
        <v>1657</v>
      </c>
      <c r="X146" s="89">
        <v>1952</v>
      </c>
      <c r="Y146" s="89">
        <v>11252</v>
      </c>
      <c r="Z146" s="89">
        <v>1864</v>
      </c>
      <c r="AA146" s="89">
        <v>1457</v>
      </c>
      <c r="AB146" s="89">
        <v>4746</v>
      </c>
      <c r="AC146" s="89">
        <v>0</v>
      </c>
      <c r="AD146" s="63">
        <f t="shared" si="6"/>
        <v>22928</v>
      </c>
      <c r="AE146" s="60">
        <v>0</v>
      </c>
      <c r="AF146" s="60">
        <v>0</v>
      </c>
      <c r="AG146" s="60">
        <v>0</v>
      </c>
      <c r="AH146" s="60">
        <v>0</v>
      </c>
      <c r="AI146" s="60">
        <v>0</v>
      </c>
      <c r="AJ146" s="60">
        <v>0</v>
      </c>
      <c r="AK146" s="69">
        <v>21271</v>
      </c>
      <c r="AL146" s="60">
        <v>0</v>
      </c>
      <c r="AM146" s="64">
        <v>248551</v>
      </c>
      <c r="AN146" s="60">
        <v>144385</v>
      </c>
      <c r="AO146" s="60">
        <v>19319</v>
      </c>
      <c r="AP146" s="60">
        <v>84847</v>
      </c>
      <c r="AQ146" s="62">
        <v>248551</v>
      </c>
    </row>
    <row r="147" spans="1:43" s="4" customFormat="1" ht="15">
      <c r="A147" s="57" t="s">
        <v>244</v>
      </c>
      <c r="B147" s="58" t="s">
        <v>245</v>
      </c>
      <c r="C147" s="59">
        <v>5646</v>
      </c>
      <c r="D147" s="83">
        <v>146802</v>
      </c>
      <c r="E147" s="60">
        <v>25293</v>
      </c>
      <c r="F147" s="60">
        <v>0</v>
      </c>
      <c r="G147" s="60">
        <v>172095</v>
      </c>
      <c r="H147" s="61">
        <v>3560</v>
      </c>
      <c r="I147" s="60">
        <v>14155</v>
      </c>
      <c r="J147" s="60">
        <v>5518</v>
      </c>
      <c r="K147" s="60">
        <v>0</v>
      </c>
      <c r="L147" s="60">
        <v>7012</v>
      </c>
      <c r="M147" s="60">
        <v>16881</v>
      </c>
      <c r="N147" s="60">
        <v>11582</v>
      </c>
      <c r="O147" s="60">
        <v>0</v>
      </c>
      <c r="P147" s="60">
        <v>0</v>
      </c>
      <c r="Q147" s="60">
        <v>0</v>
      </c>
      <c r="R147" s="60">
        <v>0</v>
      </c>
      <c r="S147" s="89">
        <v>55148</v>
      </c>
      <c r="T147" s="91">
        <v>0</v>
      </c>
      <c r="U147" s="89">
        <v>0</v>
      </c>
      <c r="V147" s="89">
        <v>0</v>
      </c>
      <c r="W147" s="89">
        <v>576</v>
      </c>
      <c r="X147" s="89">
        <v>0</v>
      </c>
      <c r="Y147" s="89">
        <v>17568</v>
      </c>
      <c r="Z147" s="89">
        <v>771</v>
      </c>
      <c r="AA147" s="89">
        <v>1756</v>
      </c>
      <c r="AB147" s="89">
        <v>1200</v>
      </c>
      <c r="AC147" s="89">
        <v>0</v>
      </c>
      <c r="AD147" s="63">
        <f t="shared" si="6"/>
        <v>21871</v>
      </c>
      <c r="AE147" s="60">
        <v>0</v>
      </c>
      <c r="AF147" s="60">
        <v>0</v>
      </c>
      <c r="AG147" s="60">
        <v>0</v>
      </c>
      <c r="AH147" s="60">
        <v>0</v>
      </c>
      <c r="AI147" s="60">
        <v>0</v>
      </c>
      <c r="AJ147" s="60">
        <v>0</v>
      </c>
      <c r="AK147" s="69">
        <v>21295</v>
      </c>
      <c r="AL147" s="60">
        <v>0</v>
      </c>
      <c r="AM147" s="64">
        <v>252674</v>
      </c>
      <c r="AN147" s="60">
        <v>172095</v>
      </c>
      <c r="AO147" s="60">
        <v>21295</v>
      </c>
      <c r="AP147" s="60">
        <v>59284</v>
      </c>
      <c r="AQ147" s="62">
        <v>252674</v>
      </c>
    </row>
    <row r="148" spans="1:43" s="4" customFormat="1" ht="15">
      <c r="A148" s="57" t="s">
        <v>237</v>
      </c>
      <c r="B148" s="58" t="s">
        <v>186</v>
      </c>
      <c r="C148" s="59">
        <v>5277</v>
      </c>
      <c r="D148" s="83">
        <v>300464</v>
      </c>
      <c r="E148" s="60">
        <v>44995</v>
      </c>
      <c r="F148" s="60">
        <v>3480</v>
      </c>
      <c r="G148" s="60">
        <v>348939</v>
      </c>
      <c r="H148" s="61">
        <v>8727</v>
      </c>
      <c r="I148" s="60">
        <v>9169</v>
      </c>
      <c r="J148" s="60">
        <v>3251</v>
      </c>
      <c r="K148" s="60">
        <v>46</v>
      </c>
      <c r="L148" s="60">
        <v>6241</v>
      </c>
      <c r="M148" s="60">
        <v>21803</v>
      </c>
      <c r="N148" s="60">
        <v>50134</v>
      </c>
      <c r="O148" s="60">
        <v>0</v>
      </c>
      <c r="P148" s="60">
        <v>0</v>
      </c>
      <c r="Q148" s="60">
        <v>0</v>
      </c>
      <c r="R148" s="60">
        <v>0</v>
      </c>
      <c r="S148" s="89">
        <v>90644</v>
      </c>
      <c r="T148" s="91">
        <v>0</v>
      </c>
      <c r="U148" s="89">
        <v>0</v>
      </c>
      <c r="V148" s="89">
        <v>0</v>
      </c>
      <c r="W148" s="89">
        <v>3242</v>
      </c>
      <c r="X148" s="89">
        <v>0</v>
      </c>
      <c r="Y148" s="89">
        <v>31007</v>
      </c>
      <c r="Z148" s="89">
        <v>547</v>
      </c>
      <c r="AA148" s="89">
        <v>2620</v>
      </c>
      <c r="AB148" s="89">
        <v>6421</v>
      </c>
      <c r="AC148" s="89">
        <v>0</v>
      </c>
      <c r="AD148" s="63">
        <f t="shared" si="6"/>
        <v>43837</v>
      </c>
      <c r="AE148" s="60">
        <v>0</v>
      </c>
      <c r="AF148" s="60">
        <v>1769</v>
      </c>
      <c r="AG148" s="60">
        <v>1047</v>
      </c>
      <c r="AH148" s="60">
        <v>474</v>
      </c>
      <c r="AI148" s="60">
        <v>538</v>
      </c>
      <c r="AJ148" s="60">
        <v>0</v>
      </c>
      <c r="AK148" s="69">
        <v>40595</v>
      </c>
      <c r="AL148" s="60">
        <v>3828</v>
      </c>
      <c r="AM148" s="64">
        <v>492147</v>
      </c>
      <c r="AN148" s="60">
        <v>345459</v>
      </c>
      <c r="AO148" s="60">
        <v>44423</v>
      </c>
      <c r="AP148" s="60">
        <v>106093</v>
      </c>
      <c r="AQ148" s="62">
        <v>495975</v>
      </c>
    </row>
    <row r="149" spans="1:43" s="4" customFormat="1" ht="15">
      <c r="A149" s="57" t="s">
        <v>246</v>
      </c>
      <c r="B149" s="58" t="s">
        <v>154</v>
      </c>
      <c r="C149" s="59">
        <v>5234</v>
      </c>
      <c r="D149" s="83">
        <v>70724</v>
      </c>
      <c r="E149" s="60">
        <v>5509</v>
      </c>
      <c r="F149" s="60">
        <v>0</v>
      </c>
      <c r="G149" s="60">
        <v>76233</v>
      </c>
      <c r="H149" s="61">
        <v>1887</v>
      </c>
      <c r="I149" s="60">
        <v>0</v>
      </c>
      <c r="J149" s="60">
        <v>7390</v>
      </c>
      <c r="K149" s="60">
        <v>0</v>
      </c>
      <c r="L149" s="60">
        <v>4413</v>
      </c>
      <c r="M149" s="60">
        <v>6557</v>
      </c>
      <c r="N149" s="60">
        <v>8801</v>
      </c>
      <c r="O149" s="60">
        <v>0</v>
      </c>
      <c r="P149" s="60">
        <v>0</v>
      </c>
      <c r="Q149" s="60">
        <v>0</v>
      </c>
      <c r="R149" s="60">
        <v>325</v>
      </c>
      <c r="S149" s="89">
        <v>27486</v>
      </c>
      <c r="T149" s="91">
        <v>0</v>
      </c>
      <c r="U149" s="89">
        <v>0</v>
      </c>
      <c r="V149" s="89">
        <v>0</v>
      </c>
      <c r="W149" s="89">
        <v>1079</v>
      </c>
      <c r="X149" s="89">
        <v>498</v>
      </c>
      <c r="Y149" s="89">
        <v>14108</v>
      </c>
      <c r="Z149" s="89">
        <v>1541</v>
      </c>
      <c r="AA149" s="89">
        <v>3865</v>
      </c>
      <c r="AB149" s="89">
        <v>3000</v>
      </c>
      <c r="AC149" s="89">
        <v>0</v>
      </c>
      <c r="AD149" s="63">
        <f t="shared" si="6"/>
        <v>24091</v>
      </c>
      <c r="AE149" s="60">
        <v>0</v>
      </c>
      <c r="AF149" s="60">
        <v>0</v>
      </c>
      <c r="AG149" s="60">
        <v>0</v>
      </c>
      <c r="AH149" s="60">
        <v>0</v>
      </c>
      <c r="AI149" s="60">
        <v>0</v>
      </c>
      <c r="AJ149" s="60">
        <v>0</v>
      </c>
      <c r="AK149" s="69">
        <v>23012</v>
      </c>
      <c r="AL149" s="60">
        <v>0</v>
      </c>
      <c r="AM149" s="64">
        <v>129697</v>
      </c>
      <c r="AN149" s="60">
        <v>76233</v>
      </c>
      <c r="AO149" s="60">
        <v>22514</v>
      </c>
      <c r="AP149" s="60">
        <v>30950</v>
      </c>
      <c r="AQ149" s="62">
        <v>129697</v>
      </c>
    </row>
    <row r="150" spans="1:43" s="4" customFormat="1" ht="15">
      <c r="A150" s="57" t="s">
        <v>251</v>
      </c>
      <c r="B150" s="58" t="s">
        <v>31</v>
      </c>
      <c r="C150" s="59">
        <v>5218</v>
      </c>
      <c r="D150" s="83">
        <v>174305</v>
      </c>
      <c r="E150" s="60">
        <v>21166</v>
      </c>
      <c r="F150" s="60">
        <v>0</v>
      </c>
      <c r="G150" s="60">
        <v>195471</v>
      </c>
      <c r="H150" s="61">
        <v>5997</v>
      </c>
      <c r="I150" s="60">
        <v>53504</v>
      </c>
      <c r="J150" s="60">
        <v>5422</v>
      </c>
      <c r="K150" s="60">
        <v>3723</v>
      </c>
      <c r="L150" s="60">
        <v>10633</v>
      </c>
      <c r="M150" s="60">
        <v>16814</v>
      </c>
      <c r="N150" s="60">
        <v>9727</v>
      </c>
      <c r="O150" s="60">
        <v>0</v>
      </c>
      <c r="P150" s="60">
        <v>0</v>
      </c>
      <c r="Q150" s="60">
        <v>0</v>
      </c>
      <c r="R150" s="60">
        <v>275</v>
      </c>
      <c r="S150" s="89">
        <v>100098</v>
      </c>
      <c r="T150" s="91">
        <v>0</v>
      </c>
      <c r="U150" s="89">
        <v>0</v>
      </c>
      <c r="V150" s="89">
        <v>0</v>
      </c>
      <c r="W150" s="89">
        <v>938</v>
      </c>
      <c r="X150" s="89">
        <v>1250</v>
      </c>
      <c r="Y150" s="89">
        <v>15877</v>
      </c>
      <c r="Z150" s="89">
        <v>7</v>
      </c>
      <c r="AA150" s="89">
        <v>1333</v>
      </c>
      <c r="AB150" s="89">
        <v>8226</v>
      </c>
      <c r="AC150" s="89">
        <v>3799</v>
      </c>
      <c r="AD150" s="63">
        <f t="shared" si="6"/>
        <v>31430</v>
      </c>
      <c r="AE150" s="60">
        <v>0</v>
      </c>
      <c r="AF150" s="60">
        <v>100</v>
      </c>
      <c r="AG150" s="60">
        <v>86</v>
      </c>
      <c r="AH150" s="60">
        <v>0</v>
      </c>
      <c r="AI150" s="60">
        <v>0</v>
      </c>
      <c r="AJ150" s="60">
        <v>0</v>
      </c>
      <c r="AK150" s="69">
        <v>30492</v>
      </c>
      <c r="AL150" s="60">
        <v>186</v>
      </c>
      <c r="AM150" s="64">
        <v>332996</v>
      </c>
      <c r="AN150" s="60">
        <v>195471</v>
      </c>
      <c r="AO150" s="60">
        <v>29428</v>
      </c>
      <c r="AP150" s="60">
        <v>108283</v>
      </c>
      <c r="AQ150" s="62">
        <v>333182</v>
      </c>
    </row>
    <row r="151" spans="1:43" s="4" customFormat="1" ht="15">
      <c r="A151" s="57" t="s">
        <v>394</v>
      </c>
      <c r="B151" s="58" t="s">
        <v>250</v>
      </c>
      <c r="C151" s="59">
        <v>5110</v>
      </c>
      <c r="D151" s="83">
        <v>332758</v>
      </c>
      <c r="E151" s="60">
        <v>72489</v>
      </c>
      <c r="F151" s="60">
        <v>0</v>
      </c>
      <c r="G151" s="60">
        <v>405247</v>
      </c>
      <c r="H151" s="61">
        <v>16053</v>
      </c>
      <c r="I151" s="60">
        <v>60604</v>
      </c>
      <c r="J151" s="60">
        <v>11319</v>
      </c>
      <c r="K151" s="60">
        <v>4614</v>
      </c>
      <c r="L151" s="60">
        <v>13404</v>
      </c>
      <c r="M151" s="60">
        <v>17465</v>
      </c>
      <c r="N151" s="60">
        <v>26104</v>
      </c>
      <c r="O151" s="60">
        <v>3624</v>
      </c>
      <c r="P151" s="60">
        <v>47966</v>
      </c>
      <c r="Q151" s="60">
        <v>0</v>
      </c>
      <c r="R151" s="60">
        <v>1576</v>
      </c>
      <c r="S151" s="89">
        <v>186676</v>
      </c>
      <c r="T151" s="91">
        <v>0</v>
      </c>
      <c r="U151" s="89">
        <v>0</v>
      </c>
      <c r="V151" s="89">
        <v>0</v>
      </c>
      <c r="W151" s="89">
        <v>23121</v>
      </c>
      <c r="X151" s="89">
        <v>2743</v>
      </c>
      <c r="Y151" s="89">
        <v>31775</v>
      </c>
      <c r="Z151" s="89">
        <v>1297</v>
      </c>
      <c r="AA151" s="89">
        <v>7401</v>
      </c>
      <c r="AB151" s="89">
        <v>17361</v>
      </c>
      <c r="AC151" s="89">
        <v>0</v>
      </c>
      <c r="AD151" s="63">
        <f t="shared" si="6"/>
        <v>83698</v>
      </c>
      <c r="AE151" s="60">
        <v>0</v>
      </c>
      <c r="AF151" s="60">
        <v>0</v>
      </c>
      <c r="AG151" s="60">
        <v>0</v>
      </c>
      <c r="AH151" s="60">
        <v>0</v>
      </c>
      <c r="AI151" s="60">
        <v>0</v>
      </c>
      <c r="AJ151" s="60">
        <v>0</v>
      </c>
      <c r="AK151" s="69">
        <v>60577</v>
      </c>
      <c r="AL151" s="60">
        <v>0</v>
      </c>
      <c r="AM151" s="64">
        <v>691674</v>
      </c>
      <c r="AN151" s="60">
        <v>405247</v>
      </c>
      <c r="AO151" s="60">
        <v>57834</v>
      </c>
      <c r="AP151" s="60">
        <v>228593</v>
      </c>
      <c r="AQ151" s="62">
        <v>691674</v>
      </c>
    </row>
    <row r="152" spans="1:43" s="4" customFormat="1" ht="15">
      <c r="A152" s="57" t="s">
        <v>248</v>
      </c>
      <c r="B152" s="58" t="s">
        <v>116</v>
      </c>
      <c r="C152" s="59">
        <v>5056</v>
      </c>
      <c r="D152" s="83">
        <v>343115</v>
      </c>
      <c r="E152" s="60">
        <v>112365</v>
      </c>
      <c r="F152" s="60">
        <v>0</v>
      </c>
      <c r="G152" s="60">
        <v>455480</v>
      </c>
      <c r="H152" s="61">
        <v>13023</v>
      </c>
      <c r="I152" s="60">
        <v>3336</v>
      </c>
      <c r="J152" s="60">
        <v>12721</v>
      </c>
      <c r="K152" s="60">
        <v>1605</v>
      </c>
      <c r="L152" s="60">
        <v>16823</v>
      </c>
      <c r="M152" s="60">
        <v>30407</v>
      </c>
      <c r="N152" s="60">
        <v>92506</v>
      </c>
      <c r="O152" s="60">
        <v>25</v>
      </c>
      <c r="P152" s="60">
        <v>0</v>
      </c>
      <c r="Q152" s="60">
        <v>0</v>
      </c>
      <c r="R152" s="60">
        <v>185</v>
      </c>
      <c r="S152" s="89">
        <v>157608</v>
      </c>
      <c r="T152" s="91">
        <v>0</v>
      </c>
      <c r="U152" s="89">
        <v>0</v>
      </c>
      <c r="V152" s="89">
        <v>0</v>
      </c>
      <c r="W152" s="89">
        <v>2892</v>
      </c>
      <c r="X152" s="89">
        <v>2892</v>
      </c>
      <c r="Y152" s="89">
        <v>24205</v>
      </c>
      <c r="Z152" s="89">
        <v>2716</v>
      </c>
      <c r="AA152" s="89">
        <v>15020</v>
      </c>
      <c r="AB152" s="89">
        <v>9520</v>
      </c>
      <c r="AC152" s="89">
        <v>2764</v>
      </c>
      <c r="AD152" s="63">
        <f t="shared" si="6"/>
        <v>60009</v>
      </c>
      <c r="AE152" s="60">
        <v>0</v>
      </c>
      <c r="AF152" s="60">
        <v>0</v>
      </c>
      <c r="AG152" s="60">
        <v>0</v>
      </c>
      <c r="AH152" s="60">
        <v>0</v>
      </c>
      <c r="AI152" s="60">
        <v>0</v>
      </c>
      <c r="AJ152" s="60">
        <v>0</v>
      </c>
      <c r="AK152" s="69">
        <v>57117</v>
      </c>
      <c r="AL152" s="60">
        <v>0</v>
      </c>
      <c r="AM152" s="64">
        <v>686120</v>
      </c>
      <c r="AN152" s="60">
        <v>455480</v>
      </c>
      <c r="AO152" s="60">
        <v>54225</v>
      </c>
      <c r="AP152" s="60">
        <v>176415</v>
      </c>
      <c r="AQ152" s="62">
        <v>686120</v>
      </c>
    </row>
    <row r="153" spans="1:43" s="4" customFormat="1" ht="15">
      <c r="A153" s="57" t="s">
        <v>247</v>
      </c>
      <c r="B153" s="58" t="s">
        <v>63</v>
      </c>
      <c r="C153" s="59">
        <v>5025</v>
      </c>
      <c r="D153" s="83">
        <v>106203</v>
      </c>
      <c r="E153" s="60">
        <v>21192</v>
      </c>
      <c r="F153" s="60">
        <v>2240</v>
      </c>
      <c r="G153" s="60">
        <v>129635</v>
      </c>
      <c r="H153" s="61">
        <v>3457</v>
      </c>
      <c r="I153" s="60">
        <v>8719</v>
      </c>
      <c r="J153" s="60">
        <v>3186</v>
      </c>
      <c r="K153" s="60">
        <v>484</v>
      </c>
      <c r="L153" s="60">
        <v>9482</v>
      </c>
      <c r="M153" s="60">
        <v>14636</v>
      </c>
      <c r="N153" s="60">
        <v>14744</v>
      </c>
      <c r="O153" s="60">
        <v>0</v>
      </c>
      <c r="P153" s="60">
        <v>0</v>
      </c>
      <c r="Q153" s="60">
        <v>0</v>
      </c>
      <c r="R153" s="60">
        <v>4564</v>
      </c>
      <c r="S153" s="89">
        <v>55815</v>
      </c>
      <c r="T153" s="91">
        <v>0</v>
      </c>
      <c r="U153" s="89">
        <v>0</v>
      </c>
      <c r="V153" s="89">
        <v>0</v>
      </c>
      <c r="W153" s="89">
        <v>235</v>
      </c>
      <c r="X153" s="89">
        <v>0</v>
      </c>
      <c r="Y153" s="89">
        <v>12389</v>
      </c>
      <c r="Z153" s="89">
        <v>3542</v>
      </c>
      <c r="AA153" s="89">
        <v>442</v>
      </c>
      <c r="AB153" s="89">
        <v>3979</v>
      </c>
      <c r="AC153" s="89">
        <v>0</v>
      </c>
      <c r="AD153" s="63">
        <f t="shared" si="6"/>
        <v>20587</v>
      </c>
      <c r="AE153" s="60">
        <v>0</v>
      </c>
      <c r="AF153" s="60">
        <v>0</v>
      </c>
      <c r="AG153" s="60">
        <v>0</v>
      </c>
      <c r="AH153" s="60">
        <v>0</v>
      </c>
      <c r="AI153" s="60">
        <v>0</v>
      </c>
      <c r="AJ153" s="60">
        <v>0</v>
      </c>
      <c r="AK153" s="69">
        <v>20352</v>
      </c>
      <c r="AL153" s="60">
        <v>0</v>
      </c>
      <c r="AM153" s="64">
        <v>209494</v>
      </c>
      <c r="AN153" s="60">
        <v>127395</v>
      </c>
      <c r="AO153" s="60">
        <v>20352</v>
      </c>
      <c r="AP153" s="60">
        <v>61747</v>
      </c>
      <c r="AQ153" s="62">
        <v>209494</v>
      </c>
    </row>
    <row r="154" spans="1:43" s="4" customFormat="1" ht="15">
      <c r="A154" s="57" t="s">
        <v>252</v>
      </c>
      <c r="B154" s="58" t="s">
        <v>108</v>
      </c>
      <c r="C154" s="59">
        <v>4903</v>
      </c>
      <c r="D154" s="83">
        <v>146521</v>
      </c>
      <c r="E154" s="60">
        <v>32611</v>
      </c>
      <c r="F154" s="60">
        <v>2125</v>
      </c>
      <c r="G154" s="60">
        <v>181257</v>
      </c>
      <c r="H154" s="61">
        <v>7450</v>
      </c>
      <c r="I154" s="60">
        <v>19447</v>
      </c>
      <c r="J154" s="60">
        <v>5017</v>
      </c>
      <c r="K154" s="60">
        <v>150</v>
      </c>
      <c r="L154" s="60">
        <v>10687</v>
      </c>
      <c r="M154" s="60">
        <v>13905</v>
      </c>
      <c r="N154" s="60">
        <v>11773</v>
      </c>
      <c r="O154" s="60">
        <v>0</v>
      </c>
      <c r="P154" s="60">
        <v>0</v>
      </c>
      <c r="Q154" s="60">
        <v>0</v>
      </c>
      <c r="R154" s="60">
        <v>11846</v>
      </c>
      <c r="S154" s="89">
        <v>72825</v>
      </c>
      <c r="T154" s="91">
        <v>0</v>
      </c>
      <c r="U154" s="89">
        <v>0</v>
      </c>
      <c r="V154" s="89">
        <v>0</v>
      </c>
      <c r="W154" s="89">
        <v>8639</v>
      </c>
      <c r="X154" s="89">
        <v>0</v>
      </c>
      <c r="Y154" s="89">
        <v>22491</v>
      </c>
      <c r="Z154" s="89">
        <v>2116</v>
      </c>
      <c r="AA154" s="89">
        <v>4989</v>
      </c>
      <c r="AB154" s="89">
        <v>0</v>
      </c>
      <c r="AC154" s="89">
        <v>0</v>
      </c>
      <c r="AD154" s="63">
        <f t="shared" si="6"/>
        <v>38235</v>
      </c>
      <c r="AE154" s="60">
        <v>0</v>
      </c>
      <c r="AF154" s="60">
        <v>2953</v>
      </c>
      <c r="AG154" s="60">
        <v>0</v>
      </c>
      <c r="AH154" s="60">
        <v>23</v>
      </c>
      <c r="AI154" s="60">
        <v>0</v>
      </c>
      <c r="AJ154" s="60">
        <v>0</v>
      </c>
      <c r="AK154" s="69">
        <v>29596</v>
      </c>
      <c r="AL154" s="60">
        <v>2976</v>
      </c>
      <c r="AM154" s="64">
        <v>299767</v>
      </c>
      <c r="AN154" s="60">
        <v>179132</v>
      </c>
      <c r="AO154" s="60">
        <v>32572</v>
      </c>
      <c r="AP154" s="60">
        <v>91039</v>
      </c>
      <c r="AQ154" s="62">
        <v>302743</v>
      </c>
    </row>
    <row r="155" spans="1:43" s="4" customFormat="1" ht="30">
      <c r="A155" s="57" t="s">
        <v>255</v>
      </c>
      <c r="B155" s="58" t="s">
        <v>70</v>
      </c>
      <c r="C155" s="59">
        <v>4665</v>
      </c>
      <c r="D155" s="83">
        <v>85878</v>
      </c>
      <c r="E155" s="60">
        <v>6386</v>
      </c>
      <c r="F155" s="60">
        <v>0</v>
      </c>
      <c r="G155" s="60">
        <v>92264</v>
      </c>
      <c r="H155" s="61">
        <v>12156</v>
      </c>
      <c r="I155" s="60">
        <v>7000</v>
      </c>
      <c r="J155" s="60">
        <v>2168</v>
      </c>
      <c r="K155" s="60">
        <v>142</v>
      </c>
      <c r="L155" s="60">
        <v>7500</v>
      </c>
      <c r="M155" s="60">
        <v>12415</v>
      </c>
      <c r="N155" s="60">
        <v>18023</v>
      </c>
      <c r="O155" s="60" t="s">
        <v>397</v>
      </c>
      <c r="P155" s="60" t="s">
        <v>397</v>
      </c>
      <c r="Q155" s="60" t="s">
        <v>397</v>
      </c>
      <c r="R155" s="60" t="s">
        <v>397</v>
      </c>
      <c r="S155" s="89">
        <v>47248</v>
      </c>
      <c r="T155" s="91" t="s">
        <v>397</v>
      </c>
      <c r="U155" s="89" t="s">
        <v>397</v>
      </c>
      <c r="V155" s="89">
        <v>0</v>
      </c>
      <c r="W155" s="89">
        <v>0</v>
      </c>
      <c r="X155" s="89">
        <v>0</v>
      </c>
      <c r="Y155" s="89">
        <v>7334</v>
      </c>
      <c r="Z155" s="89">
        <v>961</v>
      </c>
      <c r="AA155" s="89">
        <v>2051</v>
      </c>
      <c r="AB155" s="89">
        <v>1000</v>
      </c>
      <c r="AC155" s="89">
        <v>0</v>
      </c>
      <c r="AD155" s="63">
        <f t="shared" si="6"/>
        <v>11346</v>
      </c>
      <c r="AE155" s="60">
        <v>9749</v>
      </c>
      <c r="AF155" s="60">
        <v>515</v>
      </c>
      <c r="AG155" s="60">
        <v>0</v>
      </c>
      <c r="AH155" s="60">
        <v>0</v>
      </c>
      <c r="AI155" s="60">
        <v>0</v>
      </c>
      <c r="AJ155" s="60">
        <v>0</v>
      </c>
      <c r="AK155" s="69">
        <v>11346</v>
      </c>
      <c r="AL155" s="60">
        <v>10264</v>
      </c>
      <c r="AM155" s="64">
        <v>163014</v>
      </c>
      <c r="AN155" s="60">
        <v>92264</v>
      </c>
      <c r="AO155" s="60">
        <v>11861</v>
      </c>
      <c r="AP155" s="60">
        <v>69153</v>
      </c>
      <c r="AQ155" s="62">
        <v>173278</v>
      </c>
    </row>
    <row r="156" spans="1:43" s="4" customFormat="1" ht="30">
      <c r="A156" s="57" t="s">
        <v>256</v>
      </c>
      <c r="B156" s="58" t="s">
        <v>142</v>
      </c>
      <c r="C156" s="59">
        <v>4609</v>
      </c>
      <c r="D156" s="83">
        <v>126808</v>
      </c>
      <c r="E156" s="60">
        <v>11131</v>
      </c>
      <c r="F156" s="60">
        <v>0</v>
      </c>
      <c r="G156" s="60">
        <v>137939</v>
      </c>
      <c r="H156" s="61">
        <v>4993</v>
      </c>
      <c r="I156" s="60">
        <v>6340</v>
      </c>
      <c r="J156" s="60">
        <v>10447</v>
      </c>
      <c r="K156" s="60">
        <v>1437</v>
      </c>
      <c r="L156" s="60">
        <v>13825</v>
      </c>
      <c r="M156" s="60">
        <v>17753</v>
      </c>
      <c r="N156" s="60">
        <v>20432</v>
      </c>
      <c r="O156" s="60">
        <v>3346</v>
      </c>
      <c r="P156" s="60">
        <v>0</v>
      </c>
      <c r="Q156" s="60">
        <v>0</v>
      </c>
      <c r="R156" s="60">
        <v>15922</v>
      </c>
      <c r="S156" s="89">
        <v>89502</v>
      </c>
      <c r="T156" s="91">
        <v>0</v>
      </c>
      <c r="U156" s="89">
        <v>0</v>
      </c>
      <c r="V156" s="89">
        <v>0</v>
      </c>
      <c r="W156" s="89">
        <v>4651</v>
      </c>
      <c r="X156" s="89">
        <v>0</v>
      </c>
      <c r="Y156" s="89">
        <v>26993</v>
      </c>
      <c r="Z156" s="89">
        <v>3301</v>
      </c>
      <c r="AA156" s="89">
        <v>5174</v>
      </c>
      <c r="AB156" s="89">
        <v>2537</v>
      </c>
      <c r="AC156" s="89">
        <v>1800</v>
      </c>
      <c r="AD156" s="63">
        <f t="shared" si="6"/>
        <v>44456</v>
      </c>
      <c r="AE156" s="60" t="s">
        <v>399</v>
      </c>
      <c r="AF156" s="60">
        <v>0</v>
      </c>
      <c r="AG156" s="60">
        <v>0</v>
      </c>
      <c r="AH156" s="60">
        <v>0</v>
      </c>
      <c r="AI156" s="60">
        <v>0</v>
      </c>
      <c r="AJ156" s="60">
        <v>0</v>
      </c>
      <c r="AK156" s="69">
        <v>39805</v>
      </c>
      <c r="AL156" s="60">
        <v>0</v>
      </c>
      <c r="AM156" s="64">
        <v>276890</v>
      </c>
      <c r="AN156" s="60">
        <v>137939</v>
      </c>
      <c r="AO156" s="60">
        <v>39805</v>
      </c>
      <c r="AP156" s="60">
        <v>99146</v>
      </c>
      <c r="AQ156" s="62">
        <v>276890</v>
      </c>
    </row>
    <row r="157" spans="1:43" s="4" customFormat="1" ht="15">
      <c r="A157" s="57" t="s">
        <v>249</v>
      </c>
      <c r="B157" s="58" t="s">
        <v>21</v>
      </c>
      <c r="C157" s="59">
        <v>4559</v>
      </c>
      <c r="D157" s="83">
        <v>543982</v>
      </c>
      <c r="E157" s="60">
        <v>214051</v>
      </c>
      <c r="F157" s="60">
        <v>0</v>
      </c>
      <c r="G157" s="60">
        <v>758033</v>
      </c>
      <c r="H157" s="61">
        <v>13991</v>
      </c>
      <c r="I157" s="60">
        <v>82205</v>
      </c>
      <c r="J157" s="60">
        <v>6830</v>
      </c>
      <c r="K157" s="60">
        <v>130</v>
      </c>
      <c r="L157" s="60">
        <v>20391</v>
      </c>
      <c r="M157" s="60">
        <v>33160</v>
      </c>
      <c r="N157" s="60">
        <v>24542</v>
      </c>
      <c r="O157" s="60">
        <v>283</v>
      </c>
      <c r="P157" s="60">
        <v>0</v>
      </c>
      <c r="Q157" s="60">
        <v>0</v>
      </c>
      <c r="R157" s="60">
        <v>43592</v>
      </c>
      <c r="S157" s="89">
        <v>211133</v>
      </c>
      <c r="T157" s="91">
        <v>0</v>
      </c>
      <c r="U157" s="89">
        <v>0</v>
      </c>
      <c r="V157" s="89">
        <v>0</v>
      </c>
      <c r="W157" s="89">
        <v>21731</v>
      </c>
      <c r="X157" s="89">
        <v>0</v>
      </c>
      <c r="Y157" s="89">
        <v>82968</v>
      </c>
      <c r="Z157" s="89">
        <v>10450</v>
      </c>
      <c r="AA157" s="89">
        <v>16301</v>
      </c>
      <c r="AB157" s="89">
        <v>42326</v>
      </c>
      <c r="AC157" s="89">
        <v>0</v>
      </c>
      <c r="AD157" s="63">
        <v>133274</v>
      </c>
      <c r="AE157" s="60">
        <v>0</v>
      </c>
      <c r="AF157" s="60">
        <v>0</v>
      </c>
      <c r="AG157" s="60">
        <v>0</v>
      </c>
      <c r="AH157" s="60">
        <v>0</v>
      </c>
      <c r="AI157" s="60">
        <v>0</v>
      </c>
      <c r="AJ157" s="60">
        <v>0</v>
      </c>
      <c r="AK157" s="69">
        <v>152045</v>
      </c>
      <c r="AL157" s="60">
        <v>0</v>
      </c>
      <c r="AM157" s="64">
        <v>1156933</v>
      </c>
      <c r="AN157" s="60">
        <v>758033</v>
      </c>
      <c r="AO157" s="60">
        <v>152045</v>
      </c>
      <c r="AP157" s="60">
        <v>246855</v>
      </c>
      <c r="AQ157" s="62">
        <v>1156933</v>
      </c>
    </row>
    <row r="158" spans="1:43" s="4" customFormat="1" ht="15">
      <c r="A158" s="57" t="s">
        <v>257</v>
      </c>
      <c r="B158" s="58" t="s">
        <v>89</v>
      </c>
      <c r="C158" s="59">
        <v>4520</v>
      </c>
      <c r="D158" s="83">
        <v>123767</v>
      </c>
      <c r="E158" s="60">
        <v>9468</v>
      </c>
      <c r="F158" s="60">
        <v>0</v>
      </c>
      <c r="G158" s="60">
        <v>133235</v>
      </c>
      <c r="H158" s="61">
        <v>8781</v>
      </c>
      <c r="I158" s="60">
        <v>17512</v>
      </c>
      <c r="J158" s="60">
        <v>3050</v>
      </c>
      <c r="K158" s="60">
        <v>95</v>
      </c>
      <c r="L158" s="60">
        <v>7081</v>
      </c>
      <c r="M158" s="60">
        <v>6635</v>
      </c>
      <c r="N158" s="60">
        <v>1725</v>
      </c>
      <c r="O158" s="60">
        <v>0</v>
      </c>
      <c r="P158" s="60">
        <v>0</v>
      </c>
      <c r="Q158" s="60">
        <v>0</v>
      </c>
      <c r="R158" s="60">
        <v>7323</v>
      </c>
      <c r="S158" s="89">
        <v>43421</v>
      </c>
      <c r="T158" s="91">
        <v>0</v>
      </c>
      <c r="U158" s="89">
        <v>0</v>
      </c>
      <c r="V158" s="89">
        <v>290</v>
      </c>
      <c r="W158" s="89">
        <v>0</v>
      </c>
      <c r="X158" s="89">
        <v>0</v>
      </c>
      <c r="Y158" s="89">
        <v>16000</v>
      </c>
      <c r="Z158" s="89">
        <v>265</v>
      </c>
      <c r="AA158" s="89">
        <v>397</v>
      </c>
      <c r="AB158" s="89">
        <v>2200</v>
      </c>
      <c r="AC158" s="89">
        <v>0</v>
      </c>
      <c r="AD158" s="63">
        <f>SUM(T158:AC158)</f>
        <v>19152</v>
      </c>
      <c r="AE158" s="60">
        <v>0</v>
      </c>
      <c r="AF158" s="60">
        <v>0</v>
      </c>
      <c r="AG158" s="60">
        <v>0</v>
      </c>
      <c r="AH158" s="60">
        <v>0</v>
      </c>
      <c r="AI158" s="60">
        <v>0</v>
      </c>
      <c r="AJ158" s="60">
        <v>0</v>
      </c>
      <c r="AK158" s="69">
        <v>18862</v>
      </c>
      <c r="AL158" s="60">
        <v>0</v>
      </c>
      <c r="AM158" s="64">
        <v>204589</v>
      </c>
      <c r="AN158" s="60">
        <v>133235</v>
      </c>
      <c r="AO158" s="60">
        <v>18862</v>
      </c>
      <c r="AP158" s="60">
        <v>52492</v>
      </c>
      <c r="AQ158" s="62">
        <v>204589</v>
      </c>
    </row>
    <row r="159" spans="1:43" s="4" customFormat="1" ht="30">
      <c r="A159" s="57" t="s">
        <v>254</v>
      </c>
      <c r="B159" s="58" t="s">
        <v>25</v>
      </c>
      <c r="C159" s="59">
        <v>4364</v>
      </c>
      <c r="D159" s="83">
        <v>384568</v>
      </c>
      <c r="E159" s="60">
        <v>99005</v>
      </c>
      <c r="F159" s="60">
        <v>0</v>
      </c>
      <c r="G159" s="60">
        <v>483573</v>
      </c>
      <c r="H159" s="61">
        <v>23115</v>
      </c>
      <c r="I159" s="60">
        <v>17606</v>
      </c>
      <c r="J159" s="60">
        <v>31910</v>
      </c>
      <c r="K159" s="60">
        <v>3514</v>
      </c>
      <c r="L159" s="60">
        <v>14049</v>
      </c>
      <c r="M159" s="60">
        <v>40924</v>
      </c>
      <c r="N159" s="60">
        <v>51054</v>
      </c>
      <c r="O159" s="60">
        <v>0</v>
      </c>
      <c r="P159" s="60">
        <v>0</v>
      </c>
      <c r="Q159" s="60">
        <v>0</v>
      </c>
      <c r="R159" s="60">
        <v>1174</v>
      </c>
      <c r="S159" s="89">
        <v>160231</v>
      </c>
      <c r="T159" s="91">
        <v>0</v>
      </c>
      <c r="U159" s="89">
        <v>0</v>
      </c>
      <c r="V159" s="89">
        <v>0</v>
      </c>
      <c r="W159" s="89">
        <v>19474</v>
      </c>
      <c r="X159" s="89">
        <v>3360</v>
      </c>
      <c r="Y159" s="89">
        <v>60574</v>
      </c>
      <c r="Z159" s="89">
        <v>2825</v>
      </c>
      <c r="AA159" s="89">
        <v>12915</v>
      </c>
      <c r="AB159" s="89">
        <v>30838</v>
      </c>
      <c r="AC159" s="89">
        <v>0</v>
      </c>
      <c r="AD159" s="63">
        <f>SUM(T159:AC159)</f>
        <v>129986</v>
      </c>
      <c r="AE159" s="60">
        <v>0</v>
      </c>
      <c r="AF159" s="60">
        <v>0</v>
      </c>
      <c r="AG159" s="60">
        <v>0</v>
      </c>
      <c r="AH159" s="60">
        <v>0</v>
      </c>
      <c r="AI159" s="60">
        <v>0</v>
      </c>
      <c r="AJ159" s="60">
        <v>0</v>
      </c>
      <c r="AK159" s="69">
        <v>110512</v>
      </c>
      <c r="AL159" s="60">
        <v>0</v>
      </c>
      <c r="AM159" s="64">
        <v>796905</v>
      </c>
      <c r="AN159" s="60">
        <v>483573</v>
      </c>
      <c r="AO159" s="60">
        <v>107152</v>
      </c>
      <c r="AP159" s="60">
        <v>206180</v>
      </c>
      <c r="AQ159" s="62">
        <v>796905</v>
      </c>
    </row>
    <row r="160" spans="1:43" s="4" customFormat="1" ht="15">
      <c r="A160" s="57" t="s">
        <v>258</v>
      </c>
      <c r="B160" s="58" t="s">
        <v>38</v>
      </c>
      <c r="C160" s="59">
        <v>4244</v>
      </c>
      <c r="D160" s="83">
        <v>92301</v>
      </c>
      <c r="E160" s="60">
        <v>17243</v>
      </c>
      <c r="F160" s="60">
        <v>0</v>
      </c>
      <c r="G160" s="60">
        <v>109544</v>
      </c>
      <c r="H160" s="61">
        <v>19119</v>
      </c>
      <c r="I160" s="60">
        <v>7072</v>
      </c>
      <c r="J160" s="60">
        <v>7377</v>
      </c>
      <c r="K160" s="60">
        <v>1812</v>
      </c>
      <c r="L160" s="60">
        <v>4734</v>
      </c>
      <c r="M160" s="60">
        <v>0</v>
      </c>
      <c r="N160" s="60">
        <v>27974</v>
      </c>
      <c r="O160" s="60">
        <v>2207</v>
      </c>
      <c r="P160" s="60">
        <v>0</v>
      </c>
      <c r="Q160" s="60">
        <v>0</v>
      </c>
      <c r="R160" s="60">
        <v>3545</v>
      </c>
      <c r="S160" s="89">
        <v>54721</v>
      </c>
      <c r="T160" s="91">
        <v>0</v>
      </c>
      <c r="U160" s="89">
        <v>0</v>
      </c>
      <c r="V160" s="89">
        <v>0</v>
      </c>
      <c r="W160" s="89">
        <v>7942</v>
      </c>
      <c r="X160" s="89">
        <v>7100</v>
      </c>
      <c r="Y160" s="89">
        <v>29027</v>
      </c>
      <c r="Z160" s="89">
        <v>2654</v>
      </c>
      <c r="AA160" s="89">
        <v>7013</v>
      </c>
      <c r="AB160" s="89">
        <v>0</v>
      </c>
      <c r="AC160" s="89">
        <v>0</v>
      </c>
      <c r="AD160" s="63"/>
      <c r="AE160" s="60">
        <v>0</v>
      </c>
      <c r="AF160" s="60">
        <v>0</v>
      </c>
      <c r="AG160" s="60">
        <v>0</v>
      </c>
      <c r="AH160" s="60">
        <v>0</v>
      </c>
      <c r="AI160" s="60">
        <v>0</v>
      </c>
      <c r="AJ160" s="60">
        <v>0</v>
      </c>
      <c r="AK160" s="69">
        <v>45794</v>
      </c>
      <c r="AL160" s="60">
        <v>0</v>
      </c>
      <c r="AM160" s="64">
        <v>237120</v>
      </c>
      <c r="AN160" s="60">
        <v>109544</v>
      </c>
      <c r="AO160" s="60">
        <v>38694</v>
      </c>
      <c r="AP160" s="60">
        <v>88882</v>
      </c>
      <c r="AQ160" s="62">
        <v>237120</v>
      </c>
    </row>
    <row r="161" spans="1:43" s="4" customFormat="1" ht="15">
      <c r="A161" s="57" t="s">
        <v>260</v>
      </c>
      <c r="B161" s="58" t="s">
        <v>261</v>
      </c>
      <c r="C161" s="59">
        <v>4187</v>
      </c>
      <c r="D161" s="83">
        <v>146223</v>
      </c>
      <c r="E161" s="60">
        <v>14168</v>
      </c>
      <c r="F161" s="60">
        <v>11182</v>
      </c>
      <c r="G161" s="60">
        <v>171573</v>
      </c>
      <c r="H161" s="61">
        <v>7020</v>
      </c>
      <c r="I161" s="60">
        <v>5690</v>
      </c>
      <c r="J161" s="60">
        <v>4470</v>
      </c>
      <c r="K161" s="60">
        <v>0</v>
      </c>
      <c r="L161" s="60">
        <v>7692</v>
      </c>
      <c r="M161" s="60">
        <v>12717</v>
      </c>
      <c r="N161" s="60">
        <v>31577</v>
      </c>
      <c r="O161" s="60">
        <v>0</v>
      </c>
      <c r="P161" s="60">
        <v>0</v>
      </c>
      <c r="Q161" s="60">
        <v>0</v>
      </c>
      <c r="R161" s="60">
        <v>9719</v>
      </c>
      <c r="S161" s="89">
        <v>71865</v>
      </c>
      <c r="T161" s="91">
        <v>0</v>
      </c>
      <c r="U161" s="89">
        <v>0</v>
      </c>
      <c r="V161" s="89">
        <v>0</v>
      </c>
      <c r="W161" s="89">
        <v>3080</v>
      </c>
      <c r="X161" s="89">
        <v>4740</v>
      </c>
      <c r="Y161" s="89">
        <v>47709</v>
      </c>
      <c r="Z161" s="89">
        <v>3587</v>
      </c>
      <c r="AA161" s="89">
        <v>8513</v>
      </c>
      <c r="AB161" s="89">
        <v>1200</v>
      </c>
      <c r="AC161" s="89">
        <v>0</v>
      </c>
      <c r="AD161" s="63">
        <f aca="true" t="shared" si="7" ref="AD161:AD176">SUM(T161:AC161)</f>
        <v>68829</v>
      </c>
      <c r="AE161" s="60">
        <v>0</v>
      </c>
      <c r="AF161" s="60">
        <v>0</v>
      </c>
      <c r="AG161" s="60">
        <v>0</v>
      </c>
      <c r="AH161" s="60">
        <v>0</v>
      </c>
      <c r="AI161" s="60">
        <v>0</v>
      </c>
      <c r="AJ161" s="60">
        <v>0</v>
      </c>
      <c r="AK161" s="69">
        <v>65749</v>
      </c>
      <c r="AL161" s="60">
        <v>0</v>
      </c>
      <c r="AM161" s="64">
        <v>319287</v>
      </c>
      <c r="AN161" s="60">
        <v>160391</v>
      </c>
      <c r="AO161" s="60">
        <v>61009</v>
      </c>
      <c r="AP161" s="60">
        <v>97887</v>
      </c>
      <c r="AQ161" s="62">
        <v>319287</v>
      </c>
    </row>
    <row r="162" spans="1:43" s="4" customFormat="1" ht="15">
      <c r="A162" s="57" t="s">
        <v>264</v>
      </c>
      <c r="B162" s="58" t="s">
        <v>184</v>
      </c>
      <c r="C162" s="59">
        <v>4173</v>
      </c>
      <c r="D162" s="83">
        <v>204992</v>
      </c>
      <c r="E162" s="60">
        <v>24751</v>
      </c>
      <c r="F162" s="60">
        <v>0</v>
      </c>
      <c r="G162" s="60">
        <v>229743</v>
      </c>
      <c r="H162" s="61">
        <v>16497</v>
      </c>
      <c r="I162" s="60">
        <v>16894</v>
      </c>
      <c r="J162" s="60">
        <v>3366</v>
      </c>
      <c r="K162" s="60">
        <v>0</v>
      </c>
      <c r="L162" s="60">
        <v>10495</v>
      </c>
      <c r="M162" s="60">
        <v>14389</v>
      </c>
      <c r="N162" s="60">
        <v>15992</v>
      </c>
      <c r="O162" s="60">
        <v>0</v>
      </c>
      <c r="P162" s="60">
        <v>0</v>
      </c>
      <c r="Q162" s="60">
        <v>0</v>
      </c>
      <c r="R162" s="60">
        <v>0</v>
      </c>
      <c r="S162" s="89">
        <v>61136</v>
      </c>
      <c r="T162" s="91">
        <v>0</v>
      </c>
      <c r="U162" s="89">
        <v>0</v>
      </c>
      <c r="V162" s="89">
        <v>0</v>
      </c>
      <c r="W162" s="89">
        <v>629</v>
      </c>
      <c r="X162" s="89">
        <v>0</v>
      </c>
      <c r="Y162" s="89">
        <v>22321</v>
      </c>
      <c r="Z162" s="89">
        <v>3599</v>
      </c>
      <c r="AA162" s="89">
        <v>1896</v>
      </c>
      <c r="AB162" s="89">
        <v>3600</v>
      </c>
      <c r="AC162" s="89">
        <v>0</v>
      </c>
      <c r="AD162" s="63">
        <f t="shared" si="7"/>
        <v>32045</v>
      </c>
      <c r="AE162" s="60">
        <v>0</v>
      </c>
      <c r="AF162" s="60">
        <v>0</v>
      </c>
      <c r="AG162" s="60">
        <v>0</v>
      </c>
      <c r="AH162" s="60">
        <v>0</v>
      </c>
      <c r="AI162" s="60">
        <v>0</v>
      </c>
      <c r="AJ162" s="60">
        <v>0</v>
      </c>
      <c r="AK162" s="69">
        <v>31416</v>
      </c>
      <c r="AL162" s="60">
        <v>0</v>
      </c>
      <c r="AM162" s="64">
        <v>339421</v>
      </c>
      <c r="AN162" s="60">
        <v>229743</v>
      </c>
      <c r="AO162" s="60">
        <v>31416</v>
      </c>
      <c r="AP162" s="60">
        <v>78262</v>
      </c>
      <c r="AQ162" s="62">
        <v>339421</v>
      </c>
    </row>
    <row r="163" spans="1:43" s="4" customFormat="1" ht="15">
      <c r="A163" s="57" t="s">
        <v>335</v>
      </c>
      <c r="B163" s="58" t="s">
        <v>241</v>
      </c>
      <c r="C163" s="59">
        <v>4077</v>
      </c>
      <c r="D163" s="83">
        <v>47193</v>
      </c>
      <c r="E163" s="60">
        <v>3527</v>
      </c>
      <c r="F163" s="60">
        <v>0</v>
      </c>
      <c r="G163" s="60">
        <v>50720</v>
      </c>
      <c r="H163" s="61">
        <v>4361</v>
      </c>
      <c r="I163" s="60">
        <v>10884</v>
      </c>
      <c r="J163" s="60">
        <v>2382</v>
      </c>
      <c r="K163" s="60">
        <v>122</v>
      </c>
      <c r="L163" s="60">
        <v>2857</v>
      </c>
      <c r="M163" s="60">
        <v>3788</v>
      </c>
      <c r="N163" s="60">
        <v>570</v>
      </c>
      <c r="O163" s="60">
        <v>3213</v>
      </c>
      <c r="P163" s="60">
        <v>0</v>
      </c>
      <c r="Q163" s="60">
        <v>0</v>
      </c>
      <c r="R163" s="60">
        <v>74</v>
      </c>
      <c r="S163" s="89">
        <v>23890</v>
      </c>
      <c r="T163" s="91">
        <v>0</v>
      </c>
      <c r="U163" s="89">
        <v>0</v>
      </c>
      <c r="V163" s="89">
        <v>0</v>
      </c>
      <c r="W163" s="89">
        <v>1242</v>
      </c>
      <c r="X163" s="89">
        <v>0</v>
      </c>
      <c r="Y163" s="89">
        <v>9562</v>
      </c>
      <c r="Z163" s="89">
        <v>208</v>
      </c>
      <c r="AA163" s="89">
        <v>1486</v>
      </c>
      <c r="AB163" s="89">
        <v>1200</v>
      </c>
      <c r="AC163" s="89">
        <v>0</v>
      </c>
      <c r="AD163" s="63">
        <f t="shared" si="7"/>
        <v>13698</v>
      </c>
      <c r="AE163" s="60">
        <v>0</v>
      </c>
      <c r="AF163" s="60">
        <v>0</v>
      </c>
      <c r="AG163" s="60">
        <v>0</v>
      </c>
      <c r="AH163" s="60">
        <v>0</v>
      </c>
      <c r="AI163" s="60">
        <v>0</v>
      </c>
      <c r="AJ163" s="60">
        <v>0</v>
      </c>
      <c r="AK163" s="69">
        <v>12456</v>
      </c>
      <c r="AL163" s="60">
        <v>0</v>
      </c>
      <c r="AM163" s="64">
        <v>92669</v>
      </c>
      <c r="AN163" s="60">
        <v>50720</v>
      </c>
      <c r="AO163" s="60">
        <v>12456</v>
      </c>
      <c r="AP163" s="60">
        <v>29493</v>
      </c>
      <c r="AQ163" s="62">
        <v>92669</v>
      </c>
    </row>
    <row r="164" spans="1:43" s="4" customFormat="1" ht="15">
      <c r="A164" s="57" t="s">
        <v>263</v>
      </c>
      <c r="B164" s="58" t="s">
        <v>168</v>
      </c>
      <c r="C164" s="59">
        <v>4072</v>
      </c>
      <c r="D164" s="83">
        <v>131337</v>
      </c>
      <c r="E164" s="60">
        <v>14735</v>
      </c>
      <c r="F164" s="60">
        <v>0</v>
      </c>
      <c r="G164" s="60">
        <v>146072</v>
      </c>
      <c r="H164" s="61">
        <v>14974</v>
      </c>
      <c r="I164" s="60">
        <v>3804</v>
      </c>
      <c r="J164" s="60">
        <v>10678</v>
      </c>
      <c r="K164" s="60">
        <v>345</v>
      </c>
      <c r="L164" s="60">
        <v>9749</v>
      </c>
      <c r="M164" s="60">
        <v>10430</v>
      </c>
      <c r="N164" s="60">
        <v>12841</v>
      </c>
      <c r="O164" s="60">
        <v>0</v>
      </c>
      <c r="P164" s="60">
        <v>0</v>
      </c>
      <c r="Q164" s="60">
        <v>0</v>
      </c>
      <c r="R164" s="60">
        <v>0</v>
      </c>
      <c r="S164" s="89">
        <v>47847</v>
      </c>
      <c r="T164" s="91">
        <v>0</v>
      </c>
      <c r="U164" s="89">
        <v>0</v>
      </c>
      <c r="V164" s="89">
        <v>0</v>
      </c>
      <c r="W164" s="89">
        <v>6263</v>
      </c>
      <c r="X164" s="89">
        <v>0</v>
      </c>
      <c r="Y164" s="89">
        <v>25550</v>
      </c>
      <c r="Z164" s="89">
        <v>3665</v>
      </c>
      <c r="AA164" s="89">
        <v>3821</v>
      </c>
      <c r="AB164" s="89">
        <v>1200</v>
      </c>
      <c r="AC164" s="89">
        <v>0</v>
      </c>
      <c r="AD164" s="63">
        <f t="shared" si="7"/>
        <v>40499</v>
      </c>
      <c r="AE164" s="60">
        <v>0</v>
      </c>
      <c r="AF164" s="60">
        <v>0</v>
      </c>
      <c r="AG164" s="60">
        <v>0</v>
      </c>
      <c r="AH164" s="60">
        <v>0</v>
      </c>
      <c r="AI164" s="60">
        <v>0</v>
      </c>
      <c r="AJ164" s="60">
        <v>0</v>
      </c>
      <c r="AK164" s="69">
        <v>34236</v>
      </c>
      <c r="AL164" s="60">
        <v>0</v>
      </c>
      <c r="AM164" s="64">
        <v>249392</v>
      </c>
      <c r="AN164" s="60">
        <v>146072</v>
      </c>
      <c r="AO164" s="60">
        <v>34236</v>
      </c>
      <c r="AP164" s="60">
        <v>69084</v>
      </c>
      <c r="AQ164" s="62">
        <v>249392</v>
      </c>
    </row>
    <row r="165" spans="1:43" s="4" customFormat="1" ht="15">
      <c r="A165" s="57" t="s">
        <v>268</v>
      </c>
      <c r="B165" s="58" t="s">
        <v>108</v>
      </c>
      <c r="C165" s="59">
        <v>3993</v>
      </c>
      <c r="D165" s="83">
        <v>200395</v>
      </c>
      <c r="E165" s="60">
        <v>10900</v>
      </c>
      <c r="F165" s="60">
        <v>24800</v>
      </c>
      <c r="G165" s="60">
        <v>236095</v>
      </c>
      <c r="H165" s="61">
        <v>23289</v>
      </c>
      <c r="I165" s="60">
        <v>15121</v>
      </c>
      <c r="J165" s="60">
        <v>8932</v>
      </c>
      <c r="K165" s="60">
        <v>901</v>
      </c>
      <c r="L165" s="60">
        <v>9219</v>
      </c>
      <c r="M165" s="60">
        <v>22033</v>
      </c>
      <c r="N165" s="60">
        <v>8347</v>
      </c>
      <c r="O165" s="60">
        <v>0</v>
      </c>
      <c r="P165" s="60">
        <v>0</v>
      </c>
      <c r="Q165" s="60">
        <v>0</v>
      </c>
      <c r="R165" s="60">
        <v>14172</v>
      </c>
      <c r="S165" s="89">
        <v>78725</v>
      </c>
      <c r="T165" s="91">
        <v>0</v>
      </c>
      <c r="U165" s="89">
        <v>0</v>
      </c>
      <c r="V165" s="89">
        <v>0</v>
      </c>
      <c r="W165" s="89">
        <v>3991</v>
      </c>
      <c r="X165" s="89">
        <v>0</v>
      </c>
      <c r="Y165" s="89">
        <v>27328</v>
      </c>
      <c r="Z165" s="89">
        <v>2019</v>
      </c>
      <c r="AA165" s="89">
        <v>6526</v>
      </c>
      <c r="AB165" s="89">
        <v>12521</v>
      </c>
      <c r="AC165" s="89">
        <v>0</v>
      </c>
      <c r="AD165" s="63">
        <f t="shared" si="7"/>
        <v>52385</v>
      </c>
      <c r="AE165" s="60">
        <v>0</v>
      </c>
      <c r="AF165" s="60">
        <v>0</v>
      </c>
      <c r="AG165" s="60">
        <v>0</v>
      </c>
      <c r="AH165" s="60">
        <v>0</v>
      </c>
      <c r="AI165" s="60">
        <v>0</v>
      </c>
      <c r="AJ165" s="60">
        <v>0</v>
      </c>
      <c r="AK165" s="69">
        <v>48394</v>
      </c>
      <c r="AL165" s="60">
        <v>0</v>
      </c>
      <c r="AM165" s="64">
        <v>390494</v>
      </c>
      <c r="AN165" s="60">
        <v>211295</v>
      </c>
      <c r="AO165" s="60">
        <v>48394</v>
      </c>
      <c r="AP165" s="60">
        <v>130805</v>
      </c>
      <c r="AQ165" s="62">
        <v>390494</v>
      </c>
    </row>
    <row r="166" spans="1:43" s="4" customFormat="1" ht="15">
      <c r="A166" s="57" t="s">
        <v>262</v>
      </c>
      <c r="B166" s="58" t="s">
        <v>101</v>
      </c>
      <c r="C166" s="59">
        <v>3986</v>
      </c>
      <c r="D166" s="83">
        <v>66704</v>
      </c>
      <c r="E166" s="60">
        <v>9847</v>
      </c>
      <c r="F166" s="60">
        <v>0</v>
      </c>
      <c r="G166" s="60">
        <v>76551</v>
      </c>
      <c r="H166" s="61">
        <v>3018</v>
      </c>
      <c r="I166" s="60">
        <v>7683</v>
      </c>
      <c r="J166" s="60">
        <v>2855</v>
      </c>
      <c r="K166" s="60">
        <v>231</v>
      </c>
      <c r="L166" s="60">
        <v>5454</v>
      </c>
      <c r="M166" s="60">
        <v>6437</v>
      </c>
      <c r="N166" s="60">
        <v>4494</v>
      </c>
      <c r="O166" s="60">
        <v>202</v>
      </c>
      <c r="P166" s="60">
        <v>0</v>
      </c>
      <c r="Q166" s="60">
        <v>0</v>
      </c>
      <c r="R166" s="60">
        <v>1073</v>
      </c>
      <c r="S166" s="89">
        <v>28429</v>
      </c>
      <c r="T166" s="91">
        <v>0</v>
      </c>
      <c r="U166" s="89">
        <v>29180</v>
      </c>
      <c r="V166" s="89">
        <v>0</v>
      </c>
      <c r="W166" s="89">
        <v>262</v>
      </c>
      <c r="X166" s="89">
        <v>0</v>
      </c>
      <c r="Y166" s="89">
        <v>10513</v>
      </c>
      <c r="Z166" s="89">
        <v>894</v>
      </c>
      <c r="AA166" s="89">
        <v>681</v>
      </c>
      <c r="AB166" s="89">
        <v>2294</v>
      </c>
      <c r="AC166" s="89">
        <v>0</v>
      </c>
      <c r="AD166" s="63">
        <f t="shared" si="7"/>
        <v>43824</v>
      </c>
      <c r="AE166" s="60">
        <v>0</v>
      </c>
      <c r="AF166" s="60">
        <v>3005</v>
      </c>
      <c r="AG166" s="60">
        <v>0</v>
      </c>
      <c r="AH166" s="60">
        <v>0</v>
      </c>
      <c r="AI166" s="60">
        <v>0</v>
      </c>
      <c r="AJ166" s="60">
        <v>0</v>
      </c>
      <c r="AK166" s="69">
        <v>14382</v>
      </c>
      <c r="AL166" s="60">
        <v>3005</v>
      </c>
      <c r="AM166" s="64">
        <v>151822</v>
      </c>
      <c r="AN166" s="60">
        <v>76551</v>
      </c>
      <c r="AO166" s="60">
        <v>17387</v>
      </c>
      <c r="AP166" s="60">
        <v>60889</v>
      </c>
      <c r="AQ166" s="62">
        <v>154827</v>
      </c>
    </row>
    <row r="167" spans="1:43" s="4" customFormat="1" ht="15">
      <c r="A167" s="57" t="s">
        <v>259</v>
      </c>
      <c r="B167" s="58" t="s">
        <v>228</v>
      </c>
      <c r="C167" s="59">
        <v>3941</v>
      </c>
      <c r="D167" s="83">
        <v>121687</v>
      </c>
      <c r="E167" s="60">
        <v>12147</v>
      </c>
      <c r="F167" s="60">
        <v>0</v>
      </c>
      <c r="G167" s="60">
        <v>133834</v>
      </c>
      <c r="H167" s="61">
        <v>6130</v>
      </c>
      <c r="I167" s="60">
        <v>11601</v>
      </c>
      <c r="J167" s="60">
        <v>3459</v>
      </c>
      <c r="K167" s="60">
        <v>0</v>
      </c>
      <c r="L167" s="60">
        <v>9256</v>
      </c>
      <c r="M167" s="60">
        <v>9955</v>
      </c>
      <c r="N167" s="60">
        <v>16612</v>
      </c>
      <c r="O167" s="60" t="s">
        <v>397</v>
      </c>
      <c r="P167" s="60" t="s">
        <v>397</v>
      </c>
      <c r="Q167" s="60" t="s">
        <v>397</v>
      </c>
      <c r="R167" s="60">
        <v>5125</v>
      </c>
      <c r="S167" s="89">
        <v>56008</v>
      </c>
      <c r="T167" s="92" t="s">
        <v>397</v>
      </c>
      <c r="U167" s="90" t="s">
        <v>397</v>
      </c>
      <c r="V167" s="90" t="s">
        <v>397</v>
      </c>
      <c r="W167" s="89">
        <v>0</v>
      </c>
      <c r="X167" s="90" t="s">
        <v>397</v>
      </c>
      <c r="Y167" s="89">
        <v>18440</v>
      </c>
      <c r="Z167" s="89">
        <v>938</v>
      </c>
      <c r="AA167" s="89">
        <v>2172</v>
      </c>
      <c r="AB167" s="89">
        <v>1500</v>
      </c>
      <c r="AC167" s="90">
        <v>0</v>
      </c>
      <c r="AD167" s="63">
        <f t="shared" si="7"/>
        <v>23050</v>
      </c>
      <c r="AE167" s="60">
        <v>0</v>
      </c>
      <c r="AF167" s="60">
        <v>0</v>
      </c>
      <c r="AG167" s="60">
        <v>0</v>
      </c>
      <c r="AH167" s="60">
        <v>0</v>
      </c>
      <c r="AI167" s="60">
        <v>0</v>
      </c>
      <c r="AJ167" s="60">
        <v>0</v>
      </c>
      <c r="AK167" s="69">
        <v>23050</v>
      </c>
      <c r="AL167" s="60">
        <v>0</v>
      </c>
      <c r="AM167" s="64">
        <v>219022</v>
      </c>
      <c r="AN167" s="60">
        <v>133834</v>
      </c>
      <c r="AO167" s="60">
        <v>23050</v>
      </c>
      <c r="AP167" s="60">
        <v>62138</v>
      </c>
      <c r="AQ167" s="62">
        <v>219022</v>
      </c>
    </row>
    <row r="168" spans="1:43" s="4" customFormat="1" ht="15">
      <c r="A168" s="57" t="s">
        <v>265</v>
      </c>
      <c r="B168" s="58" t="s">
        <v>136</v>
      </c>
      <c r="C168" s="59">
        <v>3919</v>
      </c>
      <c r="D168" s="83">
        <v>111372</v>
      </c>
      <c r="E168" s="60">
        <v>9671</v>
      </c>
      <c r="F168" s="60">
        <v>0</v>
      </c>
      <c r="G168" s="60">
        <v>121043</v>
      </c>
      <c r="H168" s="61">
        <v>4334</v>
      </c>
      <c r="I168" s="60">
        <v>7559</v>
      </c>
      <c r="J168" s="60">
        <v>4262</v>
      </c>
      <c r="K168" s="60">
        <v>0</v>
      </c>
      <c r="L168" s="60">
        <v>4024</v>
      </c>
      <c r="M168" s="60">
        <v>8152</v>
      </c>
      <c r="N168" s="60">
        <v>2867</v>
      </c>
      <c r="O168" s="60">
        <v>0</v>
      </c>
      <c r="P168" s="60">
        <v>0</v>
      </c>
      <c r="Q168" s="60">
        <v>0</v>
      </c>
      <c r="R168" s="60">
        <v>0</v>
      </c>
      <c r="S168" s="89">
        <v>26864</v>
      </c>
      <c r="T168" s="91">
        <v>0</v>
      </c>
      <c r="U168" s="89">
        <v>0</v>
      </c>
      <c r="V168" s="89">
        <v>0</v>
      </c>
      <c r="W168" s="89">
        <v>7947</v>
      </c>
      <c r="X168" s="89">
        <v>0</v>
      </c>
      <c r="Y168" s="89">
        <v>12330</v>
      </c>
      <c r="Z168" s="89">
        <v>819</v>
      </c>
      <c r="AA168" s="89">
        <v>2318</v>
      </c>
      <c r="AB168" s="89">
        <v>3781</v>
      </c>
      <c r="AC168" s="89">
        <v>90</v>
      </c>
      <c r="AD168" s="63">
        <f t="shared" si="7"/>
        <v>27285</v>
      </c>
      <c r="AE168" s="60">
        <v>2887</v>
      </c>
      <c r="AF168" s="60">
        <v>0</v>
      </c>
      <c r="AG168" s="60">
        <v>0</v>
      </c>
      <c r="AH168" s="60">
        <v>0</v>
      </c>
      <c r="AI168" s="60">
        <v>0</v>
      </c>
      <c r="AJ168" s="60">
        <v>2887</v>
      </c>
      <c r="AK168" s="69">
        <v>19338</v>
      </c>
      <c r="AL168" s="60">
        <v>5774</v>
      </c>
      <c r="AM168" s="64">
        <v>179526</v>
      </c>
      <c r="AN168" s="60">
        <v>121043</v>
      </c>
      <c r="AO168" s="60">
        <v>22225</v>
      </c>
      <c r="AP168" s="60">
        <v>42032</v>
      </c>
      <c r="AQ168" s="62">
        <v>185300</v>
      </c>
    </row>
    <row r="169" spans="1:43" s="4" customFormat="1" ht="15">
      <c r="A169" s="57" t="s">
        <v>266</v>
      </c>
      <c r="B169" s="58" t="s">
        <v>101</v>
      </c>
      <c r="C169" s="59">
        <v>3821</v>
      </c>
      <c r="D169" s="83">
        <v>52129</v>
      </c>
      <c r="E169" s="60">
        <v>3988</v>
      </c>
      <c r="F169" s="60">
        <v>0</v>
      </c>
      <c r="G169" s="60">
        <v>56117</v>
      </c>
      <c r="H169" s="61">
        <v>2556</v>
      </c>
      <c r="I169" s="60">
        <v>3100</v>
      </c>
      <c r="J169" s="60">
        <v>1194</v>
      </c>
      <c r="K169" s="60">
        <v>0</v>
      </c>
      <c r="L169" s="60">
        <v>2155</v>
      </c>
      <c r="M169" s="60">
        <v>0</v>
      </c>
      <c r="N169" s="60">
        <v>717</v>
      </c>
      <c r="O169" s="60">
        <v>881</v>
      </c>
      <c r="P169" s="60">
        <v>0</v>
      </c>
      <c r="Q169" s="60">
        <v>0</v>
      </c>
      <c r="R169" s="60">
        <v>1910</v>
      </c>
      <c r="S169" s="89">
        <v>9957</v>
      </c>
      <c r="T169" s="91">
        <v>0</v>
      </c>
      <c r="U169" s="89">
        <v>0</v>
      </c>
      <c r="V169" s="89">
        <v>0</v>
      </c>
      <c r="W169" s="89">
        <v>0</v>
      </c>
      <c r="X169" s="89">
        <v>0</v>
      </c>
      <c r="Y169" s="89">
        <v>9357</v>
      </c>
      <c r="Z169" s="89">
        <v>283</v>
      </c>
      <c r="AA169" s="89">
        <v>836</v>
      </c>
      <c r="AB169" s="89">
        <v>1200</v>
      </c>
      <c r="AC169" s="89">
        <v>0</v>
      </c>
      <c r="AD169" s="63">
        <f t="shared" si="7"/>
        <v>11676</v>
      </c>
      <c r="AE169" s="60">
        <v>0</v>
      </c>
      <c r="AF169" s="60">
        <v>50</v>
      </c>
      <c r="AG169" s="60">
        <v>0</v>
      </c>
      <c r="AH169" s="60">
        <v>1406</v>
      </c>
      <c r="AI169" s="60">
        <v>0</v>
      </c>
      <c r="AJ169" s="60">
        <v>0</v>
      </c>
      <c r="AK169" s="69">
        <v>11676</v>
      </c>
      <c r="AL169" s="60">
        <v>1456</v>
      </c>
      <c r="AM169" s="64">
        <v>80306</v>
      </c>
      <c r="AN169" s="60">
        <v>56117</v>
      </c>
      <c r="AO169" s="60">
        <v>13132</v>
      </c>
      <c r="AP169" s="60">
        <v>12513</v>
      </c>
      <c r="AQ169" s="62">
        <v>81762</v>
      </c>
    </row>
    <row r="170" spans="1:43" s="4" customFormat="1" ht="15">
      <c r="A170" s="57" t="s">
        <v>269</v>
      </c>
      <c r="B170" s="58" t="s">
        <v>180</v>
      </c>
      <c r="C170" s="59">
        <v>3763</v>
      </c>
      <c r="D170" s="83">
        <v>143502</v>
      </c>
      <c r="E170" s="60">
        <v>10950</v>
      </c>
      <c r="F170" s="60">
        <v>0</v>
      </c>
      <c r="G170" s="60">
        <v>154452</v>
      </c>
      <c r="H170" s="61">
        <v>11514</v>
      </c>
      <c r="I170" s="60">
        <v>1278</v>
      </c>
      <c r="J170" s="60">
        <v>380</v>
      </c>
      <c r="K170" s="60">
        <v>3372</v>
      </c>
      <c r="L170" s="60">
        <v>3618</v>
      </c>
      <c r="M170" s="60">
        <v>14337</v>
      </c>
      <c r="N170" s="60">
        <v>123924</v>
      </c>
      <c r="O170" s="60">
        <v>0</v>
      </c>
      <c r="P170" s="60">
        <v>0</v>
      </c>
      <c r="Q170" s="60">
        <v>0</v>
      </c>
      <c r="R170" s="60">
        <v>0</v>
      </c>
      <c r="S170" s="89">
        <v>146909</v>
      </c>
      <c r="T170" s="91">
        <v>0</v>
      </c>
      <c r="U170" s="89">
        <v>0</v>
      </c>
      <c r="V170" s="89">
        <v>0</v>
      </c>
      <c r="W170" s="89">
        <v>272</v>
      </c>
      <c r="X170" s="89">
        <v>0</v>
      </c>
      <c r="Y170" s="89">
        <v>18153</v>
      </c>
      <c r="Z170" s="89">
        <v>1649</v>
      </c>
      <c r="AA170" s="89">
        <v>2500</v>
      </c>
      <c r="AB170" s="89">
        <v>1386</v>
      </c>
      <c r="AC170" s="89">
        <v>1679</v>
      </c>
      <c r="AD170" s="63">
        <f t="shared" si="7"/>
        <v>25639</v>
      </c>
      <c r="AE170" s="60">
        <v>0</v>
      </c>
      <c r="AF170" s="60">
        <v>0</v>
      </c>
      <c r="AG170" s="60">
        <v>0</v>
      </c>
      <c r="AH170" s="60">
        <v>0</v>
      </c>
      <c r="AI170" s="60">
        <v>0</v>
      </c>
      <c r="AJ170" s="60">
        <v>0</v>
      </c>
      <c r="AK170" s="69">
        <v>25367</v>
      </c>
      <c r="AL170" s="60">
        <v>0</v>
      </c>
      <c r="AM170" s="64">
        <v>338514</v>
      </c>
      <c r="AN170" s="60">
        <v>154452</v>
      </c>
      <c r="AO170" s="60">
        <v>25367</v>
      </c>
      <c r="AP170" s="60">
        <v>158695</v>
      </c>
      <c r="AQ170" s="62">
        <v>338514</v>
      </c>
    </row>
    <row r="171" spans="1:43" s="4" customFormat="1" ht="15">
      <c r="A171" s="57" t="s">
        <v>271</v>
      </c>
      <c r="B171" s="58" t="s">
        <v>239</v>
      </c>
      <c r="C171" s="59">
        <v>3640</v>
      </c>
      <c r="D171" s="83">
        <v>73721</v>
      </c>
      <c r="E171" s="60">
        <v>9977</v>
      </c>
      <c r="F171" s="60">
        <v>0</v>
      </c>
      <c r="G171" s="60">
        <v>83698</v>
      </c>
      <c r="H171" s="61">
        <v>4915</v>
      </c>
      <c r="I171" s="60">
        <v>13821</v>
      </c>
      <c r="J171" s="60">
        <v>6993</v>
      </c>
      <c r="K171" s="60">
        <v>205</v>
      </c>
      <c r="L171" s="60">
        <v>6547</v>
      </c>
      <c r="M171" s="60">
        <v>5936</v>
      </c>
      <c r="N171" s="60">
        <v>4028</v>
      </c>
      <c r="O171" s="60">
        <v>0</v>
      </c>
      <c r="P171" s="60">
        <v>0</v>
      </c>
      <c r="Q171" s="60">
        <v>0</v>
      </c>
      <c r="R171" s="60">
        <v>406</v>
      </c>
      <c r="S171" s="89">
        <v>37936</v>
      </c>
      <c r="T171" s="91">
        <v>0</v>
      </c>
      <c r="U171" s="89">
        <v>0</v>
      </c>
      <c r="V171" s="89">
        <v>0</v>
      </c>
      <c r="W171" s="89">
        <v>50</v>
      </c>
      <c r="X171" s="89">
        <v>199</v>
      </c>
      <c r="Y171" s="89">
        <v>5232</v>
      </c>
      <c r="Z171" s="89">
        <v>513</v>
      </c>
      <c r="AA171" s="89">
        <v>921</v>
      </c>
      <c r="AB171" s="89">
        <v>5062</v>
      </c>
      <c r="AC171" s="89">
        <v>697</v>
      </c>
      <c r="AD171" s="63">
        <f t="shared" si="7"/>
        <v>12674</v>
      </c>
      <c r="AE171" s="60">
        <v>490</v>
      </c>
      <c r="AF171" s="60">
        <v>0</v>
      </c>
      <c r="AG171" s="60">
        <v>0</v>
      </c>
      <c r="AH171" s="60">
        <v>0</v>
      </c>
      <c r="AI171" s="60">
        <v>0</v>
      </c>
      <c r="AJ171" s="60">
        <v>0</v>
      </c>
      <c r="AK171" s="69">
        <v>12624</v>
      </c>
      <c r="AL171" s="60">
        <v>490</v>
      </c>
      <c r="AM171" s="64">
        <v>139223</v>
      </c>
      <c r="AN171" s="60">
        <v>83698</v>
      </c>
      <c r="AO171" s="60">
        <v>12425</v>
      </c>
      <c r="AP171" s="60">
        <v>43590</v>
      </c>
      <c r="AQ171" s="62">
        <v>139713</v>
      </c>
    </row>
    <row r="172" spans="1:43" s="4" customFormat="1" ht="30">
      <c r="A172" s="57" t="s">
        <v>267</v>
      </c>
      <c r="B172" s="58" t="s">
        <v>168</v>
      </c>
      <c r="C172" s="59">
        <v>3539</v>
      </c>
      <c r="D172" s="84">
        <v>104715</v>
      </c>
      <c r="E172" s="65">
        <v>14207</v>
      </c>
      <c r="F172" s="60">
        <v>0</v>
      </c>
      <c r="G172" s="65">
        <v>118922</v>
      </c>
      <c r="H172" s="66">
        <v>2246</v>
      </c>
      <c r="I172" s="65">
        <v>13550</v>
      </c>
      <c r="J172" s="65">
        <v>6378</v>
      </c>
      <c r="K172" s="65">
        <v>295</v>
      </c>
      <c r="L172" s="65">
        <v>8604</v>
      </c>
      <c r="M172" s="65">
        <v>9883</v>
      </c>
      <c r="N172" s="65">
        <v>6407</v>
      </c>
      <c r="O172" s="65">
        <v>449</v>
      </c>
      <c r="P172" s="65">
        <v>0</v>
      </c>
      <c r="Q172" s="65">
        <v>0</v>
      </c>
      <c r="R172" s="65">
        <v>541</v>
      </c>
      <c r="S172" s="89">
        <v>46107</v>
      </c>
      <c r="T172" s="91">
        <v>0</v>
      </c>
      <c r="U172" s="89">
        <v>0</v>
      </c>
      <c r="V172" s="89">
        <v>0</v>
      </c>
      <c r="W172" s="89">
        <v>3239</v>
      </c>
      <c r="X172" s="89">
        <v>730</v>
      </c>
      <c r="Y172" s="89">
        <v>8623</v>
      </c>
      <c r="Z172" s="89">
        <v>504</v>
      </c>
      <c r="AA172" s="89">
        <v>1271</v>
      </c>
      <c r="AB172" s="89">
        <v>2757</v>
      </c>
      <c r="AC172" s="89">
        <v>0</v>
      </c>
      <c r="AD172" s="63">
        <f t="shared" si="7"/>
        <v>17124</v>
      </c>
      <c r="AE172" s="65">
        <v>0</v>
      </c>
      <c r="AF172" s="65">
        <v>746</v>
      </c>
      <c r="AG172" s="65">
        <v>0</v>
      </c>
      <c r="AH172" s="65">
        <v>507</v>
      </c>
      <c r="AI172" s="65">
        <v>0</v>
      </c>
      <c r="AJ172" s="65">
        <v>0</v>
      </c>
      <c r="AK172" s="58">
        <v>13885</v>
      </c>
      <c r="AL172" s="65">
        <v>1253</v>
      </c>
      <c r="AM172" s="68">
        <v>184399</v>
      </c>
      <c r="AN172" s="65">
        <v>118922</v>
      </c>
      <c r="AO172" s="65">
        <v>14408</v>
      </c>
      <c r="AP172" s="65">
        <v>52322</v>
      </c>
      <c r="AQ172" s="67">
        <v>185652</v>
      </c>
    </row>
    <row r="173" spans="1:43" s="4" customFormat="1" ht="15">
      <c r="A173" s="57" t="s">
        <v>270</v>
      </c>
      <c r="B173" s="58" t="s">
        <v>210</v>
      </c>
      <c r="C173" s="59">
        <v>3454</v>
      </c>
      <c r="D173" s="83">
        <v>93162</v>
      </c>
      <c r="E173" s="60">
        <v>15976</v>
      </c>
      <c r="F173" s="60">
        <v>0</v>
      </c>
      <c r="G173" s="60">
        <v>109138</v>
      </c>
      <c r="H173" s="61">
        <v>2962</v>
      </c>
      <c r="I173" s="60">
        <v>23413</v>
      </c>
      <c r="J173" s="60">
        <v>5273</v>
      </c>
      <c r="K173" s="60">
        <v>55</v>
      </c>
      <c r="L173" s="60">
        <v>11620</v>
      </c>
      <c r="M173" s="60">
        <v>7349</v>
      </c>
      <c r="N173" s="60">
        <v>5819</v>
      </c>
      <c r="O173" s="60">
        <v>0</v>
      </c>
      <c r="P173" s="60">
        <v>0</v>
      </c>
      <c r="Q173" s="60">
        <v>0</v>
      </c>
      <c r="R173" s="60">
        <v>200</v>
      </c>
      <c r="S173" s="89">
        <v>53729</v>
      </c>
      <c r="T173" s="91">
        <v>0</v>
      </c>
      <c r="U173" s="89">
        <v>0</v>
      </c>
      <c r="V173" s="89">
        <v>0</v>
      </c>
      <c r="W173" s="89">
        <v>1037</v>
      </c>
      <c r="X173" s="89">
        <v>0</v>
      </c>
      <c r="Y173" s="89">
        <v>11864</v>
      </c>
      <c r="Z173" s="89">
        <v>1030</v>
      </c>
      <c r="AA173" s="89">
        <v>600</v>
      </c>
      <c r="AB173" s="89">
        <v>1324</v>
      </c>
      <c r="AC173" s="89" t="s">
        <v>397</v>
      </c>
      <c r="AD173" s="63">
        <f t="shared" si="7"/>
        <v>15855</v>
      </c>
      <c r="AE173" s="60">
        <v>0</v>
      </c>
      <c r="AF173" s="60">
        <v>676</v>
      </c>
      <c r="AG173" s="60">
        <v>0</v>
      </c>
      <c r="AH173" s="60">
        <v>0</v>
      </c>
      <c r="AI173" s="60">
        <v>0</v>
      </c>
      <c r="AJ173" s="60">
        <v>0</v>
      </c>
      <c r="AK173" s="69">
        <v>14818</v>
      </c>
      <c r="AL173" s="60">
        <v>676</v>
      </c>
      <c r="AM173" s="64">
        <v>181684</v>
      </c>
      <c r="AN173" s="60">
        <v>109138</v>
      </c>
      <c r="AO173" s="60">
        <v>15494</v>
      </c>
      <c r="AP173" s="60">
        <v>57728</v>
      </c>
      <c r="AQ173" s="62">
        <v>182360</v>
      </c>
    </row>
    <row r="174" spans="1:43" s="4" customFormat="1" ht="15">
      <c r="A174" s="57" t="s">
        <v>275</v>
      </c>
      <c r="B174" s="58" t="s">
        <v>190</v>
      </c>
      <c r="C174" s="59">
        <v>3384</v>
      </c>
      <c r="D174" s="83">
        <v>103170</v>
      </c>
      <c r="E174" s="60">
        <v>25218</v>
      </c>
      <c r="F174" s="60">
        <v>0</v>
      </c>
      <c r="G174" s="60">
        <v>128388</v>
      </c>
      <c r="H174" s="61">
        <v>47740</v>
      </c>
      <c r="I174" s="60">
        <v>2350</v>
      </c>
      <c r="J174" s="60">
        <v>4551</v>
      </c>
      <c r="K174" s="60">
        <v>0</v>
      </c>
      <c r="L174" s="60">
        <v>5894</v>
      </c>
      <c r="M174" s="60">
        <v>10656</v>
      </c>
      <c r="N174" s="60">
        <v>5829</v>
      </c>
      <c r="O174" s="60">
        <v>0</v>
      </c>
      <c r="P174" s="60">
        <v>0</v>
      </c>
      <c r="Q174" s="60">
        <v>0</v>
      </c>
      <c r="R174" s="60">
        <v>12201</v>
      </c>
      <c r="S174" s="89">
        <v>41481</v>
      </c>
      <c r="T174" s="91">
        <v>0</v>
      </c>
      <c r="U174" s="89">
        <v>0</v>
      </c>
      <c r="V174" s="89">
        <v>0</v>
      </c>
      <c r="W174" s="89">
        <v>1001</v>
      </c>
      <c r="X174" s="89">
        <v>0</v>
      </c>
      <c r="Y174" s="89">
        <v>19580</v>
      </c>
      <c r="Z174" s="89">
        <v>2601</v>
      </c>
      <c r="AA174" s="89">
        <v>3027</v>
      </c>
      <c r="AB174" s="89">
        <v>0</v>
      </c>
      <c r="AC174" s="89">
        <v>0</v>
      </c>
      <c r="AD174" s="63">
        <f t="shared" si="7"/>
        <v>26209</v>
      </c>
      <c r="AE174" s="60">
        <v>0</v>
      </c>
      <c r="AF174" s="60">
        <v>0</v>
      </c>
      <c r="AG174" s="60">
        <v>0</v>
      </c>
      <c r="AH174" s="60">
        <v>0</v>
      </c>
      <c r="AI174" s="60">
        <v>0</v>
      </c>
      <c r="AJ174" s="60">
        <v>0</v>
      </c>
      <c r="AK174" s="69">
        <v>25208</v>
      </c>
      <c r="AL174" s="60">
        <v>0</v>
      </c>
      <c r="AM174" s="64">
        <v>243818</v>
      </c>
      <c r="AN174" s="60">
        <v>128388</v>
      </c>
      <c r="AO174" s="60">
        <v>25208</v>
      </c>
      <c r="AP174" s="60">
        <v>90222</v>
      </c>
      <c r="AQ174" s="62">
        <v>243818</v>
      </c>
    </row>
    <row r="175" spans="1:43" s="4" customFormat="1" ht="15">
      <c r="A175" s="57" t="s">
        <v>273</v>
      </c>
      <c r="B175" s="58" t="s">
        <v>190</v>
      </c>
      <c r="C175" s="59">
        <v>3286</v>
      </c>
      <c r="D175" s="83">
        <v>174799</v>
      </c>
      <c r="E175" s="60">
        <v>63705</v>
      </c>
      <c r="F175" s="60">
        <v>0</v>
      </c>
      <c r="G175" s="60">
        <v>238504</v>
      </c>
      <c r="H175" s="61">
        <v>5661</v>
      </c>
      <c r="I175" s="60">
        <v>395</v>
      </c>
      <c r="J175" s="60">
        <v>2905</v>
      </c>
      <c r="K175" s="60">
        <v>0</v>
      </c>
      <c r="L175" s="60">
        <v>4079</v>
      </c>
      <c r="M175" s="60">
        <v>15169</v>
      </c>
      <c r="N175" s="60">
        <v>7095</v>
      </c>
      <c r="O175" s="60">
        <v>15</v>
      </c>
      <c r="P175" s="60">
        <v>0</v>
      </c>
      <c r="Q175" s="60">
        <v>0</v>
      </c>
      <c r="R175" s="60">
        <v>16479</v>
      </c>
      <c r="S175" s="89">
        <v>46137</v>
      </c>
      <c r="T175" s="92">
        <v>0</v>
      </c>
      <c r="U175" s="90">
        <v>0</v>
      </c>
      <c r="V175" s="90">
        <v>0</v>
      </c>
      <c r="W175" s="89">
        <v>4749</v>
      </c>
      <c r="X175" s="89">
        <v>2899</v>
      </c>
      <c r="Y175" s="89">
        <v>21926</v>
      </c>
      <c r="Z175" s="89">
        <v>1882</v>
      </c>
      <c r="AA175" s="89">
        <v>5518</v>
      </c>
      <c r="AB175" s="89">
        <v>1200</v>
      </c>
      <c r="AC175" s="89">
        <v>0</v>
      </c>
      <c r="AD175" s="63">
        <f t="shared" si="7"/>
        <v>38174</v>
      </c>
      <c r="AE175" s="60">
        <v>0</v>
      </c>
      <c r="AF175" s="60">
        <v>900</v>
      </c>
      <c r="AG175" s="60">
        <v>0</v>
      </c>
      <c r="AH175" s="60">
        <v>0</v>
      </c>
      <c r="AI175" s="60">
        <v>0</v>
      </c>
      <c r="AJ175" s="60">
        <v>0</v>
      </c>
      <c r="AK175" s="69">
        <v>33425</v>
      </c>
      <c r="AL175" s="60">
        <v>900</v>
      </c>
      <c r="AM175" s="64">
        <v>328476</v>
      </c>
      <c r="AN175" s="60">
        <v>238504</v>
      </c>
      <c r="AO175" s="60">
        <v>31426</v>
      </c>
      <c r="AP175" s="60">
        <v>59446</v>
      </c>
      <c r="AQ175" s="62">
        <v>329376</v>
      </c>
    </row>
    <row r="176" spans="1:43" s="4" customFormat="1" ht="30">
      <c r="A176" s="57" t="s">
        <v>272</v>
      </c>
      <c r="B176" s="58" t="s">
        <v>63</v>
      </c>
      <c r="C176" s="59">
        <v>3207</v>
      </c>
      <c r="D176" s="83">
        <v>209984</v>
      </c>
      <c r="E176" s="60">
        <v>23886</v>
      </c>
      <c r="F176" s="60">
        <v>4819</v>
      </c>
      <c r="G176" s="60">
        <v>238689</v>
      </c>
      <c r="H176" s="61">
        <v>17299</v>
      </c>
      <c r="I176" s="60">
        <v>34676</v>
      </c>
      <c r="J176" s="60">
        <v>0</v>
      </c>
      <c r="K176" s="60">
        <v>1</v>
      </c>
      <c r="L176" s="60">
        <v>3494</v>
      </c>
      <c r="M176" s="60">
        <v>11203</v>
      </c>
      <c r="N176" s="60">
        <v>10948</v>
      </c>
      <c r="O176" s="60">
        <v>0</v>
      </c>
      <c r="P176" s="60">
        <v>0</v>
      </c>
      <c r="Q176" s="60">
        <v>0</v>
      </c>
      <c r="R176" s="60">
        <v>14765</v>
      </c>
      <c r="S176" s="89">
        <v>75087</v>
      </c>
      <c r="T176" s="91">
        <v>0</v>
      </c>
      <c r="U176" s="89">
        <v>55000</v>
      </c>
      <c r="V176" s="89">
        <v>0</v>
      </c>
      <c r="W176" s="89">
        <v>2976</v>
      </c>
      <c r="X176" s="89">
        <v>0</v>
      </c>
      <c r="Y176" s="89">
        <v>28258</v>
      </c>
      <c r="Z176" s="89">
        <v>1545</v>
      </c>
      <c r="AA176" s="89">
        <v>3561</v>
      </c>
      <c r="AB176" s="89">
        <v>7784</v>
      </c>
      <c r="AC176" s="89">
        <v>0</v>
      </c>
      <c r="AD176" s="63">
        <f t="shared" si="7"/>
        <v>99124</v>
      </c>
      <c r="AE176" s="60">
        <v>0</v>
      </c>
      <c r="AF176" s="60">
        <v>0</v>
      </c>
      <c r="AG176" s="60">
        <v>0</v>
      </c>
      <c r="AH176" s="60">
        <v>0</v>
      </c>
      <c r="AI176" s="60">
        <v>0</v>
      </c>
      <c r="AJ176" s="60">
        <v>0</v>
      </c>
      <c r="AK176" s="69">
        <v>41148</v>
      </c>
      <c r="AL176" s="60">
        <v>0</v>
      </c>
      <c r="AM176" s="64">
        <v>430199</v>
      </c>
      <c r="AN176" s="60">
        <v>233870</v>
      </c>
      <c r="AO176" s="60">
        <v>41148</v>
      </c>
      <c r="AP176" s="60">
        <v>155181</v>
      </c>
      <c r="AQ176" s="62">
        <v>430199</v>
      </c>
    </row>
    <row r="177" spans="1:43" s="4" customFormat="1" ht="15">
      <c r="A177" s="57" t="s">
        <v>274</v>
      </c>
      <c r="B177" s="58" t="s">
        <v>161</v>
      </c>
      <c r="C177" s="59">
        <v>3121</v>
      </c>
      <c r="D177" s="83">
        <v>177367</v>
      </c>
      <c r="E177" s="60">
        <v>29955</v>
      </c>
      <c r="F177" s="60">
        <v>0</v>
      </c>
      <c r="G177" s="60">
        <v>207322</v>
      </c>
      <c r="H177" s="61">
        <v>10254</v>
      </c>
      <c r="I177" s="60">
        <v>24705</v>
      </c>
      <c r="J177" s="60">
        <v>4473</v>
      </c>
      <c r="K177" s="60">
        <v>40</v>
      </c>
      <c r="L177" s="60">
        <v>8589</v>
      </c>
      <c r="M177" s="60">
        <v>18293</v>
      </c>
      <c r="N177" s="60">
        <v>27665</v>
      </c>
      <c r="O177" s="60">
        <v>2460</v>
      </c>
      <c r="P177" s="60">
        <v>0</v>
      </c>
      <c r="Q177" s="60">
        <v>0</v>
      </c>
      <c r="R177" s="60">
        <v>169</v>
      </c>
      <c r="S177" s="89">
        <v>86394</v>
      </c>
      <c r="T177" s="91">
        <v>0</v>
      </c>
      <c r="U177" s="89">
        <v>0</v>
      </c>
      <c r="V177" s="89">
        <v>12722</v>
      </c>
      <c r="W177" s="89">
        <v>17087</v>
      </c>
      <c r="X177" s="89">
        <v>0</v>
      </c>
      <c r="Y177" s="89">
        <v>36396</v>
      </c>
      <c r="Z177" s="89">
        <v>1889</v>
      </c>
      <c r="AA177" s="89">
        <v>1964</v>
      </c>
      <c r="AB177" s="89">
        <v>357</v>
      </c>
      <c r="AC177" s="89">
        <v>0</v>
      </c>
      <c r="AD177" s="63">
        <v>24185</v>
      </c>
      <c r="AE177" s="60">
        <v>0</v>
      </c>
      <c r="AF177" s="60">
        <v>0</v>
      </c>
      <c r="AG177" s="60">
        <v>0</v>
      </c>
      <c r="AH177" s="60">
        <v>0</v>
      </c>
      <c r="AI177" s="60">
        <v>0</v>
      </c>
      <c r="AJ177" s="60">
        <v>0</v>
      </c>
      <c r="AK177" s="69">
        <v>40606</v>
      </c>
      <c r="AL177" s="60">
        <v>0</v>
      </c>
      <c r="AM177" s="64">
        <v>374385</v>
      </c>
      <c r="AN177" s="60">
        <v>207322</v>
      </c>
      <c r="AO177" s="60">
        <v>40606</v>
      </c>
      <c r="AP177" s="60">
        <v>126457</v>
      </c>
      <c r="AQ177" s="62">
        <v>374385</v>
      </c>
    </row>
    <row r="178" spans="1:43" s="4" customFormat="1" ht="15">
      <c r="A178" s="57" t="s">
        <v>279</v>
      </c>
      <c r="B178" s="58" t="s">
        <v>149</v>
      </c>
      <c r="C178" s="59">
        <v>3072</v>
      </c>
      <c r="D178" s="83">
        <v>137526</v>
      </c>
      <c r="E178" s="60">
        <v>19641</v>
      </c>
      <c r="F178" s="60">
        <v>0</v>
      </c>
      <c r="G178" s="60">
        <v>157167</v>
      </c>
      <c r="H178" s="61">
        <v>4515</v>
      </c>
      <c r="I178" s="60">
        <v>10338</v>
      </c>
      <c r="J178" s="60">
        <v>5376</v>
      </c>
      <c r="K178" s="60">
        <v>97</v>
      </c>
      <c r="L178" s="60">
        <v>8113</v>
      </c>
      <c r="M178" s="60">
        <v>17621</v>
      </c>
      <c r="N178" s="60">
        <v>22671</v>
      </c>
      <c r="O178" s="60">
        <v>50</v>
      </c>
      <c r="P178" s="60">
        <v>0</v>
      </c>
      <c r="Q178" s="60">
        <v>0</v>
      </c>
      <c r="R178" s="60">
        <v>115</v>
      </c>
      <c r="S178" s="89">
        <v>64381</v>
      </c>
      <c r="T178" s="91">
        <v>0</v>
      </c>
      <c r="U178" s="89">
        <v>0</v>
      </c>
      <c r="V178" s="89">
        <v>0</v>
      </c>
      <c r="W178" s="89">
        <v>2052</v>
      </c>
      <c r="X178" s="89">
        <v>0</v>
      </c>
      <c r="Y178" s="89">
        <v>18413</v>
      </c>
      <c r="Z178" s="89">
        <v>2111</v>
      </c>
      <c r="AA178" s="89">
        <v>2874</v>
      </c>
      <c r="AB178" s="89">
        <v>6197</v>
      </c>
      <c r="AC178" s="89">
        <v>0</v>
      </c>
      <c r="AD178" s="63">
        <f aca="true" t="shared" si="8" ref="AD178:AD186">SUM(T178:AC178)</f>
        <v>31647</v>
      </c>
      <c r="AE178" s="60">
        <v>0</v>
      </c>
      <c r="AF178" s="60">
        <v>0</v>
      </c>
      <c r="AG178" s="60">
        <v>0</v>
      </c>
      <c r="AH178" s="60">
        <v>0</v>
      </c>
      <c r="AI178" s="60">
        <v>0</v>
      </c>
      <c r="AJ178" s="60">
        <v>0</v>
      </c>
      <c r="AK178" s="69">
        <v>29595</v>
      </c>
      <c r="AL178" s="60">
        <v>0</v>
      </c>
      <c r="AM178" s="64">
        <v>257710</v>
      </c>
      <c r="AN178" s="60">
        <v>157167</v>
      </c>
      <c r="AO178" s="60">
        <v>29595</v>
      </c>
      <c r="AP178" s="60">
        <v>70948</v>
      </c>
      <c r="AQ178" s="62">
        <v>257710</v>
      </c>
    </row>
    <row r="179" spans="1:43" s="4" customFormat="1" ht="30">
      <c r="A179" s="57" t="s">
        <v>280</v>
      </c>
      <c r="B179" s="58" t="s">
        <v>108</v>
      </c>
      <c r="C179" s="59">
        <v>3025</v>
      </c>
      <c r="D179" s="83">
        <v>41019</v>
      </c>
      <c r="E179" s="60">
        <v>3138</v>
      </c>
      <c r="F179" s="60">
        <v>0</v>
      </c>
      <c r="G179" s="60">
        <v>44157</v>
      </c>
      <c r="H179" s="61">
        <v>5726</v>
      </c>
      <c r="I179" s="60">
        <v>17088</v>
      </c>
      <c r="J179" s="60">
        <v>3554</v>
      </c>
      <c r="K179" s="60">
        <v>154</v>
      </c>
      <c r="L179" s="60">
        <v>4292</v>
      </c>
      <c r="M179" s="60">
        <v>8522</v>
      </c>
      <c r="N179" s="60">
        <v>10567</v>
      </c>
      <c r="O179" s="60">
        <v>0</v>
      </c>
      <c r="P179" s="60">
        <v>0</v>
      </c>
      <c r="Q179" s="60">
        <v>0</v>
      </c>
      <c r="R179" s="60">
        <v>0</v>
      </c>
      <c r="S179" s="89">
        <v>44177</v>
      </c>
      <c r="T179" s="91">
        <v>0</v>
      </c>
      <c r="U179" s="89">
        <v>0</v>
      </c>
      <c r="V179" s="89">
        <v>8766</v>
      </c>
      <c r="W179" s="89">
        <v>0</v>
      </c>
      <c r="X179" s="89">
        <v>0</v>
      </c>
      <c r="Y179" s="89">
        <v>10721</v>
      </c>
      <c r="Z179" s="89">
        <v>549</v>
      </c>
      <c r="AA179" s="89">
        <v>0</v>
      </c>
      <c r="AB179" s="89">
        <v>1973</v>
      </c>
      <c r="AC179" s="89">
        <v>0</v>
      </c>
      <c r="AD179" s="63">
        <f t="shared" si="8"/>
        <v>22009</v>
      </c>
      <c r="AE179" s="60">
        <v>0</v>
      </c>
      <c r="AF179" s="60">
        <v>0</v>
      </c>
      <c r="AG179" s="60">
        <v>0</v>
      </c>
      <c r="AH179" s="60">
        <v>0</v>
      </c>
      <c r="AI179" s="60">
        <v>0</v>
      </c>
      <c r="AJ179" s="60">
        <v>0</v>
      </c>
      <c r="AK179" s="69">
        <v>13243</v>
      </c>
      <c r="AL179" s="60">
        <v>0</v>
      </c>
      <c r="AM179" s="64">
        <v>116069</v>
      </c>
      <c r="AN179" s="60">
        <v>44157</v>
      </c>
      <c r="AO179" s="60">
        <v>13243</v>
      </c>
      <c r="AP179" s="60">
        <v>58669</v>
      </c>
      <c r="AQ179" s="62">
        <v>116069</v>
      </c>
    </row>
    <row r="180" spans="1:43" s="4" customFormat="1" ht="15">
      <c r="A180" s="57" t="s">
        <v>281</v>
      </c>
      <c r="B180" s="58" t="s">
        <v>282</v>
      </c>
      <c r="C180" s="59">
        <v>3018</v>
      </c>
      <c r="D180" s="83">
        <v>36951</v>
      </c>
      <c r="E180" s="60">
        <v>2827</v>
      </c>
      <c r="F180" s="60">
        <v>0</v>
      </c>
      <c r="G180" s="60">
        <v>39778</v>
      </c>
      <c r="H180" s="61">
        <v>1862</v>
      </c>
      <c r="I180" s="60">
        <v>7598</v>
      </c>
      <c r="J180" s="60">
        <v>1337</v>
      </c>
      <c r="K180" s="60">
        <v>0</v>
      </c>
      <c r="L180" s="60">
        <v>2880</v>
      </c>
      <c r="M180" s="60">
        <v>4699</v>
      </c>
      <c r="N180" s="60">
        <v>1402</v>
      </c>
      <c r="O180" s="60">
        <v>12</v>
      </c>
      <c r="P180" s="60">
        <v>0</v>
      </c>
      <c r="Q180" s="60">
        <v>0</v>
      </c>
      <c r="R180" s="60">
        <v>550</v>
      </c>
      <c r="S180" s="89">
        <v>18478</v>
      </c>
      <c r="T180" s="91">
        <v>0</v>
      </c>
      <c r="U180" s="89">
        <v>0</v>
      </c>
      <c r="V180" s="89">
        <v>0</v>
      </c>
      <c r="W180" s="89">
        <v>4317</v>
      </c>
      <c r="X180" s="89">
        <v>0</v>
      </c>
      <c r="Y180" s="89">
        <v>7376</v>
      </c>
      <c r="Z180" s="89">
        <v>591</v>
      </c>
      <c r="AA180" s="89">
        <v>1054</v>
      </c>
      <c r="AB180" s="89">
        <v>0</v>
      </c>
      <c r="AC180" s="89">
        <v>0</v>
      </c>
      <c r="AD180" s="63">
        <f t="shared" si="8"/>
        <v>13338</v>
      </c>
      <c r="AE180" s="60">
        <v>0</v>
      </c>
      <c r="AF180" s="60">
        <v>205</v>
      </c>
      <c r="AG180" s="60">
        <v>0</v>
      </c>
      <c r="AH180" s="60">
        <v>0</v>
      </c>
      <c r="AI180" s="60">
        <v>0</v>
      </c>
      <c r="AJ180" s="60">
        <v>0</v>
      </c>
      <c r="AK180" s="69">
        <v>9021</v>
      </c>
      <c r="AL180" s="60">
        <v>205</v>
      </c>
      <c r="AM180" s="64">
        <v>73456</v>
      </c>
      <c r="AN180" s="60">
        <v>39778</v>
      </c>
      <c r="AO180" s="60">
        <v>9226</v>
      </c>
      <c r="AP180" s="60">
        <v>24657</v>
      </c>
      <c r="AQ180" s="62">
        <v>73661</v>
      </c>
    </row>
    <row r="181" spans="1:43" s="4" customFormat="1" ht="15">
      <c r="A181" s="57" t="s">
        <v>283</v>
      </c>
      <c r="B181" s="58" t="s">
        <v>217</v>
      </c>
      <c r="C181" s="59">
        <v>2863</v>
      </c>
      <c r="D181" s="83">
        <v>115149</v>
      </c>
      <c r="E181" s="60">
        <v>21186</v>
      </c>
      <c r="F181" s="60">
        <v>0</v>
      </c>
      <c r="G181" s="60">
        <v>136335</v>
      </c>
      <c r="H181" s="61">
        <v>2399</v>
      </c>
      <c r="I181" s="60">
        <v>16285</v>
      </c>
      <c r="J181" s="60">
        <v>3364</v>
      </c>
      <c r="K181" s="60">
        <v>92</v>
      </c>
      <c r="L181" s="60">
        <v>7604</v>
      </c>
      <c r="M181" s="60">
        <v>11281</v>
      </c>
      <c r="N181" s="60">
        <v>1744</v>
      </c>
      <c r="O181" s="60">
        <v>30</v>
      </c>
      <c r="P181" s="60">
        <v>0</v>
      </c>
      <c r="Q181" s="60">
        <v>0</v>
      </c>
      <c r="R181" s="60">
        <v>12668</v>
      </c>
      <c r="S181" s="89">
        <v>53068</v>
      </c>
      <c r="T181" s="91">
        <v>0</v>
      </c>
      <c r="U181" s="89">
        <v>0</v>
      </c>
      <c r="V181" s="89">
        <v>0</v>
      </c>
      <c r="W181" s="89">
        <v>552</v>
      </c>
      <c r="X181" s="89">
        <v>2745</v>
      </c>
      <c r="Y181" s="89">
        <v>17066</v>
      </c>
      <c r="Z181" s="89">
        <v>2800</v>
      </c>
      <c r="AA181" s="89">
        <v>2898</v>
      </c>
      <c r="AB181" s="89">
        <v>13051</v>
      </c>
      <c r="AC181" s="89">
        <v>0</v>
      </c>
      <c r="AD181" s="63">
        <f t="shared" si="8"/>
        <v>39112</v>
      </c>
      <c r="AE181" s="60">
        <v>0</v>
      </c>
      <c r="AF181" s="60">
        <v>809</v>
      </c>
      <c r="AG181" s="60">
        <v>0</v>
      </c>
      <c r="AH181" s="60">
        <v>0</v>
      </c>
      <c r="AI181" s="60">
        <v>1468</v>
      </c>
      <c r="AJ181" s="60">
        <v>0</v>
      </c>
      <c r="AK181" s="69">
        <v>38560</v>
      </c>
      <c r="AL181" s="60">
        <v>2277</v>
      </c>
      <c r="AM181" s="64">
        <v>230914</v>
      </c>
      <c r="AN181" s="60">
        <v>136335</v>
      </c>
      <c r="AO181" s="60">
        <v>38092</v>
      </c>
      <c r="AP181" s="60">
        <v>58764</v>
      </c>
      <c r="AQ181" s="62">
        <v>233191</v>
      </c>
    </row>
    <row r="182" spans="1:43" s="4" customFormat="1" ht="15">
      <c r="A182" s="57" t="s">
        <v>276</v>
      </c>
      <c r="B182" s="58" t="s">
        <v>136</v>
      </c>
      <c r="C182" s="59">
        <v>2861</v>
      </c>
      <c r="D182" s="83">
        <v>102793</v>
      </c>
      <c r="E182" s="60">
        <v>12494</v>
      </c>
      <c r="F182" s="60">
        <v>0</v>
      </c>
      <c r="G182" s="60">
        <v>115287</v>
      </c>
      <c r="H182" s="61">
        <v>3214</v>
      </c>
      <c r="I182" s="60">
        <v>6771</v>
      </c>
      <c r="J182" s="60">
        <v>3327</v>
      </c>
      <c r="K182" s="60">
        <v>200</v>
      </c>
      <c r="L182" s="60">
        <v>5406</v>
      </c>
      <c r="M182" s="60">
        <v>10162</v>
      </c>
      <c r="N182" s="60">
        <v>2115</v>
      </c>
      <c r="O182" s="60">
        <v>0</v>
      </c>
      <c r="P182" s="60">
        <v>0</v>
      </c>
      <c r="Q182" s="60">
        <v>0</v>
      </c>
      <c r="R182" s="60">
        <v>480</v>
      </c>
      <c r="S182" s="89">
        <v>28461</v>
      </c>
      <c r="T182" s="91">
        <v>0</v>
      </c>
      <c r="U182" s="89">
        <v>0</v>
      </c>
      <c r="V182" s="89">
        <v>0</v>
      </c>
      <c r="W182" s="89">
        <v>5465</v>
      </c>
      <c r="X182" s="89">
        <v>0</v>
      </c>
      <c r="Y182" s="89">
        <v>12857</v>
      </c>
      <c r="Z182" s="89">
        <v>1323</v>
      </c>
      <c r="AA182" s="89">
        <v>2805</v>
      </c>
      <c r="AB182" s="89">
        <v>5448</v>
      </c>
      <c r="AC182" s="89">
        <v>0</v>
      </c>
      <c r="AD182" s="63">
        <f t="shared" si="8"/>
        <v>27898</v>
      </c>
      <c r="AE182" s="60">
        <v>0</v>
      </c>
      <c r="AF182" s="60">
        <v>0</v>
      </c>
      <c r="AG182" s="60">
        <v>0</v>
      </c>
      <c r="AH182" s="60">
        <v>180</v>
      </c>
      <c r="AI182" s="60">
        <v>0</v>
      </c>
      <c r="AJ182" s="60">
        <v>0</v>
      </c>
      <c r="AK182" s="69">
        <v>22433</v>
      </c>
      <c r="AL182" s="60">
        <v>180</v>
      </c>
      <c r="AM182" s="64">
        <v>174860</v>
      </c>
      <c r="AN182" s="60">
        <v>115287</v>
      </c>
      <c r="AO182" s="60">
        <v>22613</v>
      </c>
      <c r="AP182" s="60">
        <v>37140</v>
      </c>
      <c r="AQ182" s="62">
        <v>175040</v>
      </c>
    </row>
    <row r="183" spans="1:43" s="4" customFormat="1" ht="15">
      <c r="A183" s="57" t="s">
        <v>278</v>
      </c>
      <c r="B183" s="58" t="s">
        <v>25</v>
      </c>
      <c r="C183" s="59">
        <v>2859</v>
      </c>
      <c r="D183" s="83">
        <v>82944</v>
      </c>
      <c r="E183" s="60">
        <v>3288</v>
      </c>
      <c r="F183" s="60">
        <v>0</v>
      </c>
      <c r="G183" s="60">
        <v>86232</v>
      </c>
      <c r="H183" s="61">
        <v>8500</v>
      </c>
      <c r="I183" s="60">
        <v>3958</v>
      </c>
      <c r="J183" s="60">
        <v>13892</v>
      </c>
      <c r="K183" s="60">
        <v>474</v>
      </c>
      <c r="L183" s="60">
        <v>5260</v>
      </c>
      <c r="M183" s="60">
        <v>5967</v>
      </c>
      <c r="N183" s="60">
        <v>2000</v>
      </c>
      <c r="O183" s="60">
        <v>0</v>
      </c>
      <c r="P183" s="60">
        <v>0</v>
      </c>
      <c r="Q183" s="60">
        <v>0</v>
      </c>
      <c r="R183" s="60">
        <v>0</v>
      </c>
      <c r="S183" s="89">
        <v>31551</v>
      </c>
      <c r="T183" s="91">
        <v>0</v>
      </c>
      <c r="U183" s="89">
        <v>0</v>
      </c>
      <c r="V183" s="89">
        <v>0</v>
      </c>
      <c r="W183" s="89">
        <v>834</v>
      </c>
      <c r="X183" s="89">
        <v>0</v>
      </c>
      <c r="Y183" s="89">
        <v>10389</v>
      </c>
      <c r="Z183" s="89">
        <v>0</v>
      </c>
      <c r="AA183" s="89">
        <v>2497</v>
      </c>
      <c r="AB183" s="89">
        <v>1500</v>
      </c>
      <c r="AC183" s="89">
        <v>0</v>
      </c>
      <c r="AD183" s="63">
        <f t="shared" si="8"/>
        <v>15220</v>
      </c>
      <c r="AE183" s="60">
        <v>0</v>
      </c>
      <c r="AF183" s="60">
        <v>0</v>
      </c>
      <c r="AG183" s="60">
        <v>0</v>
      </c>
      <c r="AH183" s="60">
        <v>0</v>
      </c>
      <c r="AI183" s="60">
        <v>0</v>
      </c>
      <c r="AJ183" s="60">
        <v>0</v>
      </c>
      <c r="AK183" s="69">
        <v>14386</v>
      </c>
      <c r="AL183" s="60">
        <v>0</v>
      </c>
      <c r="AM183" s="64">
        <v>141503</v>
      </c>
      <c r="AN183" s="60">
        <v>86232</v>
      </c>
      <c r="AO183" s="60">
        <v>14386</v>
      </c>
      <c r="AP183" s="60">
        <v>40885</v>
      </c>
      <c r="AQ183" s="62">
        <v>141503</v>
      </c>
    </row>
    <row r="184" spans="1:43" s="4" customFormat="1" ht="15">
      <c r="A184" s="57" t="s">
        <v>277</v>
      </c>
      <c r="B184" s="58" t="s">
        <v>136</v>
      </c>
      <c r="C184" s="59">
        <v>2771</v>
      </c>
      <c r="D184" s="83">
        <v>235793</v>
      </c>
      <c r="E184" s="60">
        <v>76391</v>
      </c>
      <c r="F184" s="60">
        <v>0</v>
      </c>
      <c r="G184" s="60">
        <v>312184</v>
      </c>
      <c r="H184" s="61">
        <v>6564</v>
      </c>
      <c r="I184" s="60">
        <v>29286</v>
      </c>
      <c r="J184" s="60">
        <v>5987</v>
      </c>
      <c r="K184" s="60">
        <v>259</v>
      </c>
      <c r="L184" s="60">
        <v>17194</v>
      </c>
      <c r="M184" s="60">
        <v>49113</v>
      </c>
      <c r="N184" s="60">
        <v>36708</v>
      </c>
      <c r="O184" s="60">
        <v>25</v>
      </c>
      <c r="P184" s="60">
        <v>0</v>
      </c>
      <c r="Q184" s="60">
        <v>0</v>
      </c>
      <c r="R184" s="60">
        <v>1492</v>
      </c>
      <c r="S184" s="89">
        <v>140064</v>
      </c>
      <c r="T184" s="91">
        <v>0</v>
      </c>
      <c r="U184" s="89">
        <v>0</v>
      </c>
      <c r="V184" s="89">
        <v>0</v>
      </c>
      <c r="W184" s="89">
        <v>1001</v>
      </c>
      <c r="X184" s="89">
        <v>0</v>
      </c>
      <c r="Y184" s="89">
        <v>25995</v>
      </c>
      <c r="Z184" s="89">
        <v>3693</v>
      </c>
      <c r="AA184" s="89">
        <v>13097</v>
      </c>
      <c r="AB184" s="89">
        <v>3250</v>
      </c>
      <c r="AC184" s="89">
        <v>0</v>
      </c>
      <c r="AD184" s="63">
        <f t="shared" si="8"/>
        <v>47036</v>
      </c>
      <c r="AE184" s="60">
        <v>0</v>
      </c>
      <c r="AF184" s="60">
        <v>0</v>
      </c>
      <c r="AG184" s="60">
        <v>0</v>
      </c>
      <c r="AH184" s="60">
        <v>0</v>
      </c>
      <c r="AI184" s="60">
        <v>0</v>
      </c>
      <c r="AJ184" s="60">
        <v>0</v>
      </c>
      <c r="AK184" s="69">
        <v>46035</v>
      </c>
      <c r="AL184" s="60">
        <v>0</v>
      </c>
      <c r="AM184" s="64">
        <v>505848</v>
      </c>
      <c r="AN184" s="60">
        <v>312184</v>
      </c>
      <c r="AO184" s="60">
        <v>46035</v>
      </c>
      <c r="AP184" s="60">
        <v>147629</v>
      </c>
      <c r="AQ184" s="62">
        <v>505848</v>
      </c>
    </row>
    <row r="185" spans="1:43" s="4" customFormat="1" ht="15">
      <c r="A185" s="57" t="s">
        <v>284</v>
      </c>
      <c r="B185" s="58" t="s">
        <v>161</v>
      </c>
      <c r="C185" s="59">
        <v>2635</v>
      </c>
      <c r="D185" s="83">
        <v>187296</v>
      </c>
      <c r="E185" s="60">
        <v>19095</v>
      </c>
      <c r="F185" s="60">
        <v>0</v>
      </c>
      <c r="G185" s="60">
        <v>206391</v>
      </c>
      <c r="H185" s="61">
        <v>22664</v>
      </c>
      <c r="I185" s="60">
        <v>20211</v>
      </c>
      <c r="J185" s="60">
        <v>9507</v>
      </c>
      <c r="K185" s="60">
        <v>395</v>
      </c>
      <c r="L185" s="60">
        <v>8070</v>
      </c>
      <c r="M185" s="60">
        <v>22435</v>
      </c>
      <c r="N185" s="60">
        <v>44555</v>
      </c>
      <c r="O185" s="60">
        <v>0</v>
      </c>
      <c r="P185" s="60">
        <v>0</v>
      </c>
      <c r="Q185" s="60">
        <v>1750</v>
      </c>
      <c r="R185" s="60">
        <v>1386</v>
      </c>
      <c r="S185" s="89">
        <v>108309</v>
      </c>
      <c r="T185" s="91">
        <v>0</v>
      </c>
      <c r="U185" s="89">
        <v>0</v>
      </c>
      <c r="V185" s="89">
        <v>0</v>
      </c>
      <c r="W185" s="89">
        <v>598</v>
      </c>
      <c r="X185" s="89">
        <v>0</v>
      </c>
      <c r="Y185" s="89">
        <v>30331</v>
      </c>
      <c r="Z185" s="89">
        <v>1070</v>
      </c>
      <c r="AA185" s="89">
        <v>2801</v>
      </c>
      <c r="AB185" s="89">
        <v>8417</v>
      </c>
      <c r="AC185" s="89">
        <v>0</v>
      </c>
      <c r="AD185" s="63">
        <f t="shared" si="8"/>
        <v>43217</v>
      </c>
      <c r="AE185" s="60">
        <v>0</v>
      </c>
      <c r="AF185" s="60">
        <v>0</v>
      </c>
      <c r="AG185" s="60">
        <v>0</v>
      </c>
      <c r="AH185" s="60">
        <v>0</v>
      </c>
      <c r="AI185" s="60">
        <v>0</v>
      </c>
      <c r="AJ185" s="60">
        <v>0</v>
      </c>
      <c r="AK185" s="69">
        <v>42619</v>
      </c>
      <c r="AL185" s="60">
        <v>0</v>
      </c>
      <c r="AM185" s="64">
        <v>380581</v>
      </c>
      <c r="AN185" s="60">
        <v>206391</v>
      </c>
      <c r="AO185" s="60">
        <v>42619</v>
      </c>
      <c r="AP185" s="60">
        <v>131571</v>
      </c>
      <c r="AQ185" s="62">
        <v>380581</v>
      </c>
    </row>
    <row r="186" spans="1:43" s="4" customFormat="1" ht="30">
      <c r="A186" s="57" t="s">
        <v>285</v>
      </c>
      <c r="B186" s="58" t="s">
        <v>234</v>
      </c>
      <c r="C186" s="59">
        <v>2353</v>
      </c>
      <c r="D186" s="83">
        <v>67526</v>
      </c>
      <c r="E186" s="60">
        <v>5360</v>
      </c>
      <c r="F186" s="60">
        <v>0</v>
      </c>
      <c r="G186" s="60">
        <v>72886</v>
      </c>
      <c r="H186" s="61">
        <v>1895</v>
      </c>
      <c r="I186" s="60">
        <v>6719</v>
      </c>
      <c r="J186" s="60">
        <v>3342</v>
      </c>
      <c r="K186" s="60">
        <v>214</v>
      </c>
      <c r="L186" s="60">
        <v>3205</v>
      </c>
      <c r="M186" s="60">
        <v>5940</v>
      </c>
      <c r="N186" s="60">
        <v>3140</v>
      </c>
      <c r="O186" s="60">
        <v>1085</v>
      </c>
      <c r="P186" s="60">
        <v>0</v>
      </c>
      <c r="Q186" s="60">
        <v>0</v>
      </c>
      <c r="R186" s="60">
        <v>1937</v>
      </c>
      <c r="S186" s="89">
        <v>25582</v>
      </c>
      <c r="T186" s="91">
        <v>0</v>
      </c>
      <c r="U186" s="89">
        <v>0</v>
      </c>
      <c r="V186" s="89">
        <v>0</v>
      </c>
      <c r="W186" s="89">
        <v>12987</v>
      </c>
      <c r="X186" s="89">
        <v>0</v>
      </c>
      <c r="Y186" s="89">
        <v>12534</v>
      </c>
      <c r="Z186" s="89">
        <v>458</v>
      </c>
      <c r="AA186" s="89">
        <v>3502</v>
      </c>
      <c r="AB186" s="89">
        <v>3264</v>
      </c>
      <c r="AC186" s="89">
        <v>0</v>
      </c>
      <c r="AD186" s="63">
        <f t="shared" si="8"/>
        <v>32745</v>
      </c>
      <c r="AE186" s="60">
        <v>0</v>
      </c>
      <c r="AF186" s="60">
        <v>0</v>
      </c>
      <c r="AG186" s="60">
        <v>0</v>
      </c>
      <c r="AH186" s="60">
        <v>0</v>
      </c>
      <c r="AI186" s="60">
        <v>0</v>
      </c>
      <c r="AJ186" s="60">
        <v>0</v>
      </c>
      <c r="AK186" s="69">
        <v>19758</v>
      </c>
      <c r="AL186" s="60">
        <v>0</v>
      </c>
      <c r="AM186" s="64">
        <v>133108</v>
      </c>
      <c r="AN186" s="60">
        <v>72886</v>
      </c>
      <c r="AO186" s="60">
        <v>19758</v>
      </c>
      <c r="AP186" s="60">
        <v>40464</v>
      </c>
      <c r="AQ186" s="62">
        <v>133108</v>
      </c>
    </row>
    <row r="187" spans="1:43" s="4" customFormat="1" ht="30">
      <c r="A187" s="57" t="s">
        <v>288</v>
      </c>
      <c r="B187" s="58" t="s">
        <v>289</v>
      </c>
      <c r="C187" s="59">
        <v>2349</v>
      </c>
      <c r="D187" s="83">
        <v>135456</v>
      </c>
      <c r="E187" s="60">
        <v>20912</v>
      </c>
      <c r="F187" s="60">
        <v>0</v>
      </c>
      <c r="G187" s="60">
        <v>156368</v>
      </c>
      <c r="H187" s="61">
        <v>6543</v>
      </c>
      <c r="I187" s="60">
        <v>14246</v>
      </c>
      <c r="J187" s="60">
        <v>3109</v>
      </c>
      <c r="K187" s="60">
        <v>338</v>
      </c>
      <c r="L187" s="60">
        <v>8667</v>
      </c>
      <c r="M187" s="60">
        <v>11890</v>
      </c>
      <c r="N187" s="60">
        <v>3157</v>
      </c>
      <c r="O187" s="60">
        <v>0</v>
      </c>
      <c r="P187" s="60">
        <v>0</v>
      </c>
      <c r="Q187" s="60">
        <v>0</v>
      </c>
      <c r="R187" s="60">
        <v>2024</v>
      </c>
      <c r="S187" s="89">
        <v>43431</v>
      </c>
      <c r="T187" s="91">
        <v>0</v>
      </c>
      <c r="U187" s="89">
        <v>0</v>
      </c>
      <c r="V187" s="89">
        <v>0</v>
      </c>
      <c r="W187" s="89">
        <v>3428</v>
      </c>
      <c r="X187" s="89">
        <v>0</v>
      </c>
      <c r="Y187" s="89">
        <v>20473</v>
      </c>
      <c r="Z187" s="89">
        <v>0</v>
      </c>
      <c r="AA187" s="89">
        <v>12361</v>
      </c>
      <c r="AB187" s="89">
        <v>0</v>
      </c>
      <c r="AC187" s="89">
        <v>0</v>
      </c>
      <c r="AD187" s="63">
        <v>35433</v>
      </c>
      <c r="AE187" s="60">
        <v>0</v>
      </c>
      <c r="AF187" s="60">
        <v>0</v>
      </c>
      <c r="AG187" s="60">
        <v>0</v>
      </c>
      <c r="AH187" s="60">
        <v>0</v>
      </c>
      <c r="AI187" s="60">
        <v>0</v>
      </c>
      <c r="AJ187" s="60">
        <v>0</v>
      </c>
      <c r="AK187" s="69">
        <v>32834</v>
      </c>
      <c r="AL187" s="60">
        <v>0</v>
      </c>
      <c r="AM187" s="64">
        <v>242604</v>
      </c>
      <c r="AN187" s="60">
        <v>156368</v>
      </c>
      <c r="AO187" s="60">
        <v>32834</v>
      </c>
      <c r="AP187" s="60">
        <v>53402</v>
      </c>
      <c r="AQ187" s="62">
        <v>242604</v>
      </c>
    </row>
    <row r="188" spans="1:43" s="4" customFormat="1" ht="15">
      <c r="A188" s="57" t="s">
        <v>291</v>
      </c>
      <c r="B188" s="58" t="s">
        <v>65</v>
      </c>
      <c r="C188" s="59">
        <v>2341</v>
      </c>
      <c r="D188" s="83">
        <v>66858</v>
      </c>
      <c r="E188" s="60">
        <v>18291</v>
      </c>
      <c r="F188" s="60">
        <v>10005</v>
      </c>
      <c r="G188" s="60">
        <v>95154</v>
      </c>
      <c r="H188" s="61">
        <v>6804</v>
      </c>
      <c r="I188" s="60">
        <v>9684</v>
      </c>
      <c r="J188" s="60">
        <v>2839</v>
      </c>
      <c r="K188" s="60">
        <v>801</v>
      </c>
      <c r="L188" s="60">
        <v>5416</v>
      </c>
      <c r="M188" s="60">
        <v>9981</v>
      </c>
      <c r="N188" s="60">
        <v>6215</v>
      </c>
      <c r="O188" s="60">
        <v>0</v>
      </c>
      <c r="P188" s="60">
        <v>0</v>
      </c>
      <c r="Q188" s="60">
        <v>0</v>
      </c>
      <c r="R188" s="60">
        <v>3322</v>
      </c>
      <c r="S188" s="89">
        <v>38258</v>
      </c>
      <c r="T188" s="91">
        <v>5593</v>
      </c>
      <c r="U188" s="89">
        <v>0</v>
      </c>
      <c r="V188" s="89">
        <v>0</v>
      </c>
      <c r="W188" s="89">
        <v>3220</v>
      </c>
      <c r="X188" s="89">
        <v>0</v>
      </c>
      <c r="Y188" s="89">
        <v>25339</v>
      </c>
      <c r="Z188" s="89">
        <v>1389</v>
      </c>
      <c r="AA188" s="89">
        <v>2986</v>
      </c>
      <c r="AB188" s="89">
        <v>3000</v>
      </c>
      <c r="AC188" s="89">
        <v>0</v>
      </c>
      <c r="AD188" s="63">
        <f>SUM(T188:AC188)</f>
        <v>41527</v>
      </c>
      <c r="AE188" s="60">
        <v>0</v>
      </c>
      <c r="AF188" s="60">
        <v>0</v>
      </c>
      <c r="AG188" s="60">
        <v>0</v>
      </c>
      <c r="AH188" s="60">
        <v>0</v>
      </c>
      <c r="AI188" s="60">
        <v>0</v>
      </c>
      <c r="AJ188" s="60">
        <v>0</v>
      </c>
      <c r="AK188" s="69">
        <v>32714</v>
      </c>
      <c r="AL188" s="60">
        <v>0</v>
      </c>
      <c r="AM188" s="64">
        <v>181743</v>
      </c>
      <c r="AN188" s="60">
        <v>85149</v>
      </c>
      <c r="AO188" s="60">
        <v>32714</v>
      </c>
      <c r="AP188" s="60">
        <v>63880</v>
      </c>
      <c r="AQ188" s="62">
        <v>181743</v>
      </c>
    </row>
    <row r="189" spans="1:43" s="4" customFormat="1" ht="15">
      <c r="A189" s="57" t="s">
        <v>286</v>
      </c>
      <c r="B189" s="58" t="s">
        <v>85</v>
      </c>
      <c r="C189" s="59">
        <v>2304</v>
      </c>
      <c r="D189" s="83">
        <v>94714</v>
      </c>
      <c r="E189" s="60">
        <v>7246</v>
      </c>
      <c r="F189" s="60">
        <v>0</v>
      </c>
      <c r="G189" s="60">
        <v>101960</v>
      </c>
      <c r="H189" s="61">
        <v>4713</v>
      </c>
      <c r="I189" s="60">
        <v>18374</v>
      </c>
      <c r="J189" s="60">
        <v>2586</v>
      </c>
      <c r="K189" s="60">
        <v>911</v>
      </c>
      <c r="L189" s="60">
        <v>9735</v>
      </c>
      <c r="M189" s="60">
        <v>9823</v>
      </c>
      <c r="N189" s="60">
        <v>4027</v>
      </c>
      <c r="O189" s="60">
        <v>1206</v>
      </c>
      <c r="P189" s="60">
        <v>0</v>
      </c>
      <c r="Q189" s="60">
        <v>0</v>
      </c>
      <c r="R189" s="60">
        <v>962</v>
      </c>
      <c r="S189" s="89">
        <v>47624</v>
      </c>
      <c r="T189" s="91">
        <v>0</v>
      </c>
      <c r="U189" s="89">
        <v>0</v>
      </c>
      <c r="V189" s="89">
        <v>0</v>
      </c>
      <c r="W189" s="89">
        <v>0</v>
      </c>
      <c r="X189" s="89">
        <v>0</v>
      </c>
      <c r="Y189" s="89">
        <v>4971</v>
      </c>
      <c r="Z189" s="89">
        <v>842</v>
      </c>
      <c r="AA189" s="89">
        <v>2242</v>
      </c>
      <c r="AB189" s="89">
        <v>3013</v>
      </c>
      <c r="AC189" s="89">
        <v>0</v>
      </c>
      <c r="AD189" s="63"/>
      <c r="AE189" s="60">
        <v>5962</v>
      </c>
      <c r="AF189" s="60">
        <v>3387</v>
      </c>
      <c r="AG189" s="60">
        <v>0</v>
      </c>
      <c r="AH189" s="60">
        <v>36</v>
      </c>
      <c r="AI189" s="60">
        <v>872</v>
      </c>
      <c r="AJ189" s="60">
        <v>0</v>
      </c>
      <c r="AK189" s="69">
        <v>11068</v>
      </c>
      <c r="AL189" s="60">
        <v>10257</v>
      </c>
      <c r="AM189" s="64">
        <v>165365</v>
      </c>
      <c r="AN189" s="60">
        <v>101960</v>
      </c>
      <c r="AO189" s="60">
        <v>15363</v>
      </c>
      <c r="AP189" s="60">
        <v>58299</v>
      </c>
      <c r="AQ189" s="62">
        <v>175622</v>
      </c>
    </row>
    <row r="190" spans="1:43" s="4" customFormat="1" ht="15">
      <c r="A190" s="57" t="s">
        <v>298</v>
      </c>
      <c r="B190" s="58" t="s">
        <v>126</v>
      </c>
      <c r="C190" s="59">
        <v>2260</v>
      </c>
      <c r="D190" s="83">
        <v>55445</v>
      </c>
      <c r="E190" s="60">
        <v>10054</v>
      </c>
      <c r="F190" s="60">
        <v>0</v>
      </c>
      <c r="G190" s="60">
        <v>65499</v>
      </c>
      <c r="H190" s="61">
        <v>7893</v>
      </c>
      <c r="I190" s="60">
        <v>21933</v>
      </c>
      <c r="J190" s="60">
        <v>4137</v>
      </c>
      <c r="K190" s="60">
        <v>38</v>
      </c>
      <c r="L190" s="60">
        <v>3258</v>
      </c>
      <c r="M190" s="60">
        <v>4772</v>
      </c>
      <c r="N190" s="60">
        <v>6051</v>
      </c>
      <c r="O190" s="60">
        <v>1467</v>
      </c>
      <c r="P190" s="60">
        <v>0</v>
      </c>
      <c r="Q190" s="60">
        <v>0</v>
      </c>
      <c r="R190" s="60">
        <v>286</v>
      </c>
      <c r="S190" s="89">
        <v>41942</v>
      </c>
      <c r="T190" s="91">
        <v>0</v>
      </c>
      <c r="U190" s="89">
        <v>0</v>
      </c>
      <c r="V190" s="89">
        <v>0</v>
      </c>
      <c r="W190" s="89">
        <v>1091</v>
      </c>
      <c r="X190" s="89">
        <v>0</v>
      </c>
      <c r="Y190" s="89">
        <v>14536</v>
      </c>
      <c r="Z190" s="89">
        <v>1900</v>
      </c>
      <c r="AA190" s="89">
        <v>1980</v>
      </c>
      <c r="AB190" s="89">
        <v>1312</v>
      </c>
      <c r="AC190" s="89">
        <v>0</v>
      </c>
      <c r="AD190" s="63">
        <v>22906</v>
      </c>
      <c r="AE190" s="60">
        <v>0</v>
      </c>
      <c r="AF190" s="60">
        <v>0</v>
      </c>
      <c r="AG190" s="60">
        <v>0</v>
      </c>
      <c r="AH190" s="60">
        <v>0</v>
      </c>
      <c r="AI190" s="60">
        <v>0</v>
      </c>
      <c r="AJ190" s="60">
        <v>0</v>
      </c>
      <c r="AK190" s="69">
        <v>19728</v>
      </c>
      <c r="AL190" s="60">
        <v>0</v>
      </c>
      <c r="AM190" s="64">
        <v>136153</v>
      </c>
      <c r="AN190" s="60">
        <v>65499</v>
      </c>
      <c r="AO190" s="60">
        <v>19728</v>
      </c>
      <c r="AP190" s="60">
        <v>50926</v>
      </c>
      <c r="AQ190" s="62">
        <v>136153</v>
      </c>
    </row>
    <row r="191" spans="1:43" s="4" customFormat="1" ht="15">
      <c r="A191" s="57" t="s">
        <v>290</v>
      </c>
      <c r="B191" s="58" t="s">
        <v>70</v>
      </c>
      <c r="C191" s="59">
        <v>2184</v>
      </c>
      <c r="D191" s="83">
        <v>11445</v>
      </c>
      <c r="E191" s="60">
        <v>879</v>
      </c>
      <c r="F191" s="60">
        <v>0</v>
      </c>
      <c r="G191" s="60">
        <v>12324</v>
      </c>
      <c r="H191" s="61">
        <v>94</v>
      </c>
      <c r="I191" s="60">
        <v>100</v>
      </c>
      <c r="J191" s="60">
        <v>1903</v>
      </c>
      <c r="K191" s="60">
        <v>39</v>
      </c>
      <c r="L191" s="60">
        <v>4299</v>
      </c>
      <c r="M191" s="60">
        <v>3545</v>
      </c>
      <c r="N191" s="60">
        <v>1749</v>
      </c>
      <c r="O191" s="60">
        <v>0</v>
      </c>
      <c r="P191" s="60">
        <v>0</v>
      </c>
      <c r="Q191" s="60">
        <v>0</v>
      </c>
      <c r="R191" s="60">
        <v>0</v>
      </c>
      <c r="S191" s="89">
        <v>11635</v>
      </c>
      <c r="T191" s="91">
        <v>0</v>
      </c>
      <c r="U191" s="89">
        <v>6989</v>
      </c>
      <c r="V191" s="89">
        <v>0</v>
      </c>
      <c r="W191" s="89">
        <v>0</v>
      </c>
      <c r="X191" s="89">
        <v>0</v>
      </c>
      <c r="Y191" s="89">
        <v>1911</v>
      </c>
      <c r="Z191" s="89">
        <v>0</v>
      </c>
      <c r="AA191" s="89">
        <v>0</v>
      </c>
      <c r="AB191" s="89">
        <v>0</v>
      </c>
      <c r="AC191" s="89">
        <v>0</v>
      </c>
      <c r="AD191" s="63">
        <f aca="true" t="shared" si="9" ref="AD191:AD198">SUM(T191:AC191)</f>
        <v>8900</v>
      </c>
      <c r="AE191" s="60">
        <v>0</v>
      </c>
      <c r="AF191" s="60">
        <v>0</v>
      </c>
      <c r="AG191" s="60">
        <v>0</v>
      </c>
      <c r="AH191" s="60">
        <v>0</v>
      </c>
      <c r="AI191" s="60">
        <v>0</v>
      </c>
      <c r="AJ191" s="60">
        <v>0</v>
      </c>
      <c r="AK191" s="69">
        <v>1911</v>
      </c>
      <c r="AL191" s="60">
        <v>0</v>
      </c>
      <c r="AM191" s="64">
        <v>32953</v>
      </c>
      <c r="AN191" s="60">
        <v>12324</v>
      </c>
      <c r="AO191" s="60">
        <v>1911</v>
      </c>
      <c r="AP191" s="60">
        <v>18718</v>
      </c>
      <c r="AQ191" s="62">
        <v>32953</v>
      </c>
    </row>
    <row r="192" spans="1:43" s="4" customFormat="1" ht="15">
      <c r="A192" s="57" t="s">
        <v>287</v>
      </c>
      <c r="B192" s="58" t="s">
        <v>145</v>
      </c>
      <c r="C192" s="59">
        <v>2164</v>
      </c>
      <c r="D192" s="83">
        <v>88538</v>
      </c>
      <c r="E192" s="60">
        <v>7278</v>
      </c>
      <c r="F192" s="60">
        <v>0</v>
      </c>
      <c r="G192" s="60">
        <v>95816</v>
      </c>
      <c r="H192" s="61">
        <v>5037</v>
      </c>
      <c r="I192" s="60">
        <v>10897</v>
      </c>
      <c r="J192" s="60">
        <v>5162</v>
      </c>
      <c r="K192" s="60">
        <v>50</v>
      </c>
      <c r="L192" s="60">
        <v>5512</v>
      </c>
      <c r="M192" s="60">
        <v>10034</v>
      </c>
      <c r="N192" s="60">
        <v>10120</v>
      </c>
      <c r="O192" s="60">
        <v>0</v>
      </c>
      <c r="P192" s="60">
        <v>0</v>
      </c>
      <c r="Q192" s="60">
        <v>0</v>
      </c>
      <c r="R192" s="60">
        <v>1225</v>
      </c>
      <c r="S192" s="89">
        <v>43000</v>
      </c>
      <c r="T192" s="91">
        <v>0</v>
      </c>
      <c r="U192" s="89">
        <v>0</v>
      </c>
      <c r="V192" s="89">
        <v>0</v>
      </c>
      <c r="W192" s="89">
        <v>1336</v>
      </c>
      <c r="X192" s="89">
        <v>0</v>
      </c>
      <c r="Y192" s="89">
        <v>12815</v>
      </c>
      <c r="Z192" s="89">
        <v>1258</v>
      </c>
      <c r="AA192" s="89">
        <v>1408</v>
      </c>
      <c r="AB192" s="89">
        <v>1503</v>
      </c>
      <c r="AC192" s="89">
        <v>0</v>
      </c>
      <c r="AD192" s="63">
        <f t="shared" si="9"/>
        <v>18320</v>
      </c>
      <c r="AE192" s="60">
        <v>0</v>
      </c>
      <c r="AF192" s="60">
        <v>0</v>
      </c>
      <c r="AG192" s="60">
        <v>0</v>
      </c>
      <c r="AH192" s="60">
        <v>0</v>
      </c>
      <c r="AI192" s="60">
        <v>0</v>
      </c>
      <c r="AJ192" s="60">
        <v>0</v>
      </c>
      <c r="AK192" s="69">
        <v>16984</v>
      </c>
      <c r="AL192" s="60">
        <v>0</v>
      </c>
      <c r="AM192" s="64">
        <v>162173</v>
      </c>
      <c r="AN192" s="60">
        <v>95816</v>
      </c>
      <c r="AO192" s="60">
        <v>16984</v>
      </c>
      <c r="AP192" s="60">
        <v>49373</v>
      </c>
      <c r="AQ192" s="62">
        <v>162173</v>
      </c>
    </row>
    <row r="193" spans="1:43" s="4" customFormat="1" ht="15">
      <c r="A193" s="57" t="s">
        <v>294</v>
      </c>
      <c r="B193" s="58" t="s">
        <v>70</v>
      </c>
      <c r="C193" s="59">
        <v>2140</v>
      </c>
      <c r="D193" s="83">
        <v>49206</v>
      </c>
      <c r="E193" s="60">
        <v>4945</v>
      </c>
      <c r="F193" s="60">
        <v>6600</v>
      </c>
      <c r="G193" s="60">
        <v>60751</v>
      </c>
      <c r="H193" s="61">
        <v>1893</v>
      </c>
      <c r="I193" s="60">
        <v>100</v>
      </c>
      <c r="J193" s="60">
        <v>2090</v>
      </c>
      <c r="K193" s="60">
        <v>361</v>
      </c>
      <c r="L193" s="60">
        <v>5503</v>
      </c>
      <c r="M193" s="60">
        <v>3418</v>
      </c>
      <c r="N193" s="60">
        <v>2010</v>
      </c>
      <c r="O193" s="60">
        <v>0</v>
      </c>
      <c r="P193" s="60">
        <v>0</v>
      </c>
      <c r="Q193" s="60">
        <v>0</v>
      </c>
      <c r="R193" s="60">
        <v>1582</v>
      </c>
      <c r="S193" s="89">
        <v>15064</v>
      </c>
      <c r="T193" s="91">
        <v>0</v>
      </c>
      <c r="U193" s="89">
        <v>0</v>
      </c>
      <c r="V193" s="89">
        <v>0</v>
      </c>
      <c r="W193" s="89">
        <v>0</v>
      </c>
      <c r="X193" s="89">
        <v>0</v>
      </c>
      <c r="Y193" s="89">
        <v>9306</v>
      </c>
      <c r="Z193" s="89">
        <v>0</v>
      </c>
      <c r="AA193" s="89">
        <v>165</v>
      </c>
      <c r="AB193" s="89">
        <v>0</v>
      </c>
      <c r="AC193" s="89">
        <v>0</v>
      </c>
      <c r="AD193" s="63">
        <f t="shared" si="9"/>
        <v>9471</v>
      </c>
      <c r="AE193" s="60">
        <v>0</v>
      </c>
      <c r="AF193" s="60">
        <v>0</v>
      </c>
      <c r="AG193" s="60">
        <v>0</v>
      </c>
      <c r="AH193" s="60">
        <v>0</v>
      </c>
      <c r="AI193" s="60">
        <v>0</v>
      </c>
      <c r="AJ193" s="60">
        <v>0</v>
      </c>
      <c r="AK193" s="69">
        <v>9471</v>
      </c>
      <c r="AL193" s="60">
        <v>0</v>
      </c>
      <c r="AM193" s="64">
        <v>87179</v>
      </c>
      <c r="AN193" s="60">
        <v>54151</v>
      </c>
      <c r="AO193" s="60">
        <v>9471</v>
      </c>
      <c r="AP193" s="60">
        <v>23557</v>
      </c>
      <c r="AQ193" s="62">
        <v>87179</v>
      </c>
    </row>
    <row r="194" spans="1:43" s="4" customFormat="1" ht="15">
      <c r="A194" s="57" t="s">
        <v>292</v>
      </c>
      <c r="B194" s="58" t="s">
        <v>173</v>
      </c>
      <c r="C194" s="59">
        <v>2088</v>
      </c>
      <c r="D194" s="83">
        <v>97665</v>
      </c>
      <c r="E194" s="60">
        <v>14493</v>
      </c>
      <c r="F194" s="60">
        <v>0</v>
      </c>
      <c r="G194" s="60">
        <v>112158</v>
      </c>
      <c r="H194" s="61">
        <v>5480</v>
      </c>
      <c r="I194" s="60">
        <v>2000</v>
      </c>
      <c r="J194" s="60">
        <v>20079</v>
      </c>
      <c r="K194" s="60">
        <v>0</v>
      </c>
      <c r="L194" s="60">
        <v>2757</v>
      </c>
      <c r="M194" s="60">
        <v>4280</v>
      </c>
      <c r="N194" s="60">
        <v>6000</v>
      </c>
      <c r="O194" s="60">
        <v>0</v>
      </c>
      <c r="P194" s="60">
        <v>0</v>
      </c>
      <c r="Q194" s="60">
        <v>0</v>
      </c>
      <c r="R194" s="60">
        <v>200</v>
      </c>
      <c r="S194" s="89">
        <v>35316</v>
      </c>
      <c r="T194" s="91">
        <v>0</v>
      </c>
      <c r="U194" s="89">
        <v>0</v>
      </c>
      <c r="V194" s="89">
        <v>0</v>
      </c>
      <c r="W194" s="89">
        <v>150</v>
      </c>
      <c r="X194" s="89">
        <v>0</v>
      </c>
      <c r="Y194" s="89">
        <v>10648</v>
      </c>
      <c r="Z194" s="89">
        <v>500</v>
      </c>
      <c r="AA194" s="89">
        <v>819</v>
      </c>
      <c r="AB194" s="89">
        <v>0</v>
      </c>
      <c r="AC194" s="89">
        <v>0</v>
      </c>
      <c r="AD194" s="63">
        <f t="shared" si="9"/>
        <v>12117</v>
      </c>
      <c r="AE194" s="60">
        <v>0</v>
      </c>
      <c r="AF194" s="60">
        <v>0</v>
      </c>
      <c r="AG194" s="60">
        <v>0</v>
      </c>
      <c r="AH194" s="60">
        <v>0</v>
      </c>
      <c r="AI194" s="60">
        <v>0</v>
      </c>
      <c r="AJ194" s="60">
        <v>0</v>
      </c>
      <c r="AK194" s="69">
        <v>11967</v>
      </c>
      <c r="AL194" s="60">
        <v>0</v>
      </c>
      <c r="AM194" s="64">
        <v>165071</v>
      </c>
      <c r="AN194" s="60">
        <v>112158</v>
      </c>
      <c r="AO194" s="60">
        <v>11967</v>
      </c>
      <c r="AP194" s="60">
        <v>40946</v>
      </c>
      <c r="AQ194" s="62">
        <v>165071</v>
      </c>
    </row>
    <row r="195" spans="1:43" s="4" customFormat="1" ht="15">
      <c r="A195" s="57" t="s">
        <v>296</v>
      </c>
      <c r="B195" s="58" t="s">
        <v>126</v>
      </c>
      <c r="C195" s="59">
        <v>2041</v>
      </c>
      <c r="D195" s="83">
        <v>55354</v>
      </c>
      <c r="E195" s="60">
        <v>8515</v>
      </c>
      <c r="F195" s="60">
        <v>0</v>
      </c>
      <c r="G195" s="60">
        <v>63869</v>
      </c>
      <c r="H195" s="61">
        <v>3194</v>
      </c>
      <c r="I195" s="60">
        <v>4801</v>
      </c>
      <c r="J195" s="60">
        <v>3282</v>
      </c>
      <c r="K195" s="60">
        <v>64</v>
      </c>
      <c r="L195" s="60">
        <v>2080</v>
      </c>
      <c r="M195" s="60">
        <v>3958</v>
      </c>
      <c r="N195" s="60">
        <v>840</v>
      </c>
      <c r="O195" s="60">
        <v>0</v>
      </c>
      <c r="P195" s="60">
        <v>0</v>
      </c>
      <c r="Q195" s="60">
        <v>0</v>
      </c>
      <c r="R195" s="60">
        <v>0</v>
      </c>
      <c r="S195" s="89">
        <v>15025</v>
      </c>
      <c r="T195" s="91">
        <v>0</v>
      </c>
      <c r="U195" s="89">
        <v>0</v>
      </c>
      <c r="V195" s="89">
        <v>0</v>
      </c>
      <c r="W195" s="89">
        <v>642</v>
      </c>
      <c r="X195" s="89">
        <v>307</v>
      </c>
      <c r="Y195" s="89">
        <v>10953</v>
      </c>
      <c r="Z195" s="89">
        <v>116</v>
      </c>
      <c r="AA195" s="89">
        <v>511</v>
      </c>
      <c r="AB195" s="89">
        <v>3419</v>
      </c>
      <c r="AC195" s="89">
        <v>0</v>
      </c>
      <c r="AD195" s="63">
        <f t="shared" si="9"/>
        <v>15948</v>
      </c>
      <c r="AE195" s="60">
        <v>0</v>
      </c>
      <c r="AF195" s="60">
        <v>0</v>
      </c>
      <c r="AG195" s="60">
        <v>0</v>
      </c>
      <c r="AH195" s="60">
        <v>0</v>
      </c>
      <c r="AI195" s="60">
        <v>0</v>
      </c>
      <c r="AJ195" s="60">
        <v>0</v>
      </c>
      <c r="AK195" s="69">
        <v>15306</v>
      </c>
      <c r="AL195" s="60">
        <v>0</v>
      </c>
      <c r="AM195" s="64">
        <v>98036</v>
      </c>
      <c r="AN195" s="60">
        <v>63869</v>
      </c>
      <c r="AO195" s="60">
        <v>14999</v>
      </c>
      <c r="AP195" s="60">
        <v>19168</v>
      </c>
      <c r="AQ195" s="62">
        <v>98036</v>
      </c>
    </row>
    <row r="196" spans="1:43" s="4" customFormat="1" ht="15">
      <c r="A196" s="57" t="s">
        <v>331</v>
      </c>
      <c r="B196" s="58" t="s">
        <v>232</v>
      </c>
      <c r="C196" s="59">
        <v>2035</v>
      </c>
      <c r="D196" s="83">
        <v>11406</v>
      </c>
      <c r="E196" s="60">
        <v>651</v>
      </c>
      <c r="F196" s="60">
        <v>2548</v>
      </c>
      <c r="G196" s="60">
        <v>14605</v>
      </c>
      <c r="H196" s="61">
        <v>581</v>
      </c>
      <c r="I196" s="60">
        <v>643</v>
      </c>
      <c r="J196" s="60">
        <v>2240</v>
      </c>
      <c r="K196" s="60">
        <v>120</v>
      </c>
      <c r="L196" s="60">
        <v>2384</v>
      </c>
      <c r="M196" s="60">
        <v>3652</v>
      </c>
      <c r="N196" s="60">
        <v>1547</v>
      </c>
      <c r="O196" s="60">
        <v>0</v>
      </c>
      <c r="P196" s="60">
        <v>0</v>
      </c>
      <c r="Q196" s="60">
        <v>0</v>
      </c>
      <c r="R196" s="60">
        <v>630</v>
      </c>
      <c r="S196" s="89">
        <v>11216</v>
      </c>
      <c r="T196" s="91">
        <v>0</v>
      </c>
      <c r="U196" s="89">
        <v>0</v>
      </c>
      <c r="V196" s="89">
        <v>0</v>
      </c>
      <c r="W196" s="89">
        <v>0</v>
      </c>
      <c r="X196" s="89">
        <v>0</v>
      </c>
      <c r="Y196" s="89">
        <v>1375</v>
      </c>
      <c r="Z196" s="89">
        <v>442</v>
      </c>
      <c r="AA196" s="89">
        <v>0</v>
      </c>
      <c r="AB196" s="89">
        <v>1200</v>
      </c>
      <c r="AC196" s="89">
        <v>0</v>
      </c>
      <c r="AD196" s="63">
        <f t="shared" si="9"/>
        <v>3017</v>
      </c>
      <c r="AE196" s="60">
        <v>0</v>
      </c>
      <c r="AF196" s="60">
        <v>0</v>
      </c>
      <c r="AG196" s="60">
        <v>0</v>
      </c>
      <c r="AH196" s="60">
        <v>0</v>
      </c>
      <c r="AI196" s="60">
        <v>0</v>
      </c>
      <c r="AJ196" s="60">
        <v>0</v>
      </c>
      <c r="AK196" s="69">
        <v>3017</v>
      </c>
      <c r="AL196" s="60">
        <v>0</v>
      </c>
      <c r="AM196" s="64">
        <v>29419</v>
      </c>
      <c r="AN196" s="60">
        <v>12057</v>
      </c>
      <c r="AO196" s="60">
        <v>3017</v>
      </c>
      <c r="AP196" s="60">
        <v>14345</v>
      </c>
      <c r="AQ196" s="62">
        <v>29419</v>
      </c>
    </row>
    <row r="197" spans="1:43" s="4" customFormat="1" ht="15">
      <c r="A197" s="57" t="s">
        <v>295</v>
      </c>
      <c r="B197" s="58" t="s">
        <v>201</v>
      </c>
      <c r="C197" s="59">
        <v>1987</v>
      </c>
      <c r="D197" s="83">
        <v>103729</v>
      </c>
      <c r="E197" s="60">
        <v>17590</v>
      </c>
      <c r="F197" s="60">
        <v>7560</v>
      </c>
      <c r="G197" s="60">
        <v>128879</v>
      </c>
      <c r="H197" s="61">
        <v>1567</v>
      </c>
      <c r="I197" s="60">
        <v>8210</v>
      </c>
      <c r="J197" s="60">
        <v>5431</v>
      </c>
      <c r="K197" s="60">
        <v>130</v>
      </c>
      <c r="L197" s="60">
        <v>11628</v>
      </c>
      <c r="M197" s="60">
        <v>14925</v>
      </c>
      <c r="N197" s="60">
        <v>11223</v>
      </c>
      <c r="O197" s="60">
        <v>1556</v>
      </c>
      <c r="P197" s="60">
        <v>1000</v>
      </c>
      <c r="Q197" s="60">
        <v>0</v>
      </c>
      <c r="R197" s="60">
        <v>12565</v>
      </c>
      <c r="S197" s="89">
        <v>66668</v>
      </c>
      <c r="T197" s="91">
        <v>0</v>
      </c>
      <c r="U197" s="89">
        <v>0</v>
      </c>
      <c r="V197" s="89">
        <v>13331</v>
      </c>
      <c r="W197" s="89">
        <v>194</v>
      </c>
      <c r="X197" s="89">
        <v>79</v>
      </c>
      <c r="Y197" s="89">
        <v>19029</v>
      </c>
      <c r="Z197" s="89">
        <v>2316</v>
      </c>
      <c r="AA197" s="89">
        <v>3125</v>
      </c>
      <c r="AB197" s="89">
        <v>10068</v>
      </c>
      <c r="AC197" s="89">
        <v>0</v>
      </c>
      <c r="AD197" s="63">
        <f t="shared" si="9"/>
        <v>48142</v>
      </c>
      <c r="AE197" s="60">
        <v>0</v>
      </c>
      <c r="AF197" s="60">
        <v>0</v>
      </c>
      <c r="AG197" s="60">
        <v>0</v>
      </c>
      <c r="AH197" s="60">
        <v>0</v>
      </c>
      <c r="AI197" s="60">
        <v>0</v>
      </c>
      <c r="AJ197" s="60">
        <v>0</v>
      </c>
      <c r="AK197" s="69">
        <v>34617</v>
      </c>
      <c r="AL197" s="60">
        <v>0</v>
      </c>
      <c r="AM197" s="64">
        <v>245256</v>
      </c>
      <c r="AN197" s="60">
        <v>121319</v>
      </c>
      <c r="AO197" s="60">
        <v>34538</v>
      </c>
      <c r="AP197" s="60">
        <v>89399</v>
      </c>
      <c r="AQ197" s="62">
        <v>245256</v>
      </c>
    </row>
    <row r="198" spans="1:43" s="4" customFormat="1" ht="15">
      <c r="A198" s="57" t="s">
        <v>293</v>
      </c>
      <c r="B198" s="58" t="s">
        <v>158</v>
      </c>
      <c r="C198" s="59">
        <v>1983</v>
      </c>
      <c r="D198" s="84">
        <v>24993</v>
      </c>
      <c r="E198" s="65">
        <v>8002</v>
      </c>
      <c r="F198" s="65">
        <v>0</v>
      </c>
      <c r="G198" s="65">
        <v>32995</v>
      </c>
      <c r="H198" s="66">
        <v>3130</v>
      </c>
      <c r="I198" s="65">
        <v>296</v>
      </c>
      <c r="J198" s="65">
        <v>1714</v>
      </c>
      <c r="K198" s="65">
        <v>0</v>
      </c>
      <c r="L198" s="65">
        <v>3887</v>
      </c>
      <c r="M198" s="65">
        <v>2858</v>
      </c>
      <c r="N198" s="65">
        <v>765</v>
      </c>
      <c r="O198" s="65">
        <v>0</v>
      </c>
      <c r="P198" s="65">
        <v>0</v>
      </c>
      <c r="Q198" s="65">
        <v>0</v>
      </c>
      <c r="R198" s="65">
        <v>0</v>
      </c>
      <c r="S198" s="89">
        <v>9520</v>
      </c>
      <c r="T198" s="91">
        <v>0</v>
      </c>
      <c r="U198" s="89">
        <v>0</v>
      </c>
      <c r="V198" s="89">
        <v>0</v>
      </c>
      <c r="W198" s="89">
        <v>0</v>
      </c>
      <c r="X198" s="89">
        <v>0</v>
      </c>
      <c r="Y198" s="89">
        <v>12847</v>
      </c>
      <c r="Z198" s="89">
        <v>0</v>
      </c>
      <c r="AA198" s="89">
        <v>0</v>
      </c>
      <c r="AB198" s="89">
        <v>0</v>
      </c>
      <c r="AC198" s="89">
        <v>0</v>
      </c>
      <c r="AD198" s="63">
        <f t="shared" si="9"/>
        <v>12847</v>
      </c>
      <c r="AE198" s="65">
        <v>0</v>
      </c>
      <c r="AF198" s="65">
        <v>0</v>
      </c>
      <c r="AG198" s="65">
        <v>0</v>
      </c>
      <c r="AH198" s="65">
        <v>0</v>
      </c>
      <c r="AI198" s="65">
        <v>0</v>
      </c>
      <c r="AJ198" s="65">
        <v>0</v>
      </c>
      <c r="AK198" s="58">
        <v>12847</v>
      </c>
      <c r="AL198" s="65">
        <v>0</v>
      </c>
      <c r="AM198" s="68">
        <v>58492</v>
      </c>
      <c r="AN198" s="65">
        <v>32995</v>
      </c>
      <c r="AO198" s="65">
        <v>12847</v>
      </c>
      <c r="AP198" s="65">
        <v>12650</v>
      </c>
      <c r="AQ198" s="67">
        <v>58492</v>
      </c>
    </row>
    <row r="199" spans="1:43" s="4" customFormat="1" ht="30">
      <c r="A199" s="57" t="s">
        <v>297</v>
      </c>
      <c r="B199" s="58" t="s">
        <v>158</v>
      </c>
      <c r="C199" s="59">
        <v>1959</v>
      </c>
      <c r="D199" s="83">
        <v>67467</v>
      </c>
      <c r="E199" s="60">
        <v>10757</v>
      </c>
      <c r="F199" s="60">
        <v>0</v>
      </c>
      <c r="G199" s="60">
        <v>78224</v>
      </c>
      <c r="H199" s="61">
        <v>3209</v>
      </c>
      <c r="I199" s="60">
        <v>2545</v>
      </c>
      <c r="J199" s="60">
        <v>5411</v>
      </c>
      <c r="K199" s="60">
        <v>200</v>
      </c>
      <c r="L199" s="60">
        <v>5303</v>
      </c>
      <c r="M199" s="60">
        <v>8575</v>
      </c>
      <c r="N199" s="60">
        <v>8580</v>
      </c>
      <c r="O199" s="60">
        <v>0</v>
      </c>
      <c r="P199" s="60">
        <v>0</v>
      </c>
      <c r="Q199" s="60">
        <v>0</v>
      </c>
      <c r="R199" s="60">
        <v>4983</v>
      </c>
      <c r="S199" s="89">
        <v>35597</v>
      </c>
      <c r="T199" s="91">
        <v>0</v>
      </c>
      <c r="U199" s="89">
        <v>0</v>
      </c>
      <c r="V199" s="89">
        <v>0</v>
      </c>
      <c r="W199" s="89">
        <v>2469</v>
      </c>
      <c r="X199" s="89">
        <v>0</v>
      </c>
      <c r="Y199" s="89">
        <v>13000</v>
      </c>
      <c r="Z199" s="89">
        <v>51</v>
      </c>
      <c r="AA199" s="89">
        <v>6056</v>
      </c>
      <c r="AB199" s="89">
        <v>0</v>
      </c>
      <c r="AC199" s="89">
        <v>0</v>
      </c>
      <c r="AD199" s="63">
        <v>28605</v>
      </c>
      <c r="AE199" s="60">
        <v>0</v>
      </c>
      <c r="AF199" s="60">
        <v>0</v>
      </c>
      <c r="AG199" s="60">
        <v>0</v>
      </c>
      <c r="AH199" s="60">
        <v>0</v>
      </c>
      <c r="AI199" s="60">
        <v>0</v>
      </c>
      <c r="AJ199" s="60">
        <v>0</v>
      </c>
      <c r="AK199" s="69">
        <v>19107</v>
      </c>
      <c r="AL199" s="60">
        <v>0</v>
      </c>
      <c r="AM199" s="64">
        <v>138606</v>
      </c>
      <c r="AN199" s="60">
        <v>78224</v>
      </c>
      <c r="AO199" s="60">
        <v>19107</v>
      </c>
      <c r="AP199" s="60">
        <v>41275</v>
      </c>
      <c r="AQ199" s="62">
        <v>138606</v>
      </c>
    </row>
    <row r="200" spans="1:43" s="4" customFormat="1" ht="30">
      <c r="A200" s="57" t="s">
        <v>299</v>
      </c>
      <c r="B200" s="58" t="s">
        <v>98</v>
      </c>
      <c r="C200" s="59">
        <v>1925</v>
      </c>
      <c r="D200" s="83">
        <v>92809</v>
      </c>
      <c r="E200" s="60">
        <v>15395</v>
      </c>
      <c r="F200" s="60">
        <v>0</v>
      </c>
      <c r="G200" s="60">
        <v>108204</v>
      </c>
      <c r="H200" s="61">
        <v>5318</v>
      </c>
      <c r="I200" s="60">
        <v>12909</v>
      </c>
      <c r="J200" s="60">
        <v>3946</v>
      </c>
      <c r="K200" s="60">
        <v>169</v>
      </c>
      <c r="L200" s="60">
        <v>4484</v>
      </c>
      <c r="M200" s="60">
        <v>11838</v>
      </c>
      <c r="N200" s="60">
        <v>1386</v>
      </c>
      <c r="O200" s="60">
        <v>0</v>
      </c>
      <c r="P200" s="60">
        <v>0</v>
      </c>
      <c r="Q200" s="60">
        <v>0</v>
      </c>
      <c r="R200" s="60">
        <v>297</v>
      </c>
      <c r="S200" s="89">
        <v>35029</v>
      </c>
      <c r="T200" s="91">
        <v>0</v>
      </c>
      <c r="U200" s="89">
        <v>0</v>
      </c>
      <c r="V200" s="89">
        <v>0</v>
      </c>
      <c r="W200" s="89">
        <v>0</v>
      </c>
      <c r="X200" s="89">
        <v>349</v>
      </c>
      <c r="Y200" s="89">
        <v>12384</v>
      </c>
      <c r="Z200" s="89">
        <v>1373</v>
      </c>
      <c r="AA200" s="89">
        <v>2788</v>
      </c>
      <c r="AB200" s="89">
        <v>1500</v>
      </c>
      <c r="AC200" s="89">
        <v>0</v>
      </c>
      <c r="AD200" s="63">
        <f>SUM(T200:AC200)</f>
        <v>18394</v>
      </c>
      <c r="AE200" s="60">
        <v>0</v>
      </c>
      <c r="AF200" s="60">
        <v>0</v>
      </c>
      <c r="AG200" s="60">
        <v>0</v>
      </c>
      <c r="AH200" s="60">
        <v>0</v>
      </c>
      <c r="AI200" s="60">
        <v>0</v>
      </c>
      <c r="AJ200" s="60">
        <v>0</v>
      </c>
      <c r="AK200" s="69">
        <v>18394</v>
      </c>
      <c r="AL200" s="60">
        <v>0</v>
      </c>
      <c r="AM200" s="64">
        <v>166945</v>
      </c>
      <c r="AN200" s="60">
        <v>108204</v>
      </c>
      <c r="AO200" s="60">
        <v>18045</v>
      </c>
      <c r="AP200" s="60">
        <v>40696</v>
      </c>
      <c r="AQ200" s="62">
        <v>166945</v>
      </c>
    </row>
    <row r="201" spans="1:43" s="4" customFormat="1" ht="15">
      <c r="A201" s="57" t="s">
        <v>396</v>
      </c>
      <c r="B201" s="58" t="s">
        <v>210</v>
      </c>
      <c r="C201" s="59">
        <v>1906</v>
      </c>
      <c r="D201" s="83">
        <v>65023</v>
      </c>
      <c r="E201" s="60">
        <v>6660</v>
      </c>
      <c r="F201" s="60">
        <v>0</v>
      </c>
      <c r="G201" s="60">
        <v>71683</v>
      </c>
      <c r="H201" s="61">
        <v>6717</v>
      </c>
      <c r="I201" s="60">
        <v>8099</v>
      </c>
      <c r="J201" s="60">
        <v>1150</v>
      </c>
      <c r="K201" s="60">
        <v>0</v>
      </c>
      <c r="L201" s="60">
        <v>10459</v>
      </c>
      <c r="M201" s="60">
        <v>5294</v>
      </c>
      <c r="N201" s="60">
        <v>0</v>
      </c>
      <c r="O201" s="60">
        <v>0</v>
      </c>
      <c r="P201" s="60">
        <v>0</v>
      </c>
      <c r="Q201" s="60">
        <v>0</v>
      </c>
      <c r="R201" s="60">
        <v>0</v>
      </c>
      <c r="S201" s="89">
        <v>25002</v>
      </c>
      <c r="T201" s="91">
        <v>0</v>
      </c>
      <c r="U201" s="89">
        <v>6516</v>
      </c>
      <c r="V201" s="89">
        <v>0</v>
      </c>
      <c r="W201" s="89">
        <v>0</v>
      </c>
      <c r="X201" s="89">
        <v>0</v>
      </c>
      <c r="Y201" s="89">
        <v>15527</v>
      </c>
      <c r="Z201" s="89">
        <v>0</v>
      </c>
      <c r="AA201" s="89">
        <v>0</v>
      </c>
      <c r="AB201" s="89">
        <v>0</v>
      </c>
      <c r="AC201" s="89">
        <v>0</v>
      </c>
      <c r="AD201" s="63">
        <v>13301</v>
      </c>
      <c r="AE201" s="60">
        <v>0</v>
      </c>
      <c r="AF201" s="60">
        <v>0</v>
      </c>
      <c r="AG201" s="60">
        <v>0</v>
      </c>
      <c r="AH201" s="60">
        <v>0</v>
      </c>
      <c r="AI201" s="60">
        <v>0</v>
      </c>
      <c r="AJ201" s="60">
        <v>0</v>
      </c>
      <c r="AK201" s="69">
        <v>15527</v>
      </c>
      <c r="AL201" s="60">
        <v>0</v>
      </c>
      <c r="AM201" s="64">
        <v>125445</v>
      </c>
      <c r="AN201" s="60">
        <v>71683</v>
      </c>
      <c r="AO201" s="60">
        <v>15527</v>
      </c>
      <c r="AP201" s="60">
        <v>38235</v>
      </c>
      <c r="AQ201" s="62">
        <v>125445</v>
      </c>
    </row>
    <row r="202" spans="1:43" s="4" customFormat="1" ht="15">
      <c r="A202" s="57" t="s">
        <v>302</v>
      </c>
      <c r="B202" s="58" t="s">
        <v>114</v>
      </c>
      <c r="C202" s="59">
        <v>1841</v>
      </c>
      <c r="D202" s="83">
        <v>56986</v>
      </c>
      <c r="E202" s="60">
        <v>6970</v>
      </c>
      <c r="F202" s="60">
        <v>0</v>
      </c>
      <c r="G202" s="60">
        <v>63956</v>
      </c>
      <c r="H202" s="61">
        <v>3205</v>
      </c>
      <c r="I202" s="60">
        <v>4783</v>
      </c>
      <c r="J202" s="60">
        <v>3293</v>
      </c>
      <c r="K202" s="60">
        <v>488</v>
      </c>
      <c r="L202" s="60">
        <v>1922</v>
      </c>
      <c r="M202" s="60">
        <v>2845</v>
      </c>
      <c r="N202" s="60">
        <v>659</v>
      </c>
      <c r="O202" s="60">
        <v>25</v>
      </c>
      <c r="P202" s="60">
        <v>0</v>
      </c>
      <c r="Q202" s="60">
        <v>0</v>
      </c>
      <c r="R202" s="60">
        <v>810</v>
      </c>
      <c r="S202" s="89">
        <v>14825</v>
      </c>
      <c r="T202" s="91">
        <v>0</v>
      </c>
      <c r="U202" s="89">
        <v>0</v>
      </c>
      <c r="V202" s="89">
        <v>0</v>
      </c>
      <c r="W202" s="89">
        <v>0</v>
      </c>
      <c r="X202" s="89">
        <v>0</v>
      </c>
      <c r="Y202" s="89">
        <v>10390</v>
      </c>
      <c r="Z202" s="89">
        <v>530</v>
      </c>
      <c r="AA202" s="89">
        <v>0</v>
      </c>
      <c r="AB202" s="89">
        <v>0</v>
      </c>
      <c r="AC202" s="89">
        <v>0</v>
      </c>
      <c r="AD202" s="63">
        <f>SUM(T202:AC202)</f>
        <v>10920</v>
      </c>
      <c r="AE202" s="60">
        <v>0</v>
      </c>
      <c r="AF202" s="60">
        <v>0</v>
      </c>
      <c r="AG202" s="60">
        <v>0</v>
      </c>
      <c r="AH202" s="60">
        <v>0</v>
      </c>
      <c r="AI202" s="60">
        <v>0</v>
      </c>
      <c r="AJ202" s="60">
        <v>0</v>
      </c>
      <c r="AK202" s="69">
        <v>10920</v>
      </c>
      <c r="AL202" s="60">
        <v>0</v>
      </c>
      <c r="AM202" s="64">
        <v>92906</v>
      </c>
      <c r="AN202" s="60">
        <v>63956</v>
      </c>
      <c r="AO202" s="60">
        <v>10920</v>
      </c>
      <c r="AP202" s="60">
        <v>18030</v>
      </c>
      <c r="AQ202" s="62">
        <v>92906</v>
      </c>
    </row>
    <row r="203" spans="1:43" s="4" customFormat="1" ht="15">
      <c r="A203" s="57" t="s">
        <v>300</v>
      </c>
      <c r="B203" s="58" t="s">
        <v>101</v>
      </c>
      <c r="C203" s="59">
        <v>1836</v>
      </c>
      <c r="D203" s="83">
        <v>54871</v>
      </c>
      <c r="E203" s="60">
        <v>8585</v>
      </c>
      <c r="F203" s="60">
        <v>0</v>
      </c>
      <c r="G203" s="60">
        <v>63456</v>
      </c>
      <c r="H203" s="61">
        <v>3514</v>
      </c>
      <c r="I203" s="60">
        <v>0</v>
      </c>
      <c r="J203" s="60">
        <v>3788</v>
      </c>
      <c r="K203" s="60">
        <v>0</v>
      </c>
      <c r="L203" s="60">
        <v>4761</v>
      </c>
      <c r="M203" s="60">
        <v>4488</v>
      </c>
      <c r="N203" s="60">
        <v>27201</v>
      </c>
      <c r="O203" s="60">
        <v>0</v>
      </c>
      <c r="P203" s="60">
        <v>0</v>
      </c>
      <c r="Q203" s="60">
        <v>0</v>
      </c>
      <c r="R203" s="60">
        <v>5743</v>
      </c>
      <c r="S203" s="89">
        <v>45981</v>
      </c>
      <c r="T203" s="91">
        <v>0</v>
      </c>
      <c r="U203" s="89">
        <v>0</v>
      </c>
      <c r="V203" s="89">
        <v>0</v>
      </c>
      <c r="W203" s="89">
        <v>2496</v>
      </c>
      <c r="X203" s="89">
        <v>0</v>
      </c>
      <c r="Y203" s="89">
        <v>13595</v>
      </c>
      <c r="Z203" s="89">
        <v>668</v>
      </c>
      <c r="AA203" s="89">
        <v>2190</v>
      </c>
      <c r="AB203" s="89">
        <v>1891</v>
      </c>
      <c r="AC203" s="89">
        <v>0</v>
      </c>
      <c r="AD203" s="63">
        <f>SUM(T203:AC203)</f>
        <v>20840</v>
      </c>
      <c r="AE203" s="60">
        <v>0</v>
      </c>
      <c r="AF203" s="60">
        <v>0</v>
      </c>
      <c r="AG203" s="60">
        <v>0</v>
      </c>
      <c r="AH203" s="60">
        <v>0</v>
      </c>
      <c r="AI203" s="60">
        <v>0</v>
      </c>
      <c r="AJ203" s="60">
        <v>0</v>
      </c>
      <c r="AK203" s="69">
        <v>18344</v>
      </c>
      <c r="AL203" s="60">
        <v>0</v>
      </c>
      <c r="AM203" s="64">
        <v>133791</v>
      </c>
      <c r="AN203" s="60">
        <v>63456</v>
      </c>
      <c r="AO203" s="60">
        <v>18344</v>
      </c>
      <c r="AP203" s="60">
        <v>51991</v>
      </c>
      <c r="AQ203" s="62">
        <v>133791</v>
      </c>
    </row>
    <row r="204" spans="1:43" s="4" customFormat="1" ht="15">
      <c r="A204" s="57" t="s">
        <v>303</v>
      </c>
      <c r="B204" s="58" t="s">
        <v>81</v>
      </c>
      <c r="C204" s="59">
        <v>1825</v>
      </c>
      <c r="D204" s="83">
        <v>43484</v>
      </c>
      <c r="E204" s="60">
        <v>2003</v>
      </c>
      <c r="F204" s="60">
        <v>0</v>
      </c>
      <c r="G204" s="60">
        <v>45487</v>
      </c>
      <c r="H204" s="61">
        <v>1892</v>
      </c>
      <c r="I204" s="60">
        <v>1906</v>
      </c>
      <c r="J204" s="60">
        <v>9668</v>
      </c>
      <c r="K204" s="60">
        <v>346</v>
      </c>
      <c r="L204" s="60">
        <v>1915</v>
      </c>
      <c r="M204" s="60">
        <v>0</v>
      </c>
      <c r="N204" s="60">
        <v>300</v>
      </c>
      <c r="O204" s="60">
        <v>6102</v>
      </c>
      <c r="P204" s="60">
        <v>0</v>
      </c>
      <c r="Q204" s="60">
        <v>0</v>
      </c>
      <c r="R204" s="60" t="s">
        <v>397</v>
      </c>
      <c r="S204" s="89">
        <v>20237</v>
      </c>
      <c r="T204" s="91">
        <v>0</v>
      </c>
      <c r="U204" s="89">
        <v>0</v>
      </c>
      <c r="V204" s="89">
        <v>0</v>
      </c>
      <c r="W204" s="89">
        <v>3335</v>
      </c>
      <c r="X204" s="89">
        <v>0</v>
      </c>
      <c r="Y204" s="89">
        <v>2820</v>
      </c>
      <c r="Z204" s="89">
        <v>795</v>
      </c>
      <c r="AA204" s="89">
        <v>339</v>
      </c>
      <c r="AB204" s="89">
        <v>1500</v>
      </c>
      <c r="AC204" s="89">
        <v>0</v>
      </c>
      <c r="AD204" s="63">
        <v>8151</v>
      </c>
      <c r="AE204" s="60">
        <v>0</v>
      </c>
      <c r="AF204" s="60">
        <v>0</v>
      </c>
      <c r="AG204" s="60">
        <v>0</v>
      </c>
      <c r="AH204" s="60">
        <v>0</v>
      </c>
      <c r="AI204" s="60">
        <v>0</v>
      </c>
      <c r="AJ204" s="60">
        <v>0</v>
      </c>
      <c r="AK204" s="69">
        <v>5454</v>
      </c>
      <c r="AL204" s="60">
        <v>0</v>
      </c>
      <c r="AM204" s="64">
        <v>76405</v>
      </c>
      <c r="AN204" s="60">
        <v>45487</v>
      </c>
      <c r="AO204" s="60">
        <v>5454</v>
      </c>
      <c r="AP204" s="60">
        <v>25464</v>
      </c>
      <c r="AQ204" s="62">
        <v>76405</v>
      </c>
    </row>
    <row r="205" spans="1:43" s="4" customFormat="1" ht="15">
      <c r="A205" s="57" t="s">
        <v>301</v>
      </c>
      <c r="B205" s="58" t="s">
        <v>114</v>
      </c>
      <c r="C205" s="59">
        <v>1765</v>
      </c>
      <c r="D205" s="83">
        <v>44338</v>
      </c>
      <c r="E205" s="60">
        <v>3392</v>
      </c>
      <c r="F205" s="60">
        <v>1609</v>
      </c>
      <c r="G205" s="60">
        <v>49339</v>
      </c>
      <c r="H205" s="61">
        <v>2407</v>
      </c>
      <c r="I205" s="60">
        <v>425</v>
      </c>
      <c r="J205" s="60">
        <v>2775</v>
      </c>
      <c r="K205" s="60">
        <v>3000</v>
      </c>
      <c r="L205" s="60">
        <v>3831</v>
      </c>
      <c r="M205" s="60">
        <v>5297</v>
      </c>
      <c r="N205" s="60">
        <v>1073</v>
      </c>
      <c r="O205" s="60">
        <v>0</v>
      </c>
      <c r="P205" s="60">
        <v>0</v>
      </c>
      <c r="Q205" s="60">
        <v>0</v>
      </c>
      <c r="R205" s="60">
        <v>0</v>
      </c>
      <c r="S205" s="89">
        <v>16401</v>
      </c>
      <c r="T205" s="91">
        <v>0</v>
      </c>
      <c r="U205" s="89">
        <v>0</v>
      </c>
      <c r="V205" s="89">
        <v>0</v>
      </c>
      <c r="W205" s="89">
        <v>399</v>
      </c>
      <c r="X205" s="89">
        <v>0</v>
      </c>
      <c r="Y205" s="89">
        <v>4750</v>
      </c>
      <c r="Z205" s="89">
        <v>223</v>
      </c>
      <c r="AA205" s="89">
        <v>1456</v>
      </c>
      <c r="AB205" s="89">
        <v>0</v>
      </c>
      <c r="AC205" s="89">
        <v>0</v>
      </c>
      <c r="AD205" s="63">
        <f>SUM(T205:AC205)</f>
        <v>6828</v>
      </c>
      <c r="AE205" s="60">
        <v>0</v>
      </c>
      <c r="AF205" s="60">
        <v>0</v>
      </c>
      <c r="AG205" s="60">
        <v>0</v>
      </c>
      <c r="AH205" s="60">
        <v>0</v>
      </c>
      <c r="AI205" s="60">
        <v>0</v>
      </c>
      <c r="AJ205" s="60">
        <v>0</v>
      </c>
      <c r="AK205" s="69">
        <v>6429</v>
      </c>
      <c r="AL205" s="60">
        <v>0</v>
      </c>
      <c r="AM205" s="64">
        <v>74975</v>
      </c>
      <c r="AN205" s="60">
        <v>47730</v>
      </c>
      <c r="AO205" s="60">
        <v>6429</v>
      </c>
      <c r="AP205" s="60">
        <v>20816</v>
      </c>
      <c r="AQ205" s="62">
        <v>74975</v>
      </c>
    </row>
    <row r="206" spans="1:43" s="4" customFormat="1" ht="15">
      <c r="A206" s="57" t="s">
        <v>306</v>
      </c>
      <c r="B206" s="58" t="s">
        <v>126</v>
      </c>
      <c r="C206" s="59">
        <v>1762</v>
      </c>
      <c r="D206" s="83">
        <v>59856</v>
      </c>
      <c r="E206" s="60">
        <v>5132</v>
      </c>
      <c r="F206" s="60">
        <v>14098</v>
      </c>
      <c r="G206" s="60">
        <v>79086</v>
      </c>
      <c r="H206" s="61">
        <v>1500</v>
      </c>
      <c r="I206" s="60">
        <v>9240</v>
      </c>
      <c r="J206" s="60">
        <v>2037</v>
      </c>
      <c r="K206" s="60">
        <v>0</v>
      </c>
      <c r="L206" s="60">
        <v>1406</v>
      </c>
      <c r="M206" s="60">
        <v>3600</v>
      </c>
      <c r="N206" s="60">
        <v>0</v>
      </c>
      <c r="O206" s="60">
        <v>1</v>
      </c>
      <c r="P206" s="60">
        <v>0</v>
      </c>
      <c r="Q206" s="60">
        <v>0</v>
      </c>
      <c r="R206" s="60">
        <v>1407</v>
      </c>
      <c r="S206" s="89">
        <v>17691</v>
      </c>
      <c r="T206" s="91">
        <v>0</v>
      </c>
      <c r="U206" s="89">
        <v>0</v>
      </c>
      <c r="V206" s="89">
        <v>0</v>
      </c>
      <c r="W206" s="89">
        <v>197</v>
      </c>
      <c r="X206" s="89">
        <v>0</v>
      </c>
      <c r="Y206" s="89">
        <v>8346</v>
      </c>
      <c r="Z206" s="89">
        <v>550</v>
      </c>
      <c r="AA206" s="89">
        <v>583</v>
      </c>
      <c r="AB206" s="89">
        <v>1256</v>
      </c>
      <c r="AC206" s="89">
        <v>0</v>
      </c>
      <c r="AD206" s="63">
        <f>SUM(T206:AC206)</f>
        <v>10932</v>
      </c>
      <c r="AE206" s="60">
        <v>0</v>
      </c>
      <c r="AF206" s="60">
        <v>0</v>
      </c>
      <c r="AG206" s="60">
        <v>0</v>
      </c>
      <c r="AH206" s="60">
        <v>0</v>
      </c>
      <c r="AI206" s="60">
        <v>0</v>
      </c>
      <c r="AJ206" s="60">
        <v>0</v>
      </c>
      <c r="AK206" s="69">
        <v>10735</v>
      </c>
      <c r="AL206" s="60">
        <v>0</v>
      </c>
      <c r="AM206" s="64">
        <v>109209</v>
      </c>
      <c r="AN206" s="60">
        <v>64988</v>
      </c>
      <c r="AO206" s="60">
        <v>10735</v>
      </c>
      <c r="AP206" s="60">
        <v>33486</v>
      </c>
      <c r="AQ206" s="62">
        <v>109209</v>
      </c>
    </row>
    <row r="207" spans="1:43" s="4" customFormat="1" ht="15">
      <c r="A207" s="57" t="s">
        <v>304</v>
      </c>
      <c r="B207" s="58" t="s">
        <v>101</v>
      </c>
      <c r="C207" s="59">
        <v>1692</v>
      </c>
      <c r="D207" s="83">
        <v>47552</v>
      </c>
      <c r="E207" s="60">
        <v>6636</v>
      </c>
      <c r="F207" s="60">
        <v>0</v>
      </c>
      <c r="G207" s="60">
        <v>54188</v>
      </c>
      <c r="H207" s="61">
        <v>2113</v>
      </c>
      <c r="I207" s="60">
        <v>5686</v>
      </c>
      <c r="J207" s="60">
        <v>1790</v>
      </c>
      <c r="K207" s="60">
        <v>556</v>
      </c>
      <c r="L207" s="60">
        <v>2033</v>
      </c>
      <c r="M207" s="60">
        <v>3129</v>
      </c>
      <c r="N207" s="60">
        <v>1255</v>
      </c>
      <c r="O207" s="60">
        <v>0</v>
      </c>
      <c r="P207" s="60">
        <v>0</v>
      </c>
      <c r="Q207" s="60">
        <v>0</v>
      </c>
      <c r="R207" s="60">
        <v>55</v>
      </c>
      <c r="S207" s="89">
        <v>14504</v>
      </c>
      <c r="T207" s="91">
        <v>0</v>
      </c>
      <c r="U207" s="89">
        <v>34700</v>
      </c>
      <c r="V207" s="89">
        <v>0</v>
      </c>
      <c r="W207" s="89">
        <v>874</v>
      </c>
      <c r="X207" s="89">
        <v>0</v>
      </c>
      <c r="Y207" s="89">
        <v>8869</v>
      </c>
      <c r="Z207" s="89">
        <v>855</v>
      </c>
      <c r="AA207" s="89">
        <v>748</v>
      </c>
      <c r="AB207" s="89">
        <v>2666</v>
      </c>
      <c r="AC207" s="89">
        <v>0</v>
      </c>
      <c r="AD207" s="63">
        <f>SUM(T207:AC207)</f>
        <v>48712</v>
      </c>
      <c r="AE207" s="60">
        <v>0</v>
      </c>
      <c r="AF207" s="60">
        <v>0</v>
      </c>
      <c r="AG207" s="60">
        <v>0</v>
      </c>
      <c r="AH207" s="60">
        <v>0</v>
      </c>
      <c r="AI207" s="60">
        <v>0</v>
      </c>
      <c r="AJ207" s="60">
        <v>0</v>
      </c>
      <c r="AK207" s="69">
        <v>13138</v>
      </c>
      <c r="AL207" s="60">
        <v>0</v>
      </c>
      <c r="AM207" s="64">
        <v>119517</v>
      </c>
      <c r="AN207" s="60">
        <v>54188</v>
      </c>
      <c r="AO207" s="60">
        <v>13138</v>
      </c>
      <c r="AP207" s="60">
        <v>52191</v>
      </c>
      <c r="AQ207" s="62">
        <v>119517</v>
      </c>
    </row>
    <row r="208" spans="1:43" s="4" customFormat="1" ht="15">
      <c r="A208" s="57" t="s">
        <v>312</v>
      </c>
      <c r="B208" s="58" t="s">
        <v>159</v>
      </c>
      <c r="C208" s="59">
        <v>1619</v>
      </c>
      <c r="D208" s="83">
        <v>5760</v>
      </c>
      <c r="E208" s="60">
        <v>0</v>
      </c>
      <c r="F208" s="60">
        <v>0</v>
      </c>
      <c r="G208" s="60">
        <v>5760</v>
      </c>
      <c r="H208" s="61">
        <v>350</v>
      </c>
      <c r="I208" s="60">
        <v>0</v>
      </c>
      <c r="J208" s="60">
        <v>1672</v>
      </c>
      <c r="K208" s="60">
        <v>0</v>
      </c>
      <c r="L208" s="60">
        <v>1998</v>
      </c>
      <c r="M208" s="60">
        <v>4610</v>
      </c>
      <c r="N208" s="60">
        <v>516</v>
      </c>
      <c r="O208" s="60">
        <v>0</v>
      </c>
      <c r="P208" s="60">
        <v>0</v>
      </c>
      <c r="Q208" s="60">
        <v>0</v>
      </c>
      <c r="R208" s="60">
        <v>271</v>
      </c>
      <c r="S208" s="89">
        <v>9067</v>
      </c>
      <c r="T208" s="91">
        <v>0</v>
      </c>
      <c r="U208" s="89">
        <v>0</v>
      </c>
      <c r="V208" s="89">
        <v>0</v>
      </c>
      <c r="W208" s="89">
        <v>0</v>
      </c>
      <c r="X208" s="89">
        <v>0</v>
      </c>
      <c r="Y208" s="89">
        <v>2735</v>
      </c>
      <c r="Z208" s="89">
        <v>165</v>
      </c>
      <c r="AA208" s="89">
        <v>0</v>
      </c>
      <c r="AB208" s="89">
        <v>0</v>
      </c>
      <c r="AC208" s="89">
        <v>0</v>
      </c>
      <c r="AD208" s="63">
        <f>SUM(T208:AC208)</f>
        <v>2900</v>
      </c>
      <c r="AE208" s="60">
        <v>0</v>
      </c>
      <c r="AF208" s="60">
        <v>0</v>
      </c>
      <c r="AG208" s="60">
        <v>0</v>
      </c>
      <c r="AH208" s="60">
        <v>0</v>
      </c>
      <c r="AI208" s="60">
        <v>0</v>
      </c>
      <c r="AJ208" s="60">
        <v>0</v>
      </c>
      <c r="AK208" s="69">
        <v>2900</v>
      </c>
      <c r="AL208" s="60">
        <v>0</v>
      </c>
      <c r="AM208" s="64">
        <v>18077</v>
      </c>
      <c r="AN208" s="60">
        <v>5760</v>
      </c>
      <c r="AO208" s="60">
        <v>2900</v>
      </c>
      <c r="AP208" s="60">
        <v>9417</v>
      </c>
      <c r="AQ208" s="62">
        <v>18077</v>
      </c>
    </row>
    <row r="209" spans="1:43" s="4" customFormat="1" ht="15">
      <c r="A209" s="57" t="s">
        <v>307</v>
      </c>
      <c r="B209" s="58" t="s">
        <v>114</v>
      </c>
      <c r="C209" s="59">
        <v>1617</v>
      </c>
      <c r="D209" s="83">
        <v>70313</v>
      </c>
      <c r="E209" s="60">
        <v>5158</v>
      </c>
      <c r="F209" s="60">
        <v>0</v>
      </c>
      <c r="G209" s="60">
        <v>75471</v>
      </c>
      <c r="H209" s="61">
        <v>3575</v>
      </c>
      <c r="I209" s="60">
        <v>2251</v>
      </c>
      <c r="J209" s="60">
        <v>0</v>
      </c>
      <c r="K209" s="60">
        <v>642</v>
      </c>
      <c r="L209" s="60">
        <v>758</v>
      </c>
      <c r="M209" s="60">
        <v>9333</v>
      </c>
      <c r="N209" s="60">
        <v>2149</v>
      </c>
      <c r="O209" s="60">
        <v>0</v>
      </c>
      <c r="P209" s="60">
        <v>0</v>
      </c>
      <c r="Q209" s="60">
        <v>0</v>
      </c>
      <c r="R209" s="60">
        <v>10914</v>
      </c>
      <c r="S209" s="89">
        <v>26047</v>
      </c>
      <c r="T209" s="91">
        <v>0</v>
      </c>
      <c r="U209" s="89">
        <v>591</v>
      </c>
      <c r="V209" s="89">
        <v>0</v>
      </c>
      <c r="W209" s="89">
        <v>2673</v>
      </c>
      <c r="X209" s="89">
        <v>3501</v>
      </c>
      <c r="Y209" s="89">
        <v>8737</v>
      </c>
      <c r="Z209" s="89">
        <v>517</v>
      </c>
      <c r="AA209" s="89">
        <v>0</v>
      </c>
      <c r="AB209" s="89">
        <v>0</v>
      </c>
      <c r="AC209" s="89">
        <v>0</v>
      </c>
      <c r="AD209" s="63">
        <v>30996</v>
      </c>
      <c r="AE209" s="60">
        <v>0</v>
      </c>
      <c r="AF209" s="60">
        <v>0</v>
      </c>
      <c r="AG209" s="60">
        <v>0</v>
      </c>
      <c r="AH209" s="60">
        <v>0</v>
      </c>
      <c r="AI209" s="60">
        <v>0</v>
      </c>
      <c r="AJ209" s="60">
        <v>0</v>
      </c>
      <c r="AK209" s="69">
        <v>12755</v>
      </c>
      <c r="AL209" s="60">
        <v>0</v>
      </c>
      <c r="AM209" s="64">
        <v>121112</v>
      </c>
      <c r="AN209" s="60">
        <v>75471</v>
      </c>
      <c r="AO209" s="60">
        <v>9254</v>
      </c>
      <c r="AP209" s="60">
        <v>36387</v>
      </c>
      <c r="AQ209" s="62">
        <v>121112</v>
      </c>
    </row>
    <row r="210" spans="1:43" s="4" customFormat="1" ht="30">
      <c r="A210" s="57" t="s">
        <v>308</v>
      </c>
      <c r="B210" s="58" t="s">
        <v>79</v>
      </c>
      <c r="C210" s="59">
        <v>1609</v>
      </c>
      <c r="D210" s="83">
        <v>67152</v>
      </c>
      <c r="E210" s="60">
        <v>5137</v>
      </c>
      <c r="F210" s="60">
        <v>0</v>
      </c>
      <c r="G210" s="60">
        <v>72289</v>
      </c>
      <c r="H210" s="61">
        <v>5570</v>
      </c>
      <c r="I210" s="60">
        <v>3067</v>
      </c>
      <c r="J210" s="60">
        <v>2863</v>
      </c>
      <c r="K210" s="60">
        <v>0</v>
      </c>
      <c r="L210" s="60">
        <v>3269</v>
      </c>
      <c r="M210" s="60">
        <v>4099</v>
      </c>
      <c r="N210" s="60">
        <v>12978</v>
      </c>
      <c r="O210" s="60">
        <v>0</v>
      </c>
      <c r="P210" s="60">
        <v>0</v>
      </c>
      <c r="Q210" s="60">
        <v>0</v>
      </c>
      <c r="R210" s="60">
        <v>1280</v>
      </c>
      <c r="S210" s="89">
        <v>27556</v>
      </c>
      <c r="T210" s="91">
        <v>0</v>
      </c>
      <c r="U210" s="89">
        <v>0</v>
      </c>
      <c r="V210" s="89">
        <v>0</v>
      </c>
      <c r="W210" s="89">
        <v>1585</v>
      </c>
      <c r="X210" s="89">
        <v>0</v>
      </c>
      <c r="Y210" s="89">
        <v>8875</v>
      </c>
      <c r="Z210" s="89">
        <v>680</v>
      </c>
      <c r="AA210" s="89">
        <v>3968</v>
      </c>
      <c r="AB210" s="89">
        <v>1200</v>
      </c>
      <c r="AC210" s="89">
        <v>0</v>
      </c>
      <c r="AD210" s="63">
        <f>SUM(T210:AC210)</f>
        <v>16308</v>
      </c>
      <c r="AE210" s="60">
        <v>0</v>
      </c>
      <c r="AF210" s="60">
        <v>0</v>
      </c>
      <c r="AG210" s="60">
        <v>0</v>
      </c>
      <c r="AH210" s="60">
        <v>0</v>
      </c>
      <c r="AI210" s="60">
        <v>0</v>
      </c>
      <c r="AJ210" s="60">
        <v>0</v>
      </c>
      <c r="AK210" s="69">
        <v>14723</v>
      </c>
      <c r="AL210" s="60">
        <v>0</v>
      </c>
      <c r="AM210" s="64">
        <v>121723</v>
      </c>
      <c r="AN210" s="60">
        <v>72289</v>
      </c>
      <c r="AO210" s="60">
        <v>14723</v>
      </c>
      <c r="AP210" s="60">
        <v>34711</v>
      </c>
      <c r="AQ210" s="62">
        <v>121723</v>
      </c>
    </row>
    <row r="211" spans="1:43" s="4" customFormat="1" ht="30">
      <c r="A211" s="57" t="s">
        <v>309</v>
      </c>
      <c r="B211" s="58" t="s">
        <v>201</v>
      </c>
      <c r="C211" s="59">
        <v>1554</v>
      </c>
      <c r="D211" s="83">
        <v>128944</v>
      </c>
      <c r="E211" s="60">
        <v>10115</v>
      </c>
      <c r="F211" s="60">
        <v>13079</v>
      </c>
      <c r="G211" s="60">
        <v>152138</v>
      </c>
      <c r="H211" s="61">
        <v>14663</v>
      </c>
      <c r="I211" s="60">
        <v>20429</v>
      </c>
      <c r="J211" s="60">
        <v>10738</v>
      </c>
      <c r="K211" s="60">
        <v>2539</v>
      </c>
      <c r="L211" s="60">
        <v>7373</v>
      </c>
      <c r="M211" s="60">
        <v>9550</v>
      </c>
      <c r="N211" s="60">
        <v>14024</v>
      </c>
      <c r="O211" s="60">
        <v>424</v>
      </c>
      <c r="P211" s="60">
        <v>0</v>
      </c>
      <c r="Q211" s="60">
        <v>0</v>
      </c>
      <c r="R211" s="60">
        <v>0</v>
      </c>
      <c r="S211" s="89">
        <v>65077</v>
      </c>
      <c r="T211" s="91">
        <v>0</v>
      </c>
      <c r="U211" s="89">
        <v>0</v>
      </c>
      <c r="V211" s="89">
        <v>0</v>
      </c>
      <c r="W211" s="89">
        <v>7305</v>
      </c>
      <c r="X211" s="89">
        <v>0</v>
      </c>
      <c r="Y211" s="89">
        <v>27545</v>
      </c>
      <c r="Z211" s="89">
        <v>1594</v>
      </c>
      <c r="AA211" s="89">
        <v>5629</v>
      </c>
      <c r="AB211" s="89">
        <v>1200</v>
      </c>
      <c r="AC211" s="90">
        <v>0</v>
      </c>
      <c r="AD211" s="63">
        <f>SUM(T211:AC211)</f>
        <v>43273</v>
      </c>
      <c r="AE211" s="60">
        <v>0</v>
      </c>
      <c r="AF211" s="60">
        <v>0</v>
      </c>
      <c r="AG211" s="60">
        <v>0</v>
      </c>
      <c r="AH211" s="60">
        <v>0</v>
      </c>
      <c r="AI211" s="60">
        <v>0</v>
      </c>
      <c r="AJ211" s="60">
        <v>0</v>
      </c>
      <c r="AK211" s="69">
        <v>35968</v>
      </c>
      <c r="AL211" s="60">
        <v>0</v>
      </c>
      <c r="AM211" s="64">
        <v>275151</v>
      </c>
      <c r="AN211" s="60">
        <v>139059</v>
      </c>
      <c r="AO211" s="60">
        <v>35968</v>
      </c>
      <c r="AP211" s="60">
        <v>100124</v>
      </c>
      <c r="AQ211" s="62">
        <v>275151</v>
      </c>
    </row>
    <row r="212" spans="1:43" s="4" customFormat="1" ht="15">
      <c r="A212" s="57" t="s">
        <v>311</v>
      </c>
      <c r="B212" s="58" t="s">
        <v>261</v>
      </c>
      <c r="C212" s="59">
        <v>1551</v>
      </c>
      <c r="D212" s="83">
        <v>102253</v>
      </c>
      <c r="E212" s="60">
        <v>8604</v>
      </c>
      <c r="F212" s="60">
        <v>500</v>
      </c>
      <c r="G212" s="60">
        <v>111357</v>
      </c>
      <c r="H212" s="61">
        <v>7789</v>
      </c>
      <c r="I212" s="60">
        <v>2536</v>
      </c>
      <c r="J212" s="60">
        <v>3128</v>
      </c>
      <c r="K212" s="60">
        <v>0</v>
      </c>
      <c r="L212" s="60">
        <v>8365</v>
      </c>
      <c r="M212" s="60">
        <v>4976</v>
      </c>
      <c r="N212" s="60">
        <v>3090</v>
      </c>
      <c r="O212" s="60">
        <v>0</v>
      </c>
      <c r="P212" s="60">
        <v>0</v>
      </c>
      <c r="Q212" s="60">
        <v>0</v>
      </c>
      <c r="R212" s="60">
        <v>10947</v>
      </c>
      <c r="S212" s="89">
        <v>33042</v>
      </c>
      <c r="T212" s="91">
        <v>0</v>
      </c>
      <c r="U212" s="89">
        <v>0</v>
      </c>
      <c r="V212" s="89">
        <v>0</v>
      </c>
      <c r="W212" s="89">
        <v>4611</v>
      </c>
      <c r="X212" s="89">
        <v>0</v>
      </c>
      <c r="Y212" s="89">
        <v>24105</v>
      </c>
      <c r="Z212" s="89">
        <v>879</v>
      </c>
      <c r="AA212" s="89">
        <v>9358</v>
      </c>
      <c r="AB212" s="89">
        <v>2000</v>
      </c>
      <c r="AC212" s="89">
        <v>0</v>
      </c>
      <c r="AD212" s="63">
        <f>SUM(T212:AC212)</f>
        <v>40953</v>
      </c>
      <c r="AE212" s="60">
        <v>0</v>
      </c>
      <c r="AF212" s="60">
        <v>150</v>
      </c>
      <c r="AG212" s="60">
        <v>0</v>
      </c>
      <c r="AH212" s="60">
        <v>0</v>
      </c>
      <c r="AI212" s="60">
        <v>0</v>
      </c>
      <c r="AJ212" s="60">
        <v>0</v>
      </c>
      <c r="AK212" s="69">
        <v>36342</v>
      </c>
      <c r="AL212" s="60">
        <v>150</v>
      </c>
      <c r="AM212" s="64">
        <v>193141</v>
      </c>
      <c r="AN212" s="60">
        <v>110857</v>
      </c>
      <c r="AO212" s="60">
        <v>36492</v>
      </c>
      <c r="AP212" s="60">
        <v>45942</v>
      </c>
      <c r="AQ212" s="62">
        <v>193291</v>
      </c>
    </row>
    <row r="213" spans="1:43" s="4" customFormat="1" ht="15">
      <c r="A213" s="57" t="s">
        <v>393</v>
      </c>
      <c r="B213" s="58" t="s">
        <v>186</v>
      </c>
      <c r="C213" s="59">
        <v>1542</v>
      </c>
      <c r="D213" s="83">
        <v>49264</v>
      </c>
      <c r="E213" s="60">
        <v>4148</v>
      </c>
      <c r="F213" s="60">
        <v>0</v>
      </c>
      <c r="G213" s="60">
        <v>53412</v>
      </c>
      <c r="H213" s="61">
        <v>1888</v>
      </c>
      <c r="I213" s="60">
        <v>200</v>
      </c>
      <c r="J213" s="60">
        <v>2899</v>
      </c>
      <c r="K213" s="60">
        <v>0</v>
      </c>
      <c r="L213" s="60">
        <v>4660</v>
      </c>
      <c r="M213" s="60">
        <v>10749</v>
      </c>
      <c r="N213" s="60">
        <v>2450</v>
      </c>
      <c r="O213" s="60">
        <v>0</v>
      </c>
      <c r="P213" s="60">
        <v>0</v>
      </c>
      <c r="Q213" s="60">
        <v>0</v>
      </c>
      <c r="R213" s="60">
        <v>220</v>
      </c>
      <c r="S213" s="89">
        <v>21178</v>
      </c>
      <c r="T213" s="91">
        <v>0</v>
      </c>
      <c r="U213" s="89">
        <v>0</v>
      </c>
      <c r="V213" s="89">
        <v>0</v>
      </c>
      <c r="W213" s="89">
        <v>50</v>
      </c>
      <c r="X213" s="89">
        <v>0</v>
      </c>
      <c r="Y213" s="89">
        <v>1368</v>
      </c>
      <c r="Z213" s="89">
        <v>1303</v>
      </c>
      <c r="AA213" s="89">
        <v>2</v>
      </c>
      <c r="AB213" s="89">
        <v>369</v>
      </c>
      <c r="AC213" s="89">
        <v>0</v>
      </c>
      <c r="AD213" s="63">
        <f>SUM(T213:AC213)</f>
        <v>3092</v>
      </c>
      <c r="AE213" s="60">
        <v>285</v>
      </c>
      <c r="AF213" s="60">
        <v>3125</v>
      </c>
      <c r="AG213" s="60">
        <v>0</v>
      </c>
      <c r="AH213" s="60">
        <v>996</v>
      </c>
      <c r="AI213" s="60">
        <v>1207</v>
      </c>
      <c r="AJ213" s="60">
        <v>732</v>
      </c>
      <c r="AK213" s="69">
        <v>3042</v>
      </c>
      <c r="AL213" s="60">
        <v>6345</v>
      </c>
      <c r="AM213" s="64">
        <v>79570</v>
      </c>
      <c r="AN213" s="60">
        <v>53412</v>
      </c>
      <c r="AO213" s="60">
        <v>9102</v>
      </c>
      <c r="AP213" s="60">
        <v>23401</v>
      </c>
      <c r="AQ213" s="62">
        <v>85915</v>
      </c>
    </row>
    <row r="214" spans="1:43" s="4" customFormat="1" ht="15">
      <c r="A214" s="57" t="s">
        <v>313</v>
      </c>
      <c r="B214" s="58" t="s">
        <v>190</v>
      </c>
      <c r="C214" s="59">
        <v>1525</v>
      </c>
      <c r="D214" s="83">
        <v>75428</v>
      </c>
      <c r="E214" s="60">
        <v>5770</v>
      </c>
      <c r="F214" s="60">
        <v>0</v>
      </c>
      <c r="G214" s="60">
        <v>81198</v>
      </c>
      <c r="H214" s="61">
        <v>2744</v>
      </c>
      <c r="I214" s="60">
        <v>4424</v>
      </c>
      <c r="J214" s="60">
        <v>4781</v>
      </c>
      <c r="K214" s="60">
        <v>0</v>
      </c>
      <c r="L214" s="60">
        <v>4598</v>
      </c>
      <c r="M214" s="60">
        <v>5313</v>
      </c>
      <c r="N214" s="60">
        <v>7601</v>
      </c>
      <c r="O214" s="60">
        <v>18</v>
      </c>
      <c r="P214" s="60">
        <v>0</v>
      </c>
      <c r="Q214" s="60">
        <v>0</v>
      </c>
      <c r="R214" s="60">
        <v>3891</v>
      </c>
      <c r="S214" s="89">
        <v>30626</v>
      </c>
      <c r="T214" s="91">
        <v>0</v>
      </c>
      <c r="U214" s="89">
        <v>0</v>
      </c>
      <c r="V214" s="89">
        <v>11147</v>
      </c>
      <c r="W214" s="89">
        <v>4114</v>
      </c>
      <c r="X214" s="89">
        <v>0</v>
      </c>
      <c r="Y214" s="89">
        <v>10284</v>
      </c>
      <c r="Z214" s="89">
        <v>886</v>
      </c>
      <c r="AA214" s="89">
        <v>924</v>
      </c>
      <c r="AB214" s="89">
        <v>1200</v>
      </c>
      <c r="AC214" s="89">
        <v>0</v>
      </c>
      <c r="AD214" s="63">
        <v>11768</v>
      </c>
      <c r="AE214" s="60">
        <v>0</v>
      </c>
      <c r="AF214" s="60">
        <v>730</v>
      </c>
      <c r="AG214" s="60">
        <v>0</v>
      </c>
      <c r="AH214" s="60">
        <v>0</v>
      </c>
      <c r="AI214" s="60">
        <v>0</v>
      </c>
      <c r="AJ214" s="60">
        <v>0</v>
      </c>
      <c r="AK214" s="69">
        <v>13294</v>
      </c>
      <c r="AL214" s="60">
        <v>730</v>
      </c>
      <c r="AM214" s="64">
        <v>143123</v>
      </c>
      <c r="AN214" s="60">
        <v>81198</v>
      </c>
      <c r="AO214" s="60">
        <v>14024</v>
      </c>
      <c r="AP214" s="60">
        <v>48631</v>
      </c>
      <c r="AQ214" s="62">
        <v>143853</v>
      </c>
    </row>
    <row r="215" spans="1:43" s="4" customFormat="1" ht="15">
      <c r="A215" s="57" t="s">
        <v>305</v>
      </c>
      <c r="B215" s="58" t="s">
        <v>101</v>
      </c>
      <c r="C215" s="59">
        <v>1516</v>
      </c>
      <c r="D215" s="83">
        <v>37180</v>
      </c>
      <c r="E215" s="60">
        <v>2844</v>
      </c>
      <c r="F215" s="60">
        <v>0</v>
      </c>
      <c r="G215" s="60">
        <v>40024</v>
      </c>
      <c r="H215" s="61">
        <v>1204</v>
      </c>
      <c r="I215" s="60">
        <v>2916</v>
      </c>
      <c r="J215" s="60">
        <v>1388</v>
      </c>
      <c r="K215" s="60">
        <v>0</v>
      </c>
      <c r="L215" s="60">
        <v>625</v>
      </c>
      <c r="M215" s="60">
        <v>3152</v>
      </c>
      <c r="N215" s="60">
        <v>0</v>
      </c>
      <c r="O215" s="60">
        <v>0</v>
      </c>
      <c r="P215" s="60">
        <v>55</v>
      </c>
      <c r="Q215" s="60">
        <v>0</v>
      </c>
      <c r="R215" s="60">
        <v>50</v>
      </c>
      <c r="S215" s="89">
        <v>8186</v>
      </c>
      <c r="T215" s="91">
        <v>0</v>
      </c>
      <c r="U215" s="89">
        <v>0</v>
      </c>
      <c r="V215" s="89">
        <v>0</v>
      </c>
      <c r="W215" s="89">
        <v>21</v>
      </c>
      <c r="X215" s="89">
        <v>0</v>
      </c>
      <c r="Y215" s="89">
        <v>5567</v>
      </c>
      <c r="Z215" s="89">
        <v>781</v>
      </c>
      <c r="AA215" s="89">
        <v>2920</v>
      </c>
      <c r="AB215" s="89">
        <v>0</v>
      </c>
      <c r="AC215" s="89">
        <v>0</v>
      </c>
      <c r="AD215" s="63">
        <f aca="true" t="shared" si="10" ref="AD215:AD226">SUM(T215:AC215)</f>
        <v>9289</v>
      </c>
      <c r="AE215" s="60">
        <v>0</v>
      </c>
      <c r="AF215" s="60">
        <v>0</v>
      </c>
      <c r="AG215" s="60">
        <v>0</v>
      </c>
      <c r="AH215" s="60">
        <v>0</v>
      </c>
      <c r="AI215" s="60">
        <v>0</v>
      </c>
      <c r="AJ215" s="60">
        <v>0</v>
      </c>
      <c r="AK215" s="69">
        <v>9268</v>
      </c>
      <c r="AL215" s="60">
        <v>0</v>
      </c>
      <c r="AM215" s="64">
        <v>58703</v>
      </c>
      <c r="AN215" s="60">
        <v>40024</v>
      </c>
      <c r="AO215" s="60">
        <v>9268</v>
      </c>
      <c r="AP215" s="60">
        <v>9411</v>
      </c>
      <c r="AQ215" s="62">
        <v>58703</v>
      </c>
    </row>
    <row r="216" spans="1:43" s="4" customFormat="1" ht="15">
      <c r="A216" s="57" t="s">
        <v>315</v>
      </c>
      <c r="B216" s="58" t="s">
        <v>99</v>
      </c>
      <c r="C216" s="59">
        <v>1494</v>
      </c>
      <c r="D216" s="83">
        <v>58702</v>
      </c>
      <c r="E216" s="60">
        <v>4491</v>
      </c>
      <c r="F216" s="60">
        <v>378</v>
      </c>
      <c r="G216" s="60">
        <v>63571</v>
      </c>
      <c r="H216" s="61">
        <v>3519</v>
      </c>
      <c r="I216" s="60">
        <v>20314</v>
      </c>
      <c r="J216" s="60">
        <v>3569</v>
      </c>
      <c r="K216" s="60">
        <v>47</v>
      </c>
      <c r="L216" s="60">
        <v>11172</v>
      </c>
      <c r="M216" s="60">
        <v>11172</v>
      </c>
      <c r="N216" s="60">
        <v>2212</v>
      </c>
      <c r="O216" s="60">
        <v>0</v>
      </c>
      <c r="P216" s="60">
        <v>0</v>
      </c>
      <c r="Q216" s="60">
        <v>0</v>
      </c>
      <c r="R216" s="60">
        <v>4226</v>
      </c>
      <c r="S216" s="89">
        <v>52712</v>
      </c>
      <c r="T216" s="91">
        <v>0</v>
      </c>
      <c r="U216" s="89">
        <v>40</v>
      </c>
      <c r="V216" s="89">
        <v>0</v>
      </c>
      <c r="W216" s="89">
        <v>1420</v>
      </c>
      <c r="X216" s="90">
        <v>0</v>
      </c>
      <c r="Y216" s="89">
        <v>11609</v>
      </c>
      <c r="Z216" s="89">
        <v>380</v>
      </c>
      <c r="AA216" s="89">
        <v>7196</v>
      </c>
      <c r="AB216" s="89">
        <v>0</v>
      </c>
      <c r="AC216" s="89">
        <v>0</v>
      </c>
      <c r="AD216" s="63">
        <f t="shared" si="10"/>
        <v>20645</v>
      </c>
      <c r="AE216" s="60">
        <v>0</v>
      </c>
      <c r="AF216" s="60">
        <v>0</v>
      </c>
      <c r="AG216" s="60">
        <v>0</v>
      </c>
      <c r="AH216" s="60">
        <v>0</v>
      </c>
      <c r="AI216" s="60">
        <v>0</v>
      </c>
      <c r="AJ216" s="60">
        <v>0</v>
      </c>
      <c r="AK216" s="69">
        <v>19185</v>
      </c>
      <c r="AL216" s="60">
        <v>0</v>
      </c>
      <c r="AM216" s="64">
        <v>140447</v>
      </c>
      <c r="AN216" s="60">
        <v>63193</v>
      </c>
      <c r="AO216" s="60">
        <v>19185</v>
      </c>
      <c r="AP216" s="60">
        <v>58069</v>
      </c>
      <c r="AQ216" s="62">
        <v>140447</v>
      </c>
    </row>
    <row r="217" spans="1:43" s="4" customFormat="1" ht="30">
      <c r="A217" s="57" t="s">
        <v>314</v>
      </c>
      <c r="B217" s="58" t="s">
        <v>85</v>
      </c>
      <c r="C217" s="59">
        <v>1405</v>
      </c>
      <c r="D217" s="83">
        <v>73967</v>
      </c>
      <c r="E217" s="60">
        <v>5442</v>
      </c>
      <c r="F217" s="60">
        <v>0</v>
      </c>
      <c r="G217" s="60">
        <v>79409</v>
      </c>
      <c r="H217" s="61">
        <v>4941</v>
      </c>
      <c r="I217" s="60">
        <v>3092</v>
      </c>
      <c r="J217" s="60">
        <v>6858</v>
      </c>
      <c r="K217" s="60">
        <v>1989</v>
      </c>
      <c r="L217" s="60">
        <v>6069</v>
      </c>
      <c r="M217" s="60">
        <v>5150</v>
      </c>
      <c r="N217" s="60">
        <v>5840</v>
      </c>
      <c r="O217" s="60">
        <v>672</v>
      </c>
      <c r="P217" s="60">
        <v>0</v>
      </c>
      <c r="Q217" s="60">
        <v>0</v>
      </c>
      <c r="R217" s="60">
        <v>0</v>
      </c>
      <c r="S217" s="89">
        <v>29670</v>
      </c>
      <c r="T217" s="91">
        <v>0</v>
      </c>
      <c r="U217" s="89">
        <v>0</v>
      </c>
      <c r="V217" s="89">
        <v>0</v>
      </c>
      <c r="W217" s="89">
        <v>5744</v>
      </c>
      <c r="X217" s="89">
        <v>0</v>
      </c>
      <c r="Y217" s="89">
        <v>9640</v>
      </c>
      <c r="Z217" s="89">
        <v>0</v>
      </c>
      <c r="AA217" s="89">
        <v>3191</v>
      </c>
      <c r="AB217" s="89">
        <v>0</v>
      </c>
      <c r="AC217" s="89">
        <v>0</v>
      </c>
      <c r="AD217" s="63">
        <f t="shared" si="10"/>
        <v>18575</v>
      </c>
      <c r="AE217" s="60">
        <v>0</v>
      </c>
      <c r="AF217" s="60">
        <v>0</v>
      </c>
      <c r="AG217" s="60">
        <v>0</v>
      </c>
      <c r="AH217" s="60">
        <v>0</v>
      </c>
      <c r="AI217" s="60">
        <v>0</v>
      </c>
      <c r="AJ217" s="60">
        <v>0</v>
      </c>
      <c r="AK217" s="69">
        <v>12831</v>
      </c>
      <c r="AL217" s="60">
        <v>0</v>
      </c>
      <c r="AM217" s="64">
        <v>132595</v>
      </c>
      <c r="AN217" s="60">
        <v>79409</v>
      </c>
      <c r="AO217" s="60">
        <v>12831</v>
      </c>
      <c r="AP217" s="60">
        <v>40355</v>
      </c>
      <c r="AQ217" s="62">
        <v>132595</v>
      </c>
    </row>
    <row r="218" spans="1:43" s="4" customFormat="1" ht="15">
      <c r="A218" s="57" t="s">
        <v>320</v>
      </c>
      <c r="B218" s="58" t="s">
        <v>217</v>
      </c>
      <c r="C218" s="59">
        <v>1387</v>
      </c>
      <c r="D218" s="83">
        <v>37362</v>
      </c>
      <c r="E218" s="60">
        <v>2858</v>
      </c>
      <c r="F218" s="60">
        <v>0</v>
      </c>
      <c r="G218" s="60">
        <v>40220</v>
      </c>
      <c r="H218" s="61">
        <v>1436</v>
      </c>
      <c r="I218" s="60">
        <v>2095</v>
      </c>
      <c r="J218" s="60">
        <v>2097</v>
      </c>
      <c r="K218" s="60">
        <v>113</v>
      </c>
      <c r="L218" s="60">
        <v>3038</v>
      </c>
      <c r="M218" s="60">
        <v>5078</v>
      </c>
      <c r="N218" s="60">
        <v>3193</v>
      </c>
      <c r="O218" s="60">
        <v>0</v>
      </c>
      <c r="P218" s="60">
        <v>0</v>
      </c>
      <c r="Q218" s="60">
        <v>0</v>
      </c>
      <c r="R218" s="60">
        <v>5706</v>
      </c>
      <c r="S218" s="89">
        <v>21320</v>
      </c>
      <c r="T218" s="91">
        <v>0</v>
      </c>
      <c r="U218" s="89">
        <v>0</v>
      </c>
      <c r="V218" s="89">
        <v>13000</v>
      </c>
      <c r="W218" s="89">
        <v>1952</v>
      </c>
      <c r="X218" s="89">
        <v>0</v>
      </c>
      <c r="Y218" s="89">
        <v>6151</v>
      </c>
      <c r="Z218" s="89">
        <v>454</v>
      </c>
      <c r="AA218" s="89">
        <v>771</v>
      </c>
      <c r="AB218" s="89">
        <v>0</v>
      </c>
      <c r="AC218" s="89">
        <v>0</v>
      </c>
      <c r="AD218" s="63">
        <f t="shared" si="10"/>
        <v>22328</v>
      </c>
      <c r="AE218" s="60">
        <v>0</v>
      </c>
      <c r="AF218" s="60">
        <v>0</v>
      </c>
      <c r="AG218" s="60">
        <v>0</v>
      </c>
      <c r="AH218" s="60">
        <v>0</v>
      </c>
      <c r="AI218" s="60">
        <v>0</v>
      </c>
      <c r="AJ218" s="60">
        <v>0</v>
      </c>
      <c r="AK218" s="69">
        <v>7376</v>
      </c>
      <c r="AL218" s="60">
        <v>0</v>
      </c>
      <c r="AM218" s="64">
        <v>85304</v>
      </c>
      <c r="AN218" s="60">
        <v>40220</v>
      </c>
      <c r="AO218" s="60">
        <v>7376</v>
      </c>
      <c r="AP218" s="60">
        <v>37708</v>
      </c>
      <c r="AQ218" s="62">
        <v>85304</v>
      </c>
    </row>
    <row r="219" spans="1:43" s="4" customFormat="1" ht="15">
      <c r="A219" s="57" t="s">
        <v>317</v>
      </c>
      <c r="B219" s="58" t="s">
        <v>228</v>
      </c>
      <c r="C219" s="59">
        <v>1385</v>
      </c>
      <c r="D219" s="83">
        <v>53669</v>
      </c>
      <c r="E219" s="60">
        <v>11494</v>
      </c>
      <c r="F219" s="60">
        <v>0</v>
      </c>
      <c r="G219" s="60">
        <v>65163</v>
      </c>
      <c r="H219" s="61">
        <v>9850</v>
      </c>
      <c r="I219" s="60">
        <v>0</v>
      </c>
      <c r="J219" s="60">
        <v>6385</v>
      </c>
      <c r="K219" s="60">
        <v>0</v>
      </c>
      <c r="L219" s="60">
        <v>3704</v>
      </c>
      <c r="M219" s="60">
        <v>2452</v>
      </c>
      <c r="N219" s="60">
        <v>8311</v>
      </c>
      <c r="O219" s="60">
        <v>0</v>
      </c>
      <c r="P219" s="60">
        <v>0</v>
      </c>
      <c r="Q219" s="60">
        <v>0</v>
      </c>
      <c r="R219" s="60">
        <v>176</v>
      </c>
      <c r="S219" s="89">
        <v>21028</v>
      </c>
      <c r="T219" s="91">
        <v>0</v>
      </c>
      <c r="U219" s="89">
        <v>0</v>
      </c>
      <c r="V219" s="89">
        <v>0</v>
      </c>
      <c r="W219" s="89">
        <v>5246</v>
      </c>
      <c r="X219" s="89">
        <v>0</v>
      </c>
      <c r="Y219" s="89">
        <v>8432</v>
      </c>
      <c r="Z219" s="89">
        <v>1075</v>
      </c>
      <c r="AA219" s="89">
        <v>2804</v>
      </c>
      <c r="AB219" s="89">
        <v>3345</v>
      </c>
      <c r="AC219" s="89">
        <v>0</v>
      </c>
      <c r="AD219" s="63">
        <f t="shared" si="10"/>
        <v>20902</v>
      </c>
      <c r="AE219" s="60">
        <v>0</v>
      </c>
      <c r="AF219" s="60" t="s">
        <v>397</v>
      </c>
      <c r="AG219" s="60" t="s">
        <v>397</v>
      </c>
      <c r="AH219" s="60" t="s">
        <v>397</v>
      </c>
      <c r="AI219" s="60" t="s">
        <v>397</v>
      </c>
      <c r="AJ219" s="60" t="s">
        <v>397</v>
      </c>
      <c r="AK219" s="69">
        <v>15656</v>
      </c>
      <c r="AL219" s="60">
        <v>0</v>
      </c>
      <c r="AM219" s="64">
        <v>116943</v>
      </c>
      <c r="AN219" s="60">
        <v>65163</v>
      </c>
      <c r="AO219" s="60">
        <v>15656</v>
      </c>
      <c r="AP219" s="60">
        <v>36124</v>
      </c>
      <c r="AQ219" s="62">
        <v>116943</v>
      </c>
    </row>
    <row r="220" spans="1:43" s="4" customFormat="1" ht="15">
      <c r="A220" s="57" t="s">
        <v>316</v>
      </c>
      <c r="B220" s="58" t="s">
        <v>152</v>
      </c>
      <c r="C220" s="59">
        <v>1317</v>
      </c>
      <c r="D220" s="83">
        <v>36174</v>
      </c>
      <c r="E220" s="60">
        <v>7927</v>
      </c>
      <c r="F220" s="60">
        <v>0</v>
      </c>
      <c r="G220" s="60">
        <v>44101</v>
      </c>
      <c r="H220" s="61">
        <v>2198</v>
      </c>
      <c r="I220" s="60">
        <v>9450</v>
      </c>
      <c r="J220" s="60">
        <v>3006</v>
      </c>
      <c r="K220" s="60">
        <v>400</v>
      </c>
      <c r="L220" s="60">
        <v>1856</v>
      </c>
      <c r="M220" s="60">
        <v>4085</v>
      </c>
      <c r="N220" s="60">
        <v>196</v>
      </c>
      <c r="O220" s="60">
        <v>1</v>
      </c>
      <c r="P220" s="60">
        <v>0</v>
      </c>
      <c r="Q220" s="60">
        <v>0</v>
      </c>
      <c r="R220" s="60">
        <v>0</v>
      </c>
      <c r="S220" s="89">
        <v>18994</v>
      </c>
      <c r="T220" s="91">
        <v>0</v>
      </c>
      <c r="U220" s="89">
        <v>0</v>
      </c>
      <c r="V220" s="89">
        <v>0</v>
      </c>
      <c r="W220" s="89">
        <v>76</v>
      </c>
      <c r="X220" s="89">
        <v>0</v>
      </c>
      <c r="Y220" s="89">
        <v>6240</v>
      </c>
      <c r="Z220" s="89">
        <v>150</v>
      </c>
      <c r="AA220" s="89">
        <v>1820</v>
      </c>
      <c r="AB220" s="89">
        <v>1390</v>
      </c>
      <c r="AC220" s="89">
        <v>0</v>
      </c>
      <c r="AD220" s="63">
        <f t="shared" si="10"/>
        <v>9676</v>
      </c>
      <c r="AE220" s="60">
        <v>0</v>
      </c>
      <c r="AF220" s="60">
        <v>0</v>
      </c>
      <c r="AG220" s="60">
        <v>0</v>
      </c>
      <c r="AH220" s="60">
        <v>0</v>
      </c>
      <c r="AI220" s="60">
        <v>0</v>
      </c>
      <c r="AJ220" s="60">
        <v>0</v>
      </c>
      <c r="AK220" s="69">
        <v>9600</v>
      </c>
      <c r="AL220" s="60">
        <v>0</v>
      </c>
      <c r="AM220" s="64">
        <v>74969</v>
      </c>
      <c r="AN220" s="60">
        <v>44101</v>
      </c>
      <c r="AO220" s="60">
        <v>9600</v>
      </c>
      <c r="AP220" s="60">
        <v>21268</v>
      </c>
      <c r="AQ220" s="62">
        <v>74969</v>
      </c>
    </row>
    <row r="221" spans="1:43" s="4" customFormat="1" ht="15">
      <c r="A221" s="57" t="s">
        <v>322</v>
      </c>
      <c r="B221" s="58" t="s">
        <v>210</v>
      </c>
      <c r="C221" s="59">
        <v>1270</v>
      </c>
      <c r="D221" s="83">
        <v>30282</v>
      </c>
      <c r="E221" s="60">
        <v>2317</v>
      </c>
      <c r="F221" s="60">
        <v>0</v>
      </c>
      <c r="G221" s="60">
        <v>32599</v>
      </c>
      <c r="H221" s="61">
        <v>1087</v>
      </c>
      <c r="I221" s="60">
        <v>4945</v>
      </c>
      <c r="J221" s="60">
        <v>2321</v>
      </c>
      <c r="K221" s="60">
        <v>578</v>
      </c>
      <c r="L221" s="60">
        <v>2002</v>
      </c>
      <c r="M221" s="60">
        <v>2593</v>
      </c>
      <c r="N221" s="60">
        <v>372</v>
      </c>
      <c r="O221" s="60">
        <v>0</v>
      </c>
      <c r="P221" s="60">
        <v>0</v>
      </c>
      <c r="Q221" s="60">
        <v>0</v>
      </c>
      <c r="R221" s="60">
        <v>373</v>
      </c>
      <c r="S221" s="89">
        <v>13184</v>
      </c>
      <c r="T221" s="91">
        <v>0</v>
      </c>
      <c r="U221" s="89">
        <v>0</v>
      </c>
      <c r="V221" s="89">
        <v>0</v>
      </c>
      <c r="W221" s="89">
        <v>0</v>
      </c>
      <c r="X221" s="89">
        <v>0</v>
      </c>
      <c r="Y221" s="89">
        <v>9167</v>
      </c>
      <c r="Z221" s="89">
        <v>685</v>
      </c>
      <c r="AA221" s="89">
        <v>0</v>
      </c>
      <c r="AB221" s="89">
        <v>0</v>
      </c>
      <c r="AC221" s="89">
        <v>0</v>
      </c>
      <c r="AD221" s="63">
        <f t="shared" si="10"/>
        <v>9852</v>
      </c>
      <c r="AE221" s="60">
        <v>0</v>
      </c>
      <c r="AF221" s="60">
        <v>0</v>
      </c>
      <c r="AG221" s="60">
        <v>0</v>
      </c>
      <c r="AH221" s="60">
        <v>0</v>
      </c>
      <c r="AI221" s="60">
        <v>0</v>
      </c>
      <c r="AJ221" s="60">
        <v>0</v>
      </c>
      <c r="AK221" s="69">
        <v>9852</v>
      </c>
      <c r="AL221" s="60">
        <v>0</v>
      </c>
      <c r="AM221" s="64">
        <v>56722</v>
      </c>
      <c r="AN221" s="60">
        <v>32599</v>
      </c>
      <c r="AO221" s="60">
        <v>9852</v>
      </c>
      <c r="AP221" s="60">
        <v>14271</v>
      </c>
      <c r="AQ221" s="62">
        <v>56722</v>
      </c>
    </row>
    <row r="222" spans="1:43" s="4" customFormat="1" ht="15">
      <c r="A222" s="57" t="s">
        <v>318</v>
      </c>
      <c r="B222" s="58" t="s">
        <v>192</v>
      </c>
      <c r="C222" s="59">
        <v>1266</v>
      </c>
      <c r="D222" s="83">
        <v>70314</v>
      </c>
      <c r="E222" s="60">
        <v>5379</v>
      </c>
      <c r="F222" s="60">
        <v>0</v>
      </c>
      <c r="G222" s="60">
        <v>75693</v>
      </c>
      <c r="H222" s="61">
        <v>7327</v>
      </c>
      <c r="I222" s="60">
        <v>6279</v>
      </c>
      <c r="J222" s="60">
        <v>3875</v>
      </c>
      <c r="K222" s="60">
        <v>0</v>
      </c>
      <c r="L222" s="60">
        <v>3760</v>
      </c>
      <c r="M222" s="60">
        <v>10592</v>
      </c>
      <c r="N222" s="60">
        <v>10127</v>
      </c>
      <c r="O222" s="60">
        <v>228</v>
      </c>
      <c r="P222" s="60">
        <v>0</v>
      </c>
      <c r="Q222" s="60">
        <v>52226</v>
      </c>
      <c r="R222" s="60">
        <v>0</v>
      </c>
      <c r="S222" s="89">
        <v>87087</v>
      </c>
      <c r="T222" s="91">
        <v>0</v>
      </c>
      <c r="U222" s="89">
        <v>0</v>
      </c>
      <c r="V222" s="89">
        <v>0</v>
      </c>
      <c r="W222" s="89">
        <v>200</v>
      </c>
      <c r="X222" s="89">
        <v>0</v>
      </c>
      <c r="Y222" s="89">
        <v>14843</v>
      </c>
      <c r="Z222" s="89">
        <v>430</v>
      </c>
      <c r="AA222" s="89">
        <v>4045</v>
      </c>
      <c r="AB222" s="89">
        <v>0</v>
      </c>
      <c r="AC222" s="89">
        <v>0</v>
      </c>
      <c r="AD222" s="63">
        <f t="shared" si="10"/>
        <v>19518</v>
      </c>
      <c r="AE222" s="60">
        <v>0</v>
      </c>
      <c r="AF222" s="60">
        <v>3997</v>
      </c>
      <c r="AG222" s="60">
        <v>0</v>
      </c>
      <c r="AH222" s="60">
        <v>0</v>
      </c>
      <c r="AI222" s="60">
        <v>0</v>
      </c>
      <c r="AJ222" s="60">
        <v>0</v>
      </c>
      <c r="AK222" s="69">
        <v>19318</v>
      </c>
      <c r="AL222" s="60">
        <v>3997</v>
      </c>
      <c r="AM222" s="64">
        <v>189625</v>
      </c>
      <c r="AN222" s="60">
        <v>75693</v>
      </c>
      <c r="AO222" s="60">
        <v>23315</v>
      </c>
      <c r="AP222" s="60">
        <v>94614</v>
      </c>
      <c r="AQ222" s="62">
        <v>193622</v>
      </c>
    </row>
    <row r="223" spans="1:43" s="4" customFormat="1" ht="15">
      <c r="A223" s="57" t="s">
        <v>319</v>
      </c>
      <c r="B223" s="58" t="s">
        <v>149</v>
      </c>
      <c r="C223" s="59">
        <v>1259</v>
      </c>
      <c r="D223" s="83">
        <v>95986</v>
      </c>
      <c r="E223" s="60">
        <v>14436</v>
      </c>
      <c r="F223" s="60">
        <v>0</v>
      </c>
      <c r="G223" s="60">
        <v>110422</v>
      </c>
      <c r="H223" s="61">
        <v>3539</v>
      </c>
      <c r="I223" s="60">
        <v>6053</v>
      </c>
      <c r="J223" s="60">
        <v>2921</v>
      </c>
      <c r="K223" s="60">
        <v>0</v>
      </c>
      <c r="L223" s="60">
        <v>3972</v>
      </c>
      <c r="M223" s="60">
        <v>11935</v>
      </c>
      <c r="N223" s="60">
        <v>9571</v>
      </c>
      <c r="O223" s="60">
        <v>0</v>
      </c>
      <c r="P223" s="60">
        <v>0</v>
      </c>
      <c r="Q223" s="60">
        <v>0</v>
      </c>
      <c r="R223" s="60">
        <v>0</v>
      </c>
      <c r="S223" s="89">
        <v>34452</v>
      </c>
      <c r="T223" s="91">
        <v>0</v>
      </c>
      <c r="U223" s="89">
        <v>0</v>
      </c>
      <c r="V223" s="89">
        <v>0</v>
      </c>
      <c r="W223" s="89">
        <v>3195</v>
      </c>
      <c r="X223" s="89">
        <v>0</v>
      </c>
      <c r="Y223" s="89">
        <v>12313</v>
      </c>
      <c r="Z223" s="89">
        <v>621</v>
      </c>
      <c r="AA223" s="89">
        <v>4998</v>
      </c>
      <c r="AB223" s="89">
        <v>700</v>
      </c>
      <c r="AC223" s="89">
        <v>0</v>
      </c>
      <c r="AD223" s="63">
        <f t="shared" si="10"/>
        <v>21827</v>
      </c>
      <c r="AE223" s="60">
        <v>0</v>
      </c>
      <c r="AF223" s="60">
        <v>0</v>
      </c>
      <c r="AG223" s="60">
        <v>0</v>
      </c>
      <c r="AH223" s="60">
        <v>0</v>
      </c>
      <c r="AI223" s="60">
        <v>0</v>
      </c>
      <c r="AJ223" s="60">
        <v>0</v>
      </c>
      <c r="AK223" s="69">
        <v>18632</v>
      </c>
      <c r="AL223" s="60">
        <v>0</v>
      </c>
      <c r="AM223" s="64">
        <v>170240</v>
      </c>
      <c r="AN223" s="60">
        <v>110422</v>
      </c>
      <c r="AO223" s="60">
        <v>18632</v>
      </c>
      <c r="AP223" s="60">
        <v>41186</v>
      </c>
      <c r="AQ223" s="62">
        <v>170240</v>
      </c>
    </row>
    <row r="224" spans="1:43" s="4" customFormat="1" ht="15">
      <c r="A224" s="57" t="s">
        <v>310</v>
      </c>
      <c r="B224" s="58" t="s">
        <v>261</v>
      </c>
      <c r="C224" s="59">
        <v>1256</v>
      </c>
      <c r="D224" s="83">
        <v>89995</v>
      </c>
      <c r="E224" s="60">
        <v>6884</v>
      </c>
      <c r="F224" s="60">
        <v>0</v>
      </c>
      <c r="G224" s="60">
        <v>96879</v>
      </c>
      <c r="H224" s="61">
        <v>1803</v>
      </c>
      <c r="I224" s="60">
        <v>4353</v>
      </c>
      <c r="J224" s="60">
        <v>5522</v>
      </c>
      <c r="K224" s="60">
        <v>0</v>
      </c>
      <c r="L224" s="60">
        <v>6817</v>
      </c>
      <c r="M224" s="60">
        <v>11256</v>
      </c>
      <c r="N224" s="60">
        <v>145</v>
      </c>
      <c r="O224" s="60">
        <v>0</v>
      </c>
      <c r="P224" s="60">
        <v>0</v>
      </c>
      <c r="Q224" s="60">
        <v>0</v>
      </c>
      <c r="R224" s="60">
        <v>0</v>
      </c>
      <c r="S224" s="89">
        <v>28093</v>
      </c>
      <c r="T224" s="91">
        <v>0</v>
      </c>
      <c r="U224" s="89">
        <v>0</v>
      </c>
      <c r="V224" s="89">
        <v>16000</v>
      </c>
      <c r="W224" s="89">
        <v>0</v>
      </c>
      <c r="X224" s="89">
        <v>0</v>
      </c>
      <c r="Y224" s="89">
        <v>2565</v>
      </c>
      <c r="Z224" s="89">
        <v>525</v>
      </c>
      <c r="AA224" s="89">
        <v>6888</v>
      </c>
      <c r="AB224" s="89">
        <v>0</v>
      </c>
      <c r="AC224" s="89">
        <v>0</v>
      </c>
      <c r="AD224" s="63">
        <f t="shared" si="10"/>
        <v>25978</v>
      </c>
      <c r="AE224" s="60">
        <v>0</v>
      </c>
      <c r="AF224" s="60">
        <v>1547</v>
      </c>
      <c r="AG224" s="60">
        <v>501</v>
      </c>
      <c r="AH224" s="60">
        <v>421</v>
      </c>
      <c r="AI224" s="60">
        <v>0</v>
      </c>
      <c r="AJ224" s="60">
        <v>0</v>
      </c>
      <c r="AK224" s="69">
        <v>9978</v>
      </c>
      <c r="AL224" s="60">
        <v>2469</v>
      </c>
      <c r="AM224" s="64">
        <v>152753</v>
      </c>
      <c r="AN224" s="60">
        <v>96879</v>
      </c>
      <c r="AO224" s="60">
        <v>12447</v>
      </c>
      <c r="AP224" s="60">
        <v>45896</v>
      </c>
      <c r="AQ224" s="62">
        <v>155222</v>
      </c>
    </row>
    <row r="225" spans="1:43" s="4" customFormat="1" ht="15">
      <c r="A225" s="57" t="s">
        <v>321</v>
      </c>
      <c r="B225" s="58" t="s">
        <v>99</v>
      </c>
      <c r="C225" s="59">
        <v>1219</v>
      </c>
      <c r="D225" s="83">
        <v>87778</v>
      </c>
      <c r="E225" s="60">
        <v>6715</v>
      </c>
      <c r="F225" s="60">
        <v>0</v>
      </c>
      <c r="G225" s="60">
        <v>94493</v>
      </c>
      <c r="H225" s="61">
        <v>6517</v>
      </c>
      <c r="I225" s="60">
        <v>14281</v>
      </c>
      <c r="J225" s="60">
        <v>5986</v>
      </c>
      <c r="K225" s="60">
        <v>0</v>
      </c>
      <c r="L225" s="60">
        <v>6078</v>
      </c>
      <c r="M225" s="60">
        <v>10176</v>
      </c>
      <c r="N225" s="60">
        <v>606</v>
      </c>
      <c r="O225" s="60">
        <v>50</v>
      </c>
      <c r="P225" s="60">
        <v>0</v>
      </c>
      <c r="Q225" s="60">
        <v>0</v>
      </c>
      <c r="R225" s="60">
        <v>0</v>
      </c>
      <c r="S225" s="89">
        <v>37177</v>
      </c>
      <c r="T225" s="91">
        <v>0</v>
      </c>
      <c r="U225" s="89">
        <v>0</v>
      </c>
      <c r="V225" s="89">
        <v>0</v>
      </c>
      <c r="W225" s="89">
        <v>551</v>
      </c>
      <c r="X225" s="89">
        <v>0</v>
      </c>
      <c r="Y225" s="89">
        <v>14876</v>
      </c>
      <c r="Z225" s="89">
        <v>922</v>
      </c>
      <c r="AA225" s="89">
        <v>978</v>
      </c>
      <c r="AB225" s="89">
        <v>1500</v>
      </c>
      <c r="AC225" s="89">
        <v>0</v>
      </c>
      <c r="AD225" s="63">
        <f t="shared" si="10"/>
        <v>18827</v>
      </c>
      <c r="AE225" s="60">
        <v>0</v>
      </c>
      <c r="AF225" s="60">
        <v>0</v>
      </c>
      <c r="AG225" s="60">
        <v>0</v>
      </c>
      <c r="AH225" s="60">
        <v>0</v>
      </c>
      <c r="AI225" s="60">
        <v>0</v>
      </c>
      <c r="AJ225" s="60">
        <v>0</v>
      </c>
      <c r="AK225" s="69">
        <v>18276</v>
      </c>
      <c r="AL225" s="60">
        <v>0</v>
      </c>
      <c r="AM225" s="64">
        <v>157014</v>
      </c>
      <c r="AN225" s="60">
        <v>94493</v>
      </c>
      <c r="AO225" s="60">
        <v>18276</v>
      </c>
      <c r="AP225" s="60">
        <v>44245</v>
      </c>
      <c r="AQ225" s="62">
        <v>157014</v>
      </c>
    </row>
    <row r="226" spans="1:43" s="4" customFormat="1" ht="15">
      <c r="A226" s="57" t="s">
        <v>323</v>
      </c>
      <c r="B226" s="58" t="s">
        <v>324</v>
      </c>
      <c r="C226" s="59">
        <v>1192</v>
      </c>
      <c r="D226" s="83">
        <v>66687</v>
      </c>
      <c r="E226" s="60">
        <v>5100</v>
      </c>
      <c r="F226" s="60">
        <v>0</v>
      </c>
      <c r="G226" s="60">
        <v>71787</v>
      </c>
      <c r="H226" s="61">
        <v>5885</v>
      </c>
      <c r="I226" s="60">
        <v>8417</v>
      </c>
      <c r="J226" s="60">
        <v>4346</v>
      </c>
      <c r="K226" s="60">
        <v>0</v>
      </c>
      <c r="L226" s="60">
        <v>7451</v>
      </c>
      <c r="M226" s="60">
        <v>8528</v>
      </c>
      <c r="N226" s="60">
        <v>787</v>
      </c>
      <c r="O226" s="60">
        <v>45</v>
      </c>
      <c r="P226" s="60">
        <v>0</v>
      </c>
      <c r="Q226" s="60">
        <v>0</v>
      </c>
      <c r="R226" s="60">
        <v>0</v>
      </c>
      <c r="S226" s="89">
        <v>29574</v>
      </c>
      <c r="T226" s="91">
        <v>0</v>
      </c>
      <c r="U226" s="89">
        <v>0</v>
      </c>
      <c r="V226" s="89">
        <v>0</v>
      </c>
      <c r="W226" s="89">
        <v>120</v>
      </c>
      <c r="X226" s="89">
        <v>0</v>
      </c>
      <c r="Y226" s="89">
        <v>13776</v>
      </c>
      <c r="Z226" s="89">
        <v>566</v>
      </c>
      <c r="AA226" s="89">
        <v>1668</v>
      </c>
      <c r="AB226" s="89">
        <v>1200</v>
      </c>
      <c r="AC226" s="89">
        <v>0</v>
      </c>
      <c r="AD226" s="63">
        <f t="shared" si="10"/>
        <v>17330</v>
      </c>
      <c r="AE226" s="60">
        <v>0</v>
      </c>
      <c r="AF226" s="60">
        <v>0</v>
      </c>
      <c r="AG226" s="60">
        <v>0</v>
      </c>
      <c r="AH226" s="60">
        <v>0</v>
      </c>
      <c r="AI226" s="60">
        <v>0</v>
      </c>
      <c r="AJ226" s="60">
        <v>0</v>
      </c>
      <c r="AK226" s="69">
        <v>17210</v>
      </c>
      <c r="AL226" s="60">
        <v>0</v>
      </c>
      <c r="AM226" s="64">
        <v>124576</v>
      </c>
      <c r="AN226" s="60">
        <v>71787</v>
      </c>
      <c r="AO226" s="60">
        <v>17210</v>
      </c>
      <c r="AP226" s="60">
        <v>35579</v>
      </c>
      <c r="AQ226" s="62">
        <v>124576</v>
      </c>
    </row>
    <row r="227" spans="1:43" s="4" customFormat="1" ht="15">
      <c r="A227" s="57" t="s">
        <v>326</v>
      </c>
      <c r="B227" s="58" t="s">
        <v>289</v>
      </c>
      <c r="C227" s="59">
        <v>1167</v>
      </c>
      <c r="D227" s="83">
        <v>66137</v>
      </c>
      <c r="E227" s="60">
        <v>5065</v>
      </c>
      <c r="F227" s="60">
        <v>200</v>
      </c>
      <c r="G227" s="60">
        <v>71402</v>
      </c>
      <c r="H227" s="61">
        <v>7254</v>
      </c>
      <c r="I227" s="60">
        <v>2519</v>
      </c>
      <c r="J227" s="60">
        <v>2110</v>
      </c>
      <c r="K227" s="60">
        <v>0</v>
      </c>
      <c r="L227" s="60">
        <v>2831</v>
      </c>
      <c r="M227" s="60">
        <v>3182</v>
      </c>
      <c r="N227" s="60">
        <v>4416</v>
      </c>
      <c r="O227" s="60">
        <v>0</v>
      </c>
      <c r="P227" s="60">
        <v>0</v>
      </c>
      <c r="Q227" s="60">
        <v>0</v>
      </c>
      <c r="R227" s="60">
        <v>0</v>
      </c>
      <c r="S227" s="89">
        <v>15058</v>
      </c>
      <c r="T227" s="91">
        <v>0</v>
      </c>
      <c r="U227" s="89">
        <v>0</v>
      </c>
      <c r="V227" s="89">
        <v>0</v>
      </c>
      <c r="W227" s="89">
        <v>0</v>
      </c>
      <c r="X227" s="89">
        <v>0</v>
      </c>
      <c r="Y227" s="89">
        <v>8690</v>
      </c>
      <c r="Z227" s="89">
        <v>622</v>
      </c>
      <c r="AA227" s="89">
        <v>1509</v>
      </c>
      <c r="AB227" s="89">
        <v>0</v>
      </c>
      <c r="AC227" s="89">
        <v>0</v>
      </c>
      <c r="AD227" s="63">
        <v>16063</v>
      </c>
      <c r="AE227" s="60">
        <v>0</v>
      </c>
      <c r="AF227" s="60">
        <v>0</v>
      </c>
      <c r="AG227" s="60">
        <v>0</v>
      </c>
      <c r="AH227" s="60">
        <v>0</v>
      </c>
      <c r="AI227" s="60">
        <v>0</v>
      </c>
      <c r="AJ227" s="60">
        <v>0</v>
      </c>
      <c r="AK227" s="69">
        <v>10821</v>
      </c>
      <c r="AL227" s="60">
        <v>0</v>
      </c>
      <c r="AM227" s="64">
        <v>104535</v>
      </c>
      <c r="AN227" s="60">
        <v>71202</v>
      </c>
      <c r="AO227" s="60">
        <v>10821</v>
      </c>
      <c r="AP227" s="60">
        <v>22512</v>
      </c>
      <c r="AQ227" s="62">
        <v>104535</v>
      </c>
    </row>
    <row r="228" spans="1:43" s="4" customFormat="1" ht="15">
      <c r="A228" s="57" t="s">
        <v>325</v>
      </c>
      <c r="B228" s="58" t="s">
        <v>145</v>
      </c>
      <c r="C228" s="59">
        <v>1133</v>
      </c>
      <c r="D228" s="83">
        <v>11880</v>
      </c>
      <c r="E228" s="60">
        <v>1003</v>
      </c>
      <c r="F228" s="60">
        <v>0</v>
      </c>
      <c r="G228" s="60">
        <v>12883</v>
      </c>
      <c r="H228" s="61">
        <v>1153</v>
      </c>
      <c r="I228" s="60">
        <v>434</v>
      </c>
      <c r="J228" s="60">
        <v>1849</v>
      </c>
      <c r="K228" s="60">
        <v>27</v>
      </c>
      <c r="L228" s="60">
        <v>0</v>
      </c>
      <c r="M228" s="60">
        <v>3322</v>
      </c>
      <c r="N228" s="60">
        <v>0</v>
      </c>
      <c r="O228" s="60">
        <v>0</v>
      </c>
      <c r="P228" s="60">
        <v>0</v>
      </c>
      <c r="Q228" s="60">
        <v>0</v>
      </c>
      <c r="R228" s="60">
        <v>0</v>
      </c>
      <c r="S228" s="89">
        <v>5632</v>
      </c>
      <c r="T228" s="91">
        <v>0</v>
      </c>
      <c r="U228" s="89">
        <v>0</v>
      </c>
      <c r="V228" s="89">
        <v>0</v>
      </c>
      <c r="W228" s="89">
        <v>0</v>
      </c>
      <c r="X228" s="89">
        <v>0</v>
      </c>
      <c r="Y228" s="89">
        <v>3946</v>
      </c>
      <c r="Z228" s="89">
        <v>478</v>
      </c>
      <c r="AA228" s="89">
        <v>0</v>
      </c>
      <c r="AB228" s="89">
        <v>0</v>
      </c>
      <c r="AC228" s="89">
        <v>0</v>
      </c>
      <c r="AD228" s="63">
        <f aca="true" t="shared" si="11" ref="AD228:AD237">SUM(T228:AC228)</f>
        <v>4424</v>
      </c>
      <c r="AE228" s="60">
        <v>0</v>
      </c>
      <c r="AF228" s="60">
        <v>494</v>
      </c>
      <c r="AG228" s="60">
        <v>0</v>
      </c>
      <c r="AH228" s="60">
        <v>0</v>
      </c>
      <c r="AI228" s="60">
        <v>0</v>
      </c>
      <c r="AJ228" s="60">
        <v>0</v>
      </c>
      <c r="AK228" s="69">
        <v>4424</v>
      </c>
      <c r="AL228" s="60">
        <v>494</v>
      </c>
      <c r="AM228" s="64">
        <v>24092</v>
      </c>
      <c r="AN228" s="60">
        <v>12883</v>
      </c>
      <c r="AO228" s="60">
        <v>4918</v>
      </c>
      <c r="AP228" s="60">
        <v>6785</v>
      </c>
      <c r="AQ228" s="62">
        <v>24586</v>
      </c>
    </row>
    <row r="229" spans="1:43" s="4" customFormat="1" ht="15">
      <c r="A229" s="57" t="s">
        <v>327</v>
      </c>
      <c r="B229" s="58" t="s">
        <v>201</v>
      </c>
      <c r="C229" s="59">
        <v>1100</v>
      </c>
      <c r="D229" s="83">
        <v>83200</v>
      </c>
      <c r="E229" s="60">
        <v>6873</v>
      </c>
      <c r="F229" s="60">
        <v>0</v>
      </c>
      <c r="G229" s="60">
        <v>90073</v>
      </c>
      <c r="H229" s="61">
        <v>4556</v>
      </c>
      <c r="I229" s="60">
        <v>6990</v>
      </c>
      <c r="J229" s="60">
        <v>2509</v>
      </c>
      <c r="K229" s="60">
        <v>0</v>
      </c>
      <c r="L229" s="60">
        <v>5458</v>
      </c>
      <c r="M229" s="60">
        <v>11331</v>
      </c>
      <c r="N229" s="60">
        <v>4619</v>
      </c>
      <c r="O229" s="60">
        <v>1323</v>
      </c>
      <c r="P229" s="60">
        <v>0</v>
      </c>
      <c r="Q229" s="60">
        <v>0</v>
      </c>
      <c r="R229" s="60">
        <v>50</v>
      </c>
      <c r="S229" s="89">
        <v>32280</v>
      </c>
      <c r="T229" s="91">
        <v>0</v>
      </c>
      <c r="U229" s="89">
        <v>0</v>
      </c>
      <c r="V229" s="89">
        <v>0</v>
      </c>
      <c r="W229" s="89">
        <v>4934</v>
      </c>
      <c r="X229" s="89">
        <v>1930</v>
      </c>
      <c r="Y229" s="89">
        <v>6316</v>
      </c>
      <c r="Z229" s="89">
        <v>804</v>
      </c>
      <c r="AA229" s="89">
        <v>4417</v>
      </c>
      <c r="AB229" s="89">
        <v>1200</v>
      </c>
      <c r="AC229" s="89">
        <v>0</v>
      </c>
      <c r="AD229" s="63">
        <f t="shared" si="11"/>
        <v>19601</v>
      </c>
      <c r="AE229" s="60">
        <v>0</v>
      </c>
      <c r="AF229" s="60">
        <v>0</v>
      </c>
      <c r="AG229" s="60">
        <v>0</v>
      </c>
      <c r="AH229" s="60">
        <v>0</v>
      </c>
      <c r="AI229" s="60">
        <v>0</v>
      </c>
      <c r="AJ229" s="60">
        <v>0</v>
      </c>
      <c r="AK229" s="69">
        <v>14667</v>
      </c>
      <c r="AL229" s="60">
        <v>0</v>
      </c>
      <c r="AM229" s="64">
        <v>146510</v>
      </c>
      <c r="AN229" s="60">
        <v>90073</v>
      </c>
      <c r="AO229" s="60">
        <v>12737</v>
      </c>
      <c r="AP229" s="60">
        <v>43700</v>
      </c>
      <c r="AQ229" s="62">
        <v>146510</v>
      </c>
    </row>
    <row r="230" spans="1:43" s="4" customFormat="1" ht="15">
      <c r="A230" s="57" t="s">
        <v>329</v>
      </c>
      <c r="B230" s="58" t="s">
        <v>261</v>
      </c>
      <c r="C230" s="59">
        <v>1085</v>
      </c>
      <c r="D230" s="83">
        <v>80569</v>
      </c>
      <c r="E230" s="60">
        <v>6163</v>
      </c>
      <c r="F230" s="60">
        <v>0</v>
      </c>
      <c r="G230" s="60">
        <v>86732</v>
      </c>
      <c r="H230" s="61">
        <v>2334</v>
      </c>
      <c r="I230" s="60">
        <v>4035</v>
      </c>
      <c r="J230" s="60">
        <v>1366</v>
      </c>
      <c r="K230" s="60">
        <v>41</v>
      </c>
      <c r="L230" s="60">
        <v>4832</v>
      </c>
      <c r="M230" s="60">
        <v>12535</v>
      </c>
      <c r="N230" s="60">
        <v>18010</v>
      </c>
      <c r="O230" s="60">
        <v>0</v>
      </c>
      <c r="P230" s="60">
        <v>0</v>
      </c>
      <c r="Q230" s="60">
        <v>0</v>
      </c>
      <c r="R230" s="60">
        <v>8665</v>
      </c>
      <c r="S230" s="89">
        <v>49484</v>
      </c>
      <c r="T230" s="91">
        <v>0</v>
      </c>
      <c r="U230" s="89">
        <v>0</v>
      </c>
      <c r="V230" s="89">
        <v>0</v>
      </c>
      <c r="W230" s="89">
        <v>649</v>
      </c>
      <c r="X230" s="89">
        <v>0</v>
      </c>
      <c r="Y230" s="89">
        <v>9063</v>
      </c>
      <c r="Z230" s="89">
        <v>960</v>
      </c>
      <c r="AA230" s="89">
        <v>2881</v>
      </c>
      <c r="AB230" s="89">
        <v>1200</v>
      </c>
      <c r="AC230" s="89">
        <v>0</v>
      </c>
      <c r="AD230" s="63">
        <f t="shared" si="11"/>
        <v>14753</v>
      </c>
      <c r="AE230" s="60">
        <v>0</v>
      </c>
      <c r="AF230" s="60">
        <v>0</v>
      </c>
      <c r="AG230" s="60">
        <v>0</v>
      </c>
      <c r="AH230" s="60">
        <v>0</v>
      </c>
      <c r="AI230" s="60">
        <v>0</v>
      </c>
      <c r="AJ230" s="60">
        <v>0</v>
      </c>
      <c r="AK230" s="69">
        <v>14104</v>
      </c>
      <c r="AL230" s="60">
        <v>0</v>
      </c>
      <c r="AM230" s="64">
        <v>153303</v>
      </c>
      <c r="AN230" s="60">
        <v>86732</v>
      </c>
      <c r="AO230" s="60">
        <v>14104</v>
      </c>
      <c r="AP230" s="60">
        <v>52467</v>
      </c>
      <c r="AQ230" s="62">
        <v>153303</v>
      </c>
    </row>
    <row r="231" spans="1:43" s="4" customFormat="1" ht="15">
      <c r="A231" s="57" t="s">
        <v>330</v>
      </c>
      <c r="B231" s="58" t="s">
        <v>56</v>
      </c>
      <c r="C231" s="59">
        <v>1000</v>
      </c>
      <c r="D231" s="83">
        <v>52026</v>
      </c>
      <c r="E231" s="60">
        <v>3980</v>
      </c>
      <c r="F231" s="60">
        <v>0</v>
      </c>
      <c r="G231" s="60">
        <v>56006</v>
      </c>
      <c r="H231" s="61">
        <v>2906</v>
      </c>
      <c r="I231" s="60">
        <v>272</v>
      </c>
      <c r="J231" s="60">
        <v>4772</v>
      </c>
      <c r="K231" s="60">
        <v>0</v>
      </c>
      <c r="L231" s="60">
        <v>4727</v>
      </c>
      <c r="M231" s="60">
        <v>9940</v>
      </c>
      <c r="N231" s="60">
        <v>3843</v>
      </c>
      <c r="O231" s="60">
        <v>0</v>
      </c>
      <c r="P231" s="60">
        <v>0</v>
      </c>
      <c r="Q231" s="60">
        <v>55000</v>
      </c>
      <c r="R231" s="60">
        <v>0</v>
      </c>
      <c r="S231" s="89">
        <v>78554</v>
      </c>
      <c r="T231" s="91">
        <v>0</v>
      </c>
      <c r="U231" s="89">
        <v>0</v>
      </c>
      <c r="V231" s="89">
        <v>0</v>
      </c>
      <c r="W231" s="89">
        <v>0</v>
      </c>
      <c r="X231" s="89">
        <v>0</v>
      </c>
      <c r="Y231" s="89">
        <v>8513</v>
      </c>
      <c r="Z231" s="89">
        <v>671</v>
      </c>
      <c r="AA231" s="89">
        <v>2858</v>
      </c>
      <c r="AB231" s="89">
        <v>1500</v>
      </c>
      <c r="AC231" s="89">
        <v>0</v>
      </c>
      <c r="AD231" s="63">
        <f t="shared" si="11"/>
        <v>13542</v>
      </c>
      <c r="AE231" s="60">
        <v>0</v>
      </c>
      <c r="AF231" s="60">
        <v>0</v>
      </c>
      <c r="AG231" s="60">
        <v>0</v>
      </c>
      <c r="AH231" s="60">
        <v>0</v>
      </c>
      <c r="AI231" s="60">
        <v>0</v>
      </c>
      <c r="AJ231" s="60">
        <v>0</v>
      </c>
      <c r="AK231" s="69">
        <v>13542</v>
      </c>
      <c r="AL231" s="60">
        <v>0</v>
      </c>
      <c r="AM231" s="64">
        <v>151008</v>
      </c>
      <c r="AN231" s="60">
        <v>56006</v>
      </c>
      <c r="AO231" s="60">
        <v>13542</v>
      </c>
      <c r="AP231" s="60">
        <v>81460</v>
      </c>
      <c r="AQ231" s="62">
        <v>151008</v>
      </c>
    </row>
    <row r="232" spans="1:43" s="4" customFormat="1" ht="30">
      <c r="A232" s="57" t="s">
        <v>328</v>
      </c>
      <c r="B232" s="58" t="s">
        <v>192</v>
      </c>
      <c r="C232" s="59">
        <v>994</v>
      </c>
      <c r="D232" s="83">
        <v>47005</v>
      </c>
      <c r="E232" s="60">
        <v>7785</v>
      </c>
      <c r="F232" s="60">
        <v>0</v>
      </c>
      <c r="G232" s="60">
        <v>54790</v>
      </c>
      <c r="H232" s="61">
        <v>1902</v>
      </c>
      <c r="I232" s="60">
        <v>16097</v>
      </c>
      <c r="J232" s="60">
        <v>3005</v>
      </c>
      <c r="K232" s="60">
        <v>130</v>
      </c>
      <c r="L232" s="60">
        <v>5711</v>
      </c>
      <c r="M232" s="60">
        <v>7085</v>
      </c>
      <c r="N232" s="60">
        <v>5219</v>
      </c>
      <c r="O232" s="60">
        <v>0</v>
      </c>
      <c r="P232" s="60">
        <v>0</v>
      </c>
      <c r="Q232" s="60">
        <v>0</v>
      </c>
      <c r="R232" s="60">
        <v>0</v>
      </c>
      <c r="S232" s="89">
        <v>37247</v>
      </c>
      <c r="T232" s="91">
        <v>0</v>
      </c>
      <c r="U232" s="89">
        <v>0</v>
      </c>
      <c r="V232" s="89">
        <v>0</v>
      </c>
      <c r="W232" s="89">
        <v>69</v>
      </c>
      <c r="X232" s="89">
        <v>0</v>
      </c>
      <c r="Y232" s="89">
        <v>7518</v>
      </c>
      <c r="Z232" s="89">
        <v>361</v>
      </c>
      <c r="AA232" s="89">
        <v>1662</v>
      </c>
      <c r="AB232" s="89">
        <v>1200</v>
      </c>
      <c r="AC232" s="89">
        <v>0</v>
      </c>
      <c r="AD232" s="63">
        <f t="shared" si="11"/>
        <v>10810</v>
      </c>
      <c r="AE232" s="60">
        <v>0</v>
      </c>
      <c r="AF232" s="60">
        <v>0</v>
      </c>
      <c r="AG232" s="60">
        <v>0</v>
      </c>
      <c r="AH232" s="60">
        <v>0</v>
      </c>
      <c r="AI232" s="60">
        <v>0</v>
      </c>
      <c r="AJ232" s="60">
        <v>0</v>
      </c>
      <c r="AK232" s="69">
        <v>10741</v>
      </c>
      <c r="AL232" s="60">
        <v>0</v>
      </c>
      <c r="AM232" s="64">
        <v>104749</v>
      </c>
      <c r="AN232" s="60">
        <v>54790</v>
      </c>
      <c r="AO232" s="60">
        <v>10741</v>
      </c>
      <c r="AP232" s="60">
        <v>39218</v>
      </c>
      <c r="AQ232" s="62">
        <v>104749</v>
      </c>
    </row>
    <row r="233" spans="1:43" s="4" customFormat="1" ht="15">
      <c r="A233" s="57" t="s">
        <v>334</v>
      </c>
      <c r="B233" s="58" t="s">
        <v>134</v>
      </c>
      <c r="C233" s="59">
        <v>690</v>
      </c>
      <c r="D233" s="83">
        <v>89075</v>
      </c>
      <c r="E233" s="60">
        <v>28915</v>
      </c>
      <c r="F233" s="60">
        <v>0</v>
      </c>
      <c r="G233" s="60">
        <v>117990</v>
      </c>
      <c r="H233" s="61">
        <v>10226</v>
      </c>
      <c r="I233" s="60">
        <v>29510</v>
      </c>
      <c r="J233" s="60">
        <v>14407</v>
      </c>
      <c r="K233" s="60">
        <v>168</v>
      </c>
      <c r="L233" s="60">
        <v>19189</v>
      </c>
      <c r="M233" s="60">
        <v>16729</v>
      </c>
      <c r="N233" s="60">
        <v>10263</v>
      </c>
      <c r="O233" s="60">
        <v>0</v>
      </c>
      <c r="P233" s="60">
        <v>0</v>
      </c>
      <c r="Q233" s="60">
        <v>0</v>
      </c>
      <c r="R233" s="60">
        <v>4069</v>
      </c>
      <c r="S233" s="89">
        <v>94335</v>
      </c>
      <c r="T233" s="91">
        <v>0</v>
      </c>
      <c r="U233" s="89">
        <v>0</v>
      </c>
      <c r="V233" s="89">
        <v>0</v>
      </c>
      <c r="W233" s="89">
        <v>3932</v>
      </c>
      <c r="X233" s="89">
        <v>0</v>
      </c>
      <c r="Y233" s="89">
        <v>13782</v>
      </c>
      <c r="Z233" s="89">
        <v>1758</v>
      </c>
      <c r="AA233" s="89">
        <v>6083</v>
      </c>
      <c r="AB233" s="89">
        <v>1200</v>
      </c>
      <c r="AC233" s="89">
        <v>0</v>
      </c>
      <c r="AD233" s="63">
        <f t="shared" si="11"/>
        <v>26755</v>
      </c>
      <c r="AE233" s="60">
        <v>0</v>
      </c>
      <c r="AF233" s="60">
        <v>0</v>
      </c>
      <c r="AG233" s="60">
        <v>0</v>
      </c>
      <c r="AH233" s="60">
        <v>0</v>
      </c>
      <c r="AI233" s="60">
        <v>0</v>
      </c>
      <c r="AJ233" s="60">
        <v>0</v>
      </c>
      <c r="AK233" s="69">
        <v>22823</v>
      </c>
      <c r="AL233" s="60">
        <v>0</v>
      </c>
      <c r="AM233" s="64">
        <v>249306</v>
      </c>
      <c r="AN233" s="60">
        <v>117990</v>
      </c>
      <c r="AO233" s="60">
        <v>22823</v>
      </c>
      <c r="AP233" s="60">
        <v>108493</v>
      </c>
      <c r="AQ233" s="62">
        <v>249306</v>
      </c>
    </row>
    <row r="234" spans="1:43" s="4" customFormat="1" ht="15">
      <c r="A234" s="57" t="s">
        <v>332</v>
      </c>
      <c r="B234" s="58" t="s">
        <v>210</v>
      </c>
      <c r="C234" s="59">
        <v>688</v>
      </c>
      <c r="D234" s="83">
        <v>18161</v>
      </c>
      <c r="E234" s="60">
        <v>1389</v>
      </c>
      <c r="F234" s="60">
        <v>0</v>
      </c>
      <c r="G234" s="60">
        <v>19550</v>
      </c>
      <c r="H234" s="61">
        <v>915</v>
      </c>
      <c r="I234" s="60">
        <v>0</v>
      </c>
      <c r="J234" s="60">
        <v>1875</v>
      </c>
      <c r="K234" s="60">
        <v>806</v>
      </c>
      <c r="L234" s="60">
        <v>675</v>
      </c>
      <c r="M234" s="60">
        <v>0</v>
      </c>
      <c r="N234" s="60">
        <v>0</v>
      </c>
      <c r="O234" s="60">
        <v>1249</v>
      </c>
      <c r="P234" s="60">
        <v>0</v>
      </c>
      <c r="Q234" s="60">
        <v>0</v>
      </c>
      <c r="R234" s="60">
        <v>0</v>
      </c>
      <c r="S234" s="89">
        <v>4605</v>
      </c>
      <c r="T234" s="91">
        <v>0</v>
      </c>
      <c r="U234" s="89">
        <v>0</v>
      </c>
      <c r="V234" s="89">
        <v>0</v>
      </c>
      <c r="W234" s="89">
        <v>0</v>
      </c>
      <c r="X234" s="89">
        <v>589</v>
      </c>
      <c r="Y234" s="89">
        <v>5777</v>
      </c>
      <c r="Z234" s="89">
        <v>313</v>
      </c>
      <c r="AA234" s="89">
        <v>0</v>
      </c>
      <c r="AB234" s="89">
        <v>0</v>
      </c>
      <c r="AC234" s="89">
        <v>0</v>
      </c>
      <c r="AD234" s="63">
        <f t="shared" si="11"/>
        <v>6679</v>
      </c>
      <c r="AE234" s="60">
        <v>0</v>
      </c>
      <c r="AF234" s="60">
        <v>0</v>
      </c>
      <c r="AG234" s="60">
        <v>0</v>
      </c>
      <c r="AH234" s="60">
        <v>0</v>
      </c>
      <c r="AI234" s="60">
        <v>0</v>
      </c>
      <c r="AJ234" s="60">
        <v>0</v>
      </c>
      <c r="AK234" s="69">
        <v>6679</v>
      </c>
      <c r="AL234" s="60">
        <v>0</v>
      </c>
      <c r="AM234" s="64">
        <v>31749</v>
      </c>
      <c r="AN234" s="60">
        <v>19550</v>
      </c>
      <c r="AO234" s="60">
        <v>6090</v>
      </c>
      <c r="AP234" s="60">
        <v>6109</v>
      </c>
      <c r="AQ234" s="62">
        <v>31749</v>
      </c>
    </row>
    <row r="235" spans="1:43" s="4" customFormat="1" ht="15">
      <c r="A235" s="57" t="s">
        <v>333</v>
      </c>
      <c r="B235" s="58" t="s">
        <v>63</v>
      </c>
      <c r="C235" s="59">
        <v>679</v>
      </c>
      <c r="D235" s="83">
        <v>10493</v>
      </c>
      <c r="E235" s="60">
        <v>0</v>
      </c>
      <c r="F235" s="60">
        <v>0</v>
      </c>
      <c r="G235" s="60">
        <v>10493</v>
      </c>
      <c r="H235" s="61">
        <v>1118</v>
      </c>
      <c r="I235" s="60">
        <v>1826</v>
      </c>
      <c r="J235" s="60">
        <v>780</v>
      </c>
      <c r="K235" s="60">
        <v>250</v>
      </c>
      <c r="L235" s="60">
        <v>2207</v>
      </c>
      <c r="M235" s="60">
        <v>4250</v>
      </c>
      <c r="N235" s="60">
        <v>500</v>
      </c>
      <c r="O235" s="60">
        <v>0</v>
      </c>
      <c r="P235" s="60">
        <v>0</v>
      </c>
      <c r="Q235" s="60">
        <v>0</v>
      </c>
      <c r="R235" s="60">
        <v>1300</v>
      </c>
      <c r="S235" s="89">
        <v>11113</v>
      </c>
      <c r="T235" s="91">
        <v>0</v>
      </c>
      <c r="U235" s="89">
        <v>0</v>
      </c>
      <c r="V235" s="89">
        <v>0</v>
      </c>
      <c r="W235" s="89">
        <v>3140</v>
      </c>
      <c r="X235" s="89">
        <v>800</v>
      </c>
      <c r="Y235" s="89">
        <v>2115</v>
      </c>
      <c r="Z235" s="89">
        <v>210</v>
      </c>
      <c r="AA235" s="89">
        <v>0</v>
      </c>
      <c r="AB235" s="89">
        <v>1200</v>
      </c>
      <c r="AC235" s="89">
        <v>0</v>
      </c>
      <c r="AD235" s="63">
        <f t="shared" si="11"/>
        <v>7465</v>
      </c>
      <c r="AE235" s="60">
        <v>0</v>
      </c>
      <c r="AF235" s="60">
        <v>0</v>
      </c>
      <c r="AG235" s="60">
        <v>0</v>
      </c>
      <c r="AH235" s="60">
        <v>0</v>
      </c>
      <c r="AI235" s="60">
        <v>0</v>
      </c>
      <c r="AJ235" s="60">
        <v>0</v>
      </c>
      <c r="AK235" s="69">
        <v>4325</v>
      </c>
      <c r="AL235" s="60">
        <v>0</v>
      </c>
      <c r="AM235" s="64">
        <v>30189</v>
      </c>
      <c r="AN235" s="60">
        <v>10493</v>
      </c>
      <c r="AO235" s="60">
        <v>3525</v>
      </c>
      <c r="AP235" s="60">
        <v>16171</v>
      </c>
      <c r="AQ235" s="62">
        <v>30189</v>
      </c>
    </row>
    <row r="236" spans="1:43" s="4" customFormat="1" ht="15">
      <c r="A236" s="57" t="s">
        <v>389</v>
      </c>
      <c r="B236" s="58" t="s">
        <v>261</v>
      </c>
      <c r="C236" s="59">
        <v>562</v>
      </c>
      <c r="D236" s="83">
        <v>24783</v>
      </c>
      <c r="E236" s="60">
        <v>1900</v>
      </c>
      <c r="F236" s="60">
        <v>0</v>
      </c>
      <c r="G236" s="60">
        <v>26683</v>
      </c>
      <c r="H236" s="61">
        <v>868</v>
      </c>
      <c r="I236" s="60">
        <v>5100</v>
      </c>
      <c r="J236" s="60">
        <v>2700</v>
      </c>
      <c r="K236" s="60">
        <v>55</v>
      </c>
      <c r="L236" s="60">
        <v>3950</v>
      </c>
      <c r="M236" s="60">
        <v>4530</v>
      </c>
      <c r="N236" s="60">
        <v>638</v>
      </c>
      <c r="O236" s="60">
        <v>0</v>
      </c>
      <c r="P236" s="60">
        <v>0</v>
      </c>
      <c r="Q236" s="60">
        <v>0</v>
      </c>
      <c r="R236" s="60">
        <v>0</v>
      </c>
      <c r="S236" s="89">
        <v>16973</v>
      </c>
      <c r="T236" s="91">
        <v>0</v>
      </c>
      <c r="U236" s="89">
        <v>0</v>
      </c>
      <c r="V236" s="89">
        <v>0</v>
      </c>
      <c r="W236" s="89">
        <v>0</v>
      </c>
      <c r="X236" s="89">
        <v>0</v>
      </c>
      <c r="Y236" s="89">
        <v>6384</v>
      </c>
      <c r="Z236" s="89">
        <v>340</v>
      </c>
      <c r="AA236" s="89">
        <v>489</v>
      </c>
      <c r="AB236" s="89">
        <v>0</v>
      </c>
      <c r="AC236" s="89">
        <v>0</v>
      </c>
      <c r="AD236" s="63">
        <f t="shared" si="11"/>
        <v>7213</v>
      </c>
      <c r="AE236" s="60">
        <v>0</v>
      </c>
      <c r="AF236" s="60">
        <v>0</v>
      </c>
      <c r="AG236" s="60">
        <v>0</v>
      </c>
      <c r="AH236" s="60">
        <v>0</v>
      </c>
      <c r="AI236" s="60">
        <v>0</v>
      </c>
      <c r="AJ236" s="60">
        <v>0</v>
      </c>
      <c r="AK236" s="69">
        <v>7213</v>
      </c>
      <c r="AL236" s="60">
        <v>0</v>
      </c>
      <c r="AM236" s="64">
        <v>51737</v>
      </c>
      <c r="AN236" s="60">
        <v>26683</v>
      </c>
      <c r="AO236" s="60">
        <v>7213</v>
      </c>
      <c r="AP236" s="60">
        <v>17841</v>
      </c>
      <c r="AQ236" s="62">
        <v>51737</v>
      </c>
    </row>
    <row r="237" spans="1:43" s="4" customFormat="1" ht="15">
      <c r="A237" s="57" t="s">
        <v>336</v>
      </c>
      <c r="B237" s="58" t="s">
        <v>101</v>
      </c>
      <c r="C237" s="59">
        <v>494</v>
      </c>
      <c r="D237" s="83">
        <v>5460</v>
      </c>
      <c r="E237" s="60">
        <v>418</v>
      </c>
      <c r="F237" s="60">
        <v>0</v>
      </c>
      <c r="G237" s="60">
        <v>5878</v>
      </c>
      <c r="H237" s="61">
        <v>346</v>
      </c>
      <c r="I237" s="60">
        <v>0</v>
      </c>
      <c r="J237" s="60">
        <v>13</v>
      </c>
      <c r="K237" s="60">
        <v>25</v>
      </c>
      <c r="L237" s="60">
        <v>187</v>
      </c>
      <c r="M237" s="60">
        <v>374</v>
      </c>
      <c r="N237" s="60">
        <v>0</v>
      </c>
      <c r="O237" s="60">
        <v>2500</v>
      </c>
      <c r="P237" s="60">
        <v>0</v>
      </c>
      <c r="Q237" s="60">
        <v>0</v>
      </c>
      <c r="R237" s="60">
        <v>0</v>
      </c>
      <c r="S237" s="89">
        <v>3099</v>
      </c>
      <c r="T237" s="91">
        <v>0</v>
      </c>
      <c r="U237" s="89">
        <v>0</v>
      </c>
      <c r="V237" s="89">
        <v>0</v>
      </c>
      <c r="W237" s="89">
        <v>0</v>
      </c>
      <c r="X237" s="89">
        <v>0</v>
      </c>
      <c r="Y237" s="89">
        <v>3471</v>
      </c>
      <c r="Z237" s="89">
        <v>0</v>
      </c>
      <c r="AA237" s="89">
        <v>0</v>
      </c>
      <c r="AB237" s="89">
        <v>0</v>
      </c>
      <c r="AC237" s="89">
        <v>0</v>
      </c>
      <c r="AD237" s="63">
        <f t="shared" si="11"/>
        <v>3471</v>
      </c>
      <c r="AE237" s="60">
        <v>0</v>
      </c>
      <c r="AF237" s="60">
        <v>0</v>
      </c>
      <c r="AG237" s="60">
        <v>0</v>
      </c>
      <c r="AH237" s="60">
        <v>0</v>
      </c>
      <c r="AI237" s="60">
        <v>0</v>
      </c>
      <c r="AJ237" s="60">
        <v>0</v>
      </c>
      <c r="AK237" s="69">
        <v>3471</v>
      </c>
      <c r="AL237" s="60">
        <v>0</v>
      </c>
      <c r="AM237" s="64">
        <v>12794</v>
      </c>
      <c r="AN237" s="60">
        <v>5878</v>
      </c>
      <c r="AO237" s="60">
        <v>3471</v>
      </c>
      <c r="AP237" s="60">
        <v>3445</v>
      </c>
      <c r="AQ237" s="62">
        <v>12794</v>
      </c>
    </row>
    <row r="238" spans="1:43" s="4" customFormat="1" ht="15">
      <c r="A238" s="57" t="s">
        <v>337</v>
      </c>
      <c r="B238" s="58" t="s">
        <v>261</v>
      </c>
      <c r="C238" s="59">
        <v>155</v>
      </c>
      <c r="D238" s="83">
        <v>8640</v>
      </c>
      <c r="E238" s="60">
        <v>661</v>
      </c>
      <c r="F238" s="60">
        <v>0</v>
      </c>
      <c r="G238" s="60">
        <v>9301</v>
      </c>
      <c r="H238" s="61">
        <v>1263</v>
      </c>
      <c r="I238" s="60">
        <v>954</v>
      </c>
      <c r="J238" s="60">
        <v>1606</v>
      </c>
      <c r="K238" s="60">
        <v>18</v>
      </c>
      <c r="L238" s="60">
        <v>632</v>
      </c>
      <c r="M238" s="60">
        <v>1559</v>
      </c>
      <c r="N238" s="60">
        <v>6128</v>
      </c>
      <c r="O238" s="60">
        <v>0</v>
      </c>
      <c r="P238" s="60">
        <v>0</v>
      </c>
      <c r="Q238" s="60">
        <v>0</v>
      </c>
      <c r="R238" s="60">
        <v>0</v>
      </c>
      <c r="S238" s="89">
        <v>10897</v>
      </c>
      <c r="T238" s="91">
        <v>0</v>
      </c>
      <c r="U238" s="89">
        <v>0</v>
      </c>
      <c r="V238" s="89">
        <v>0</v>
      </c>
      <c r="W238" s="89">
        <v>0</v>
      </c>
      <c r="X238" s="89">
        <v>0</v>
      </c>
      <c r="Y238" s="89">
        <v>1943</v>
      </c>
      <c r="Z238" s="89">
        <v>0</v>
      </c>
      <c r="AA238" s="89">
        <v>86</v>
      </c>
      <c r="AB238" s="89">
        <v>0</v>
      </c>
      <c r="AC238" s="89">
        <v>0</v>
      </c>
      <c r="AD238" s="63">
        <v>1009</v>
      </c>
      <c r="AE238" s="60">
        <v>0</v>
      </c>
      <c r="AF238" s="60">
        <v>0</v>
      </c>
      <c r="AG238" s="60">
        <v>0</v>
      </c>
      <c r="AH238" s="60">
        <v>0</v>
      </c>
      <c r="AI238" s="60">
        <v>0</v>
      </c>
      <c r="AJ238" s="60">
        <v>0</v>
      </c>
      <c r="AK238" s="69">
        <v>2029</v>
      </c>
      <c r="AL238" s="60">
        <v>0</v>
      </c>
      <c r="AM238" s="64">
        <v>23490</v>
      </c>
      <c r="AN238" s="60">
        <v>9301</v>
      </c>
      <c r="AO238" s="60">
        <v>2029</v>
      </c>
      <c r="AP238" s="60">
        <v>12160</v>
      </c>
      <c r="AQ238" s="62">
        <v>23490</v>
      </c>
    </row>
    <row r="239" spans="8:44" ht="15">
      <c r="H239" s="13"/>
      <c r="S239" s="5"/>
      <c r="AD239" s="5"/>
      <c r="AN239" s="5"/>
      <c r="AR239" s="5"/>
    </row>
    <row r="240" spans="8:44" ht="12" customHeight="1">
      <c r="H240" s="13"/>
      <c r="S240" s="5"/>
      <c r="AD240" s="5"/>
      <c r="AN240" s="5"/>
      <c r="AR240" s="5"/>
    </row>
    <row r="241" spans="8:44" ht="15">
      <c r="H241" s="13"/>
      <c r="S241" s="5"/>
      <c r="AD241" s="5"/>
      <c r="AN241" s="5"/>
      <c r="AR241" s="5"/>
    </row>
    <row r="242" spans="8:44" ht="15">
      <c r="H242" s="13"/>
      <c r="S242" s="5"/>
      <c r="AD242" s="5"/>
      <c r="AN242" s="5"/>
      <c r="AR242" s="5"/>
    </row>
    <row r="243" spans="8:44" ht="15">
      <c r="H243" s="13"/>
      <c r="S243" s="5"/>
      <c r="AD243" s="5"/>
      <c r="AN243" s="5"/>
      <c r="AR243" s="5"/>
    </row>
    <row r="244" spans="8:44" ht="15">
      <c r="H244" s="13"/>
      <c r="S244" s="5"/>
      <c r="AD244" s="5"/>
      <c r="AN244" s="5"/>
      <c r="AR244" s="5"/>
    </row>
    <row r="245" spans="8:44" ht="15">
      <c r="H245" s="13"/>
      <c r="S245" s="5"/>
      <c r="AD245" s="5"/>
      <c r="AN245" s="5"/>
      <c r="AR245" s="5"/>
    </row>
    <row r="246" spans="8:44" ht="15">
      <c r="H246" s="13"/>
      <c r="S246" s="5"/>
      <c r="AD246" s="5"/>
      <c r="AN246" s="5"/>
      <c r="AR246" s="5"/>
    </row>
    <row r="247" spans="8:44" ht="15">
      <c r="H247" s="13"/>
      <c r="S247" s="5"/>
      <c r="AD247" s="5"/>
      <c r="AN247" s="5"/>
      <c r="AR247" s="5"/>
    </row>
    <row r="248" spans="8:44" ht="15">
      <c r="H248" s="13"/>
      <c r="S248" s="5"/>
      <c r="AD248" s="5"/>
      <c r="AN248" s="5"/>
      <c r="AR248" s="5"/>
    </row>
    <row r="249" spans="8:44" ht="15">
      <c r="H249" s="13"/>
      <c r="S249" s="5"/>
      <c r="AD249" s="5"/>
      <c r="AN249" s="5"/>
      <c r="AR249" s="5"/>
    </row>
    <row r="250" spans="8:44" ht="15">
      <c r="H250" s="13"/>
      <c r="S250" s="5"/>
      <c r="AD250" s="5"/>
      <c r="AN250" s="5"/>
      <c r="AR250" s="5"/>
    </row>
    <row r="251" spans="8:44" ht="15">
      <c r="H251" s="13"/>
      <c r="S251" s="5"/>
      <c r="AD251" s="5"/>
      <c r="AN251" s="5"/>
      <c r="AR251" s="5"/>
    </row>
    <row r="252" spans="8:44" ht="15">
      <c r="H252" s="13"/>
      <c r="S252" s="5"/>
      <c r="AD252" s="5"/>
      <c r="AN252" s="5"/>
      <c r="AR252" s="5"/>
    </row>
    <row r="253" spans="8:44" ht="15">
      <c r="H253" s="13"/>
      <c r="S253" s="5"/>
      <c r="AD253" s="5"/>
      <c r="AN253" s="5"/>
      <c r="AR253" s="5"/>
    </row>
    <row r="254" spans="8:44" ht="15">
      <c r="H254" s="13"/>
      <c r="S254" s="5"/>
      <c r="AD254" s="5"/>
      <c r="AN254" s="5"/>
      <c r="AR254" s="5"/>
    </row>
    <row r="255" spans="8:44" ht="15">
      <c r="H255" s="13"/>
      <c r="S255" s="5"/>
      <c r="AD255" s="5"/>
      <c r="AN255" s="5"/>
      <c r="AR255" s="5"/>
    </row>
    <row r="256" spans="8:44" ht="15">
      <c r="H256" s="13"/>
      <c r="S256" s="5"/>
      <c r="AD256" s="5"/>
      <c r="AN256" s="5"/>
      <c r="AR256" s="5"/>
    </row>
    <row r="257" spans="8:44" ht="15">
      <c r="H257" s="13"/>
      <c r="S257" s="5"/>
      <c r="AD257" s="5"/>
      <c r="AN257" s="5"/>
      <c r="AR257" s="5"/>
    </row>
    <row r="258" spans="8:44" ht="15">
      <c r="H258" s="13"/>
      <c r="S258" s="5"/>
      <c r="AD258" s="5"/>
      <c r="AN258" s="5"/>
      <c r="AR258" s="5"/>
    </row>
    <row r="259" spans="8:44" ht="15">
      <c r="H259" s="13"/>
      <c r="S259" s="5"/>
      <c r="AD259" s="5"/>
      <c r="AN259" s="5"/>
      <c r="AR259" s="5"/>
    </row>
    <row r="260" spans="8:44" ht="15">
      <c r="H260" s="13"/>
      <c r="S260" s="5"/>
      <c r="AD260" s="5"/>
      <c r="AN260" s="5"/>
      <c r="AR260" s="5"/>
    </row>
    <row r="261" spans="8:44" ht="15">
      <c r="H261" s="13"/>
      <c r="S261" s="5"/>
      <c r="AD261" s="5"/>
      <c r="AN261" s="5"/>
      <c r="AR261" s="5"/>
    </row>
    <row r="262" spans="8:44" ht="15">
      <c r="H262" s="13"/>
      <c r="S262" s="5"/>
      <c r="AD262" s="5"/>
      <c r="AN262" s="5"/>
      <c r="AR262" s="5"/>
    </row>
    <row r="263" spans="8:44" ht="15">
      <c r="H263" s="13"/>
      <c r="S263" s="5"/>
      <c r="AD263" s="5"/>
      <c r="AN263" s="5"/>
      <c r="AR263" s="5"/>
    </row>
    <row r="264" spans="8:44" ht="15">
      <c r="H264" s="13"/>
      <c r="S264" s="5"/>
      <c r="AD264" s="5"/>
      <c r="AN264" s="5"/>
      <c r="AR264" s="5"/>
    </row>
    <row r="265" spans="8:44" ht="15">
      <c r="H265" s="13"/>
      <c r="S265" s="5"/>
      <c r="AD265" s="5"/>
      <c r="AN265" s="5"/>
      <c r="AR265" s="5"/>
    </row>
    <row r="266" spans="8:44" ht="15">
      <c r="H266" s="13"/>
      <c r="S266" s="5"/>
      <c r="AD266" s="5"/>
      <c r="AN266" s="5"/>
      <c r="AR266" s="5"/>
    </row>
    <row r="267" spans="8:44" ht="15">
      <c r="H267" s="13"/>
      <c r="S267" s="5"/>
      <c r="AD267" s="5"/>
      <c r="AN267" s="5"/>
      <c r="AR267" s="5"/>
    </row>
    <row r="268" spans="8:44" ht="15">
      <c r="H268" s="13"/>
      <c r="S268" s="5"/>
      <c r="AD268" s="5"/>
      <c r="AN268" s="5"/>
      <c r="AR268" s="5"/>
    </row>
    <row r="269" spans="8:44" ht="15">
      <c r="H269" s="13"/>
      <c r="S269" s="5"/>
      <c r="AD269" s="5"/>
      <c r="AN269" s="5"/>
      <c r="AR269" s="5"/>
    </row>
    <row r="270" spans="8:44" ht="15">
      <c r="H270" s="13"/>
      <c r="S270" s="5"/>
      <c r="AD270" s="5"/>
      <c r="AN270" s="5"/>
      <c r="AR270" s="5"/>
    </row>
    <row r="271" spans="8:44" ht="15">
      <c r="H271" s="13"/>
      <c r="S271" s="5"/>
      <c r="AD271" s="5"/>
      <c r="AN271" s="5"/>
      <c r="AR271" s="5"/>
    </row>
    <row r="272" spans="8:44" ht="15">
      <c r="H272" s="13"/>
      <c r="S272" s="5"/>
      <c r="AD272" s="5"/>
      <c r="AN272" s="5"/>
      <c r="AR272" s="5"/>
    </row>
    <row r="273" spans="8:44" ht="15">
      <c r="H273" s="13"/>
      <c r="S273" s="5"/>
      <c r="AD273" s="5"/>
      <c r="AN273" s="5"/>
      <c r="AR273" s="5"/>
    </row>
    <row r="274" spans="8:44" ht="15">
      <c r="H274" s="13"/>
      <c r="S274" s="5"/>
      <c r="AD274" s="5"/>
      <c r="AN274" s="5"/>
      <c r="AR274" s="5"/>
    </row>
    <row r="275" spans="8:44" ht="15">
      <c r="H275" s="13"/>
      <c r="S275" s="5"/>
      <c r="AD275" s="5"/>
      <c r="AN275" s="5"/>
      <c r="AR275" s="5"/>
    </row>
    <row r="276" spans="8:44" ht="15">
      <c r="H276" s="13"/>
      <c r="S276" s="5"/>
      <c r="AD276" s="5"/>
      <c r="AN276" s="5"/>
      <c r="AR276" s="5"/>
    </row>
    <row r="277" spans="8:44" ht="15">
      <c r="H277" s="13"/>
      <c r="S277" s="5"/>
      <c r="AD277" s="5"/>
      <c r="AN277" s="5"/>
      <c r="AR277" s="5"/>
    </row>
    <row r="278" spans="8:44" ht="15">
      <c r="H278" s="13"/>
      <c r="S278" s="5"/>
      <c r="AD278" s="5"/>
      <c r="AN278" s="5"/>
      <c r="AR278" s="5"/>
    </row>
    <row r="279" spans="8:44" ht="15">
      <c r="H279" s="13"/>
      <c r="S279" s="5"/>
      <c r="AD279" s="5"/>
      <c r="AN279" s="5"/>
      <c r="AR279" s="5"/>
    </row>
    <row r="280" spans="8:44" ht="15">
      <c r="H280" s="13"/>
      <c r="S280" s="5"/>
      <c r="AD280" s="5"/>
      <c r="AN280" s="5"/>
      <c r="AR280" s="5"/>
    </row>
    <row r="281" spans="8:44" ht="15">
      <c r="H281" s="13"/>
      <c r="S281" s="5"/>
      <c r="AD281" s="5"/>
      <c r="AN281" s="5"/>
      <c r="AR281" s="5"/>
    </row>
    <row r="282" spans="8:44" ht="15">
      <c r="H282" s="13"/>
      <c r="S282" s="5"/>
      <c r="AD282" s="5"/>
      <c r="AN282" s="5"/>
      <c r="AR282" s="5"/>
    </row>
    <row r="283" spans="8:44" ht="15">
      <c r="H283" s="13"/>
      <c r="S283" s="5"/>
      <c r="AD283" s="5"/>
      <c r="AN283" s="5"/>
      <c r="AR283" s="5"/>
    </row>
    <row r="284" spans="8:44" ht="15">
      <c r="H284" s="13"/>
      <c r="S284" s="5"/>
      <c r="AD284" s="5"/>
      <c r="AN284" s="5"/>
      <c r="AR284" s="5"/>
    </row>
    <row r="285" spans="8:44" ht="15">
      <c r="H285" s="13"/>
      <c r="S285" s="5"/>
      <c r="AD285" s="5"/>
      <c r="AN285" s="5"/>
      <c r="AR285" s="5"/>
    </row>
    <row r="286" spans="8:44" ht="15">
      <c r="H286" s="13"/>
      <c r="S286" s="5"/>
      <c r="AD286" s="5"/>
      <c r="AN286" s="5"/>
      <c r="AR286" s="5"/>
    </row>
    <row r="287" spans="8:44" ht="15">
      <c r="H287" s="13"/>
      <c r="S287" s="5"/>
      <c r="AD287" s="5"/>
      <c r="AN287" s="5"/>
      <c r="AR287" s="5"/>
    </row>
    <row r="288" spans="8:44" ht="15">
      <c r="H288" s="13"/>
      <c r="S288" s="5"/>
      <c r="AD288" s="5"/>
      <c r="AN288" s="5"/>
      <c r="AR288" s="5"/>
    </row>
    <row r="289" spans="8:44" ht="15">
      <c r="H289" s="13"/>
      <c r="S289" s="5"/>
      <c r="AD289" s="5"/>
      <c r="AN289" s="5"/>
      <c r="AR289" s="5"/>
    </row>
    <row r="290" spans="8:44" ht="15">
      <c r="H290" s="13"/>
      <c r="S290" s="5"/>
      <c r="AD290" s="5"/>
      <c r="AN290" s="5"/>
      <c r="AR290" s="5"/>
    </row>
    <row r="291" spans="8:44" ht="15">
      <c r="H291" s="13"/>
      <c r="S291" s="5"/>
      <c r="AD291" s="5"/>
      <c r="AN291" s="5"/>
      <c r="AR291" s="5"/>
    </row>
    <row r="292" spans="8:44" ht="15">
      <c r="H292" s="13"/>
      <c r="S292" s="5"/>
      <c r="AD292" s="5"/>
      <c r="AN292" s="5"/>
      <c r="AR292" s="5"/>
    </row>
    <row r="293" spans="8:44" ht="15">
      <c r="H293" s="13"/>
      <c r="S293" s="5"/>
      <c r="AD293" s="5"/>
      <c r="AN293" s="5"/>
      <c r="AR293" s="5"/>
    </row>
    <row r="294" spans="8:44" ht="15">
      <c r="H294" s="13"/>
      <c r="S294" s="5"/>
      <c r="AD294" s="5"/>
      <c r="AN294" s="5"/>
      <c r="AR294" s="5"/>
    </row>
    <row r="295" spans="8:44" ht="15">
      <c r="H295" s="13"/>
      <c r="S295" s="5"/>
      <c r="AD295" s="5"/>
      <c r="AN295" s="5"/>
      <c r="AR295" s="5"/>
    </row>
    <row r="296" spans="8:44" ht="15">
      <c r="H296" s="13"/>
      <c r="S296" s="5"/>
      <c r="AD296" s="5"/>
      <c r="AN296" s="5"/>
      <c r="AR296" s="5"/>
    </row>
    <row r="297" spans="8:44" ht="15">
      <c r="H297" s="13"/>
      <c r="S297" s="5"/>
      <c r="AD297" s="5"/>
      <c r="AN297" s="5"/>
      <c r="AR297" s="5"/>
    </row>
    <row r="298" spans="8:44" ht="15">
      <c r="H298" s="13"/>
      <c r="S298" s="5"/>
      <c r="AD298" s="5"/>
      <c r="AN298" s="5"/>
      <c r="AR298" s="5"/>
    </row>
    <row r="299" spans="8:44" ht="15">
      <c r="H299" s="13"/>
      <c r="S299" s="5"/>
      <c r="AD299" s="5"/>
      <c r="AN299" s="5"/>
      <c r="AR299" s="5"/>
    </row>
    <row r="300" spans="8:44" ht="15">
      <c r="H300" s="13"/>
      <c r="S300" s="5"/>
      <c r="AD300" s="5"/>
      <c r="AN300" s="5"/>
      <c r="AR300" s="5"/>
    </row>
    <row r="301" spans="8:44" ht="15">
      <c r="H301" s="13"/>
      <c r="S301" s="5"/>
      <c r="AD301" s="5"/>
      <c r="AN301" s="5"/>
      <c r="AR301" s="5"/>
    </row>
    <row r="302" spans="8:44" ht="15">
      <c r="H302" s="13"/>
      <c r="S302" s="5"/>
      <c r="AD302" s="5"/>
      <c r="AN302" s="5"/>
      <c r="AR302" s="5"/>
    </row>
    <row r="303" spans="8:44" ht="15">
      <c r="H303" s="13"/>
      <c r="S303" s="5"/>
      <c r="AD303" s="5"/>
      <c r="AN303" s="5"/>
      <c r="AR303" s="5"/>
    </row>
    <row r="304" spans="8:44" ht="15">
      <c r="H304" s="13"/>
      <c r="S304" s="5"/>
      <c r="AD304" s="5"/>
      <c r="AN304" s="5"/>
      <c r="AR304" s="5"/>
    </row>
    <row r="305" spans="8:44" ht="15">
      <c r="H305" s="13"/>
      <c r="S305" s="5"/>
      <c r="AD305" s="5"/>
      <c r="AN305" s="5"/>
      <c r="AR305" s="5"/>
    </row>
    <row r="306" spans="8:44" ht="15">
      <c r="H306" s="13"/>
      <c r="S306" s="5"/>
      <c r="AD306" s="5"/>
      <c r="AN306" s="5"/>
      <c r="AR306" s="5"/>
    </row>
    <row r="307" spans="8:44" ht="15">
      <c r="H307" s="13"/>
      <c r="S307" s="5"/>
      <c r="AD307" s="5"/>
      <c r="AN307" s="5"/>
      <c r="AR307" s="5"/>
    </row>
    <row r="308" spans="8:44" ht="15">
      <c r="H308" s="13"/>
      <c r="S308" s="5"/>
      <c r="AD308" s="5"/>
      <c r="AN308" s="5"/>
      <c r="AR308" s="5"/>
    </row>
    <row r="309" spans="8:44" ht="15">
      <c r="H309" s="13"/>
      <c r="S309" s="5"/>
      <c r="AD309" s="5"/>
      <c r="AN309" s="5"/>
      <c r="AR309" s="5"/>
    </row>
    <row r="310" spans="8:44" ht="15">
      <c r="H310" s="13"/>
      <c r="S310" s="5"/>
      <c r="AD310" s="5"/>
      <c r="AN310" s="5"/>
      <c r="AR310" s="5"/>
    </row>
    <row r="311" spans="8:44" ht="15">
      <c r="H311" s="13"/>
      <c r="S311" s="5"/>
      <c r="AD311" s="5"/>
      <c r="AN311" s="5"/>
      <c r="AR311" s="5"/>
    </row>
    <row r="312" spans="8:44" ht="15">
      <c r="H312" s="13"/>
      <c r="S312" s="5"/>
      <c r="AD312" s="5"/>
      <c r="AN312" s="5"/>
      <c r="AR312" s="5"/>
    </row>
    <row r="313" spans="8:44" ht="15">
      <c r="H313" s="13"/>
      <c r="S313" s="5"/>
      <c r="AD313" s="5"/>
      <c r="AN313" s="5"/>
      <c r="AR313" s="5"/>
    </row>
    <row r="314" spans="8:44" ht="15">
      <c r="H314" s="13"/>
      <c r="S314" s="5"/>
      <c r="AD314" s="5"/>
      <c r="AN314" s="5"/>
      <c r="AR314" s="5"/>
    </row>
    <row r="315" spans="8:44" ht="15">
      <c r="H315" s="13"/>
      <c r="S315" s="5"/>
      <c r="AD315" s="5"/>
      <c r="AN315" s="5"/>
      <c r="AR315" s="5"/>
    </row>
  </sheetData>
  <sheetProtection/>
  <mergeCells count="5">
    <mergeCell ref="D1:G1"/>
    <mergeCell ref="I1:S1"/>
    <mergeCell ref="T1:AD1"/>
    <mergeCell ref="AF1:AM1"/>
    <mergeCell ref="AN1:AQ1"/>
  </mergeCells>
  <printOptions horizontalCentered="1"/>
  <pageMargins left="0.45" right="0.54" top="0.75" bottom="0.75" header="0.3" footer="0.3"/>
  <pageSetup fitToHeight="0" fitToWidth="5" horizontalDpi="600" verticalDpi="600" orientation="landscape" pageOrder="overThenDown" scale="75" r:id="rId1"/>
  <headerFooter>
    <oddHeader>&amp;C&amp;"-,Bold"2023 Indiana Public Library
Operating Expenditures</oddHeader>
    <oddFooter>&amp;LIndiana State Library
Library Development Office&amp;CLast Modified:05/30/2024&amp;R&amp;P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">
      <selection activeCell="J3" sqref="J3"/>
    </sheetView>
  </sheetViews>
  <sheetFormatPr defaultColWidth="9.140625" defaultRowHeight="15"/>
  <cols>
    <col min="1" max="1" width="15.28125" style="3" customWidth="1"/>
    <col min="2" max="2" width="20.8515625" style="3" bestFit="1" customWidth="1"/>
    <col min="3" max="3" width="11.8515625" style="3" customWidth="1"/>
    <col min="4" max="4" width="13.57421875" style="3" bestFit="1" customWidth="1"/>
    <col min="5" max="5" width="13.57421875" style="3" customWidth="1"/>
    <col min="6" max="6" width="9.7109375" style="3" bestFit="1" customWidth="1"/>
    <col min="7" max="7" width="12.00390625" style="3" bestFit="1" customWidth="1"/>
    <col min="8" max="8" width="13.57421875" style="3" bestFit="1" customWidth="1"/>
    <col min="9" max="9" width="11.421875" style="3" bestFit="1" customWidth="1"/>
    <col min="10" max="10" width="15.00390625" style="3" customWidth="1"/>
    <col min="11" max="11" width="13.140625" style="3" customWidth="1"/>
    <col min="12" max="12" width="9.8515625" style="3" bestFit="1" customWidth="1"/>
    <col min="13" max="13" width="11.421875" style="3" bestFit="1" customWidth="1"/>
    <col min="14" max="14" width="12.421875" style="3" bestFit="1" customWidth="1"/>
    <col min="15" max="15" width="12.28125" style="3" bestFit="1" customWidth="1"/>
    <col min="16" max="17" width="11.28125" style="3" bestFit="1" customWidth="1"/>
    <col min="18" max="18" width="11.28125" style="3" customWidth="1"/>
    <col min="19" max="19" width="11.28125" style="3" bestFit="1" customWidth="1"/>
    <col min="20" max="20" width="12.28125" style="3" bestFit="1" customWidth="1"/>
    <col min="21" max="21" width="10.00390625" style="3" bestFit="1" customWidth="1"/>
    <col min="22" max="22" width="13.57421875" style="3" customWidth="1"/>
    <col min="23" max="23" width="12.00390625" style="3" customWidth="1"/>
    <col min="24" max="24" width="11.28125" style="3" bestFit="1" customWidth="1"/>
    <col min="25" max="25" width="11.00390625" style="3" bestFit="1" customWidth="1"/>
    <col min="26" max="26" width="12.28125" style="3" bestFit="1" customWidth="1"/>
    <col min="27" max="27" width="11.28125" style="3" bestFit="1" customWidth="1"/>
    <col min="28" max="28" width="14.421875" style="3" customWidth="1"/>
    <col min="29" max="29" width="11.28125" style="3" bestFit="1" customWidth="1"/>
    <col min="30" max="30" width="12.140625" style="3" customWidth="1"/>
    <col min="31" max="31" width="11.28125" style="3" bestFit="1" customWidth="1"/>
    <col min="32" max="32" width="12.28125" style="3" bestFit="1" customWidth="1"/>
    <col min="33" max="33" width="11.7109375" style="3" customWidth="1"/>
    <col min="34" max="34" width="11.140625" style="3" customWidth="1"/>
    <col min="35" max="35" width="13.28125" style="3" customWidth="1"/>
    <col min="36" max="36" width="12.00390625" style="3" customWidth="1"/>
    <col min="37" max="37" width="13.421875" style="3" customWidth="1"/>
    <col min="38" max="38" width="13.140625" style="3" customWidth="1"/>
    <col min="39" max="39" width="17.28125" style="3" customWidth="1"/>
    <col min="40" max="40" width="13.421875" style="3" bestFit="1" customWidth="1"/>
    <col min="41" max="41" width="12.28125" style="3" bestFit="1" customWidth="1"/>
    <col min="42" max="42" width="13.421875" style="3" bestFit="1" customWidth="1"/>
    <col min="43" max="43" width="12.28125" style="3" bestFit="1" customWidth="1"/>
    <col min="44" max="16384" width="9.140625" style="3" customWidth="1"/>
  </cols>
  <sheetData>
    <row r="1" spans="1:43" ht="30.75" customHeight="1">
      <c r="A1" s="109" t="s">
        <v>401</v>
      </c>
      <c r="B1" s="110"/>
      <c r="C1" s="110"/>
      <c r="D1" s="111" t="s">
        <v>344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44.25" customHeight="1">
      <c r="A2" s="16"/>
      <c r="B2" s="17"/>
      <c r="C2" s="17"/>
      <c r="D2" s="105" t="s">
        <v>2</v>
      </c>
      <c r="E2" s="106"/>
      <c r="F2" s="106"/>
      <c r="G2" s="107"/>
      <c r="H2" s="18" t="s">
        <v>5</v>
      </c>
      <c r="I2" s="106" t="s">
        <v>7</v>
      </c>
      <c r="J2" s="106"/>
      <c r="K2" s="106"/>
      <c r="L2" s="106"/>
      <c r="M2" s="106"/>
      <c r="N2" s="106"/>
      <c r="O2" s="106"/>
      <c r="P2" s="106"/>
      <c r="Q2" s="106"/>
      <c r="R2" s="106"/>
      <c r="S2" s="107"/>
      <c r="T2" s="105" t="s">
        <v>13</v>
      </c>
      <c r="U2" s="106"/>
      <c r="V2" s="106"/>
      <c r="W2" s="106"/>
      <c r="X2" s="106"/>
      <c r="Y2" s="106"/>
      <c r="Z2" s="106"/>
      <c r="AA2" s="106"/>
      <c r="AB2" s="106"/>
      <c r="AC2" s="106"/>
      <c r="AD2" s="107"/>
      <c r="AE2" s="94"/>
      <c r="AF2" s="104" t="s">
        <v>343</v>
      </c>
      <c r="AG2" s="104"/>
      <c r="AH2" s="104"/>
      <c r="AI2" s="104"/>
      <c r="AJ2" s="104"/>
      <c r="AK2" s="104"/>
      <c r="AL2" s="104"/>
      <c r="AM2" s="19"/>
      <c r="AN2" s="105" t="s">
        <v>361</v>
      </c>
      <c r="AO2" s="106"/>
      <c r="AP2" s="106"/>
      <c r="AQ2" s="107"/>
    </row>
    <row r="3" spans="1:43" ht="120.75" thickBot="1">
      <c r="A3" s="20" t="s">
        <v>0</v>
      </c>
      <c r="B3" s="20" t="s">
        <v>1</v>
      </c>
      <c r="C3" s="20" t="s">
        <v>382</v>
      </c>
      <c r="D3" s="23" t="s">
        <v>371</v>
      </c>
      <c r="E3" s="20" t="s">
        <v>3</v>
      </c>
      <c r="F3" s="20" t="s">
        <v>4</v>
      </c>
      <c r="G3" s="21" t="s">
        <v>338</v>
      </c>
      <c r="H3" s="22" t="s">
        <v>6</v>
      </c>
      <c r="I3" s="20" t="s">
        <v>339</v>
      </c>
      <c r="J3" s="20" t="s">
        <v>370</v>
      </c>
      <c r="K3" s="20" t="s">
        <v>8</v>
      </c>
      <c r="L3" s="20" t="s">
        <v>9</v>
      </c>
      <c r="M3" s="20" t="s">
        <v>372</v>
      </c>
      <c r="N3" s="20" t="s">
        <v>368</v>
      </c>
      <c r="O3" s="20" t="s">
        <v>10</v>
      </c>
      <c r="P3" s="20" t="s">
        <v>11</v>
      </c>
      <c r="Q3" s="20" t="s">
        <v>12</v>
      </c>
      <c r="R3" s="20" t="s">
        <v>373</v>
      </c>
      <c r="S3" s="21" t="s">
        <v>340</v>
      </c>
      <c r="T3" s="23" t="s">
        <v>14</v>
      </c>
      <c r="U3" s="20" t="s">
        <v>15</v>
      </c>
      <c r="V3" s="20" t="s">
        <v>374</v>
      </c>
      <c r="W3" s="20" t="s">
        <v>342</v>
      </c>
      <c r="X3" s="20" t="s">
        <v>341</v>
      </c>
      <c r="Y3" s="20" t="s">
        <v>375</v>
      </c>
      <c r="Z3" s="20" t="s">
        <v>16</v>
      </c>
      <c r="AA3" s="20" t="s">
        <v>376</v>
      </c>
      <c r="AB3" s="20" t="s">
        <v>377</v>
      </c>
      <c r="AC3" s="20" t="s">
        <v>378</v>
      </c>
      <c r="AD3" s="21" t="s">
        <v>345</v>
      </c>
      <c r="AE3" s="23" t="s">
        <v>341</v>
      </c>
      <c r="AF3" s="20" t="s">
        <v>379</v>
      </c>
      <c r="AG3" s="20" t="s">
        <v>16</v>
      </c>
      <c r="AH3" s="20" t="s">
        <v>376</v>
      </c>
      <c r="AI3" s="20" t="s">
        <v>380</v>
      </c>
      <c r="AJ3" s="20" t="s">
        <v>378</v>
      </c>
      <c r="AK3" s="20" t="s">
        <v>362</v>
      </c>
      <c r="AL3" s="20" t="s">
        <v>356</v>
      </c>
      <c r="AM3" s="24" t="s">
        <v>357</v>
      </c>
      <c r="AN3" s="23" t="s">
        <v>358</v>
      </c>
      <c r="AO3" s="25" t="s">
        <v>359</v>
      </c>
      <c r="AP3" s="25" t="s">
        <v>363</v>
      </c>
      <c r="AQ3" s="26" t="s">
        <v>360</v>
      </c>
    </row>
    <row r="4" spans="1:43" ht="15">
      <c r="A4" s="27"/>
      <c r="B4" s="27"/>
      <c r="C4" s="27"/>
      <c r="D4" s="31"/>
      <c r="E4" s="28"/>
      <c r="F4" s="28"/>
      <c r="G4" s="29"/>
      <c r="H4" s="30"/>
      <c r="I4" s="28"/>
      <c r="J4" s="28"/>
      <c r="K4" s="28"/>
      <c r="L4" s="28"/>
      <c r="M4" s="28"/>
      <c r="N4" s="28"/>
      <c r="O4" s="28"/>
      <c r="P4" s="28"/>
      <c r="Q4" s="28"/>
      <c r="R4" s="28"/>
      <c r="S4" s="30"/>
      <c r="T4" s="31"/>
      <c r="U4" s="28"/>
      <c r="V4" s="28"/>
      <c r="W4" s="28"/>
      <c r="X4" s="28"/>
      <c r="Y4" s="28"/>
      <c r="Z4" s="28"/>
      <c r="AA4" s="28"/>
      <c r="AB4" s="28"/>
      <c r="AC4" s="32"/>
      <c r="AD4" s="29"/>
      <c r="AE4" s="30"/>
      <c r="AF4" s="32"/>
      <c r="AG4" s="28"/>
      <c r="AH4" s="28"/>
      <c r="AI4" s="28"/>
      <c r="AJ4" s="32"/>
      <c r="AK4" s="28"/>
      <c r="AL4" s="28"/>
      <c r="AM4" s="33"/>
      <c r="AN4" s="34"/>
      <c r="AO4" s="34"/>
      <c r="AP4" s="34"/>
      <c r="AQ4" s="35"/>
    </row>
    <row r="5" spans="1:43" s="2" customFormat="1" ht="15">
      <c r="A5" s="36"/>
      <c r="B5" s="37" t="s">
        <v>403</v>
      </c>
      <c r="C5" s="98" t="s">
        <v>404</v>
      </c>
      <c r="D5" s="86">
        <f>SUM('Table 6'!D3:D238)</f>
        <v>189129755</v>
      </c>
      <c r="E5" s="39">
        <f>SUM('Table 6'!E3:E238)</f>
        <v>60050627</v>
      </c>
      <c r="F5" s="39">
        <f>SUM('Table 6'!F3:F238)</f>
        <v>847218</v>
      </c>
      <c r="G5" s="40">
        <f>SUM('Table 6'!G3:G238)</f>
        <v>250027600</v>
      </c>
      <c r="H5" s="40">
        <f>SUM('Table 6'!H3:H238)</f>
        <v>9283503</v>
      </c>
      <c r="I5" s="39">
        <f>SUM('Table 6'!I3:I238)</f>
        <v>19799760</v>
      </c>
      <c r="J5" s="39">
        <f>SUM('Table 6'!J3:J238)</f>
        <v>5575444</v>
      </c>
      <c r="K5" s="39">
        <f>SUM('Table 6'!K3:K238)</f>
        <v>1112385</v>
      </c>
      <c r="L5" s="39">
        <f>SUM('Table 6'!L3:L238)</f>
        <v>6057978</v>
      </c>
      <c r="M5" s="39">
        <f>SUM('Table 6'!M3:M238)</f>
        <v>15596147</v>
      </c>
      <c r="N5" s="39">
        <f>SUM('Table 6'!N3:N238)</f>
        <v>21981094</v>
      </c>
      <c r="O5" s="39">
        <f>SUM('Table 6'!O3:O238)</f>
        <v>1132693</v>
      </c>
      <c r="P5" s="39">
        <f>SUM('Table 6'!P3:P238)</f>
        <v>394535</v>
      </c>
      <c r="Q5" s="39">
        <f>SUM('Table 6'!Q3:Q238)</f>
        <v>270605</v>
      </c>
      <c r="R5" s="39">
        <f>SUM('Table 6'!R3:R238)</f>
        <v>10162832</v>
      </c>
      <c r="S5" s="40">
        <f>SUM('Table 6'!S3:S238)</f>
        <v>82083473</v>
      </c>
      <c r="T5" s="39">
        <f>SUM('Table 6'!T3:T238)</f>
        <v>66803</v>
      </c>
      <c r="U5" s="39">
        <f>SUM('Table 6'!U3:U238)</f>
        <v>748225</v>
      </c>
      <c r="V5" s="39">
        <f>SUM('Table 6'!V3:V238)</f>
        <v>582235</v>
      </c>
      <c r="W5" s="39">
        <f>SUM('Table 6'!W3:W238)</f>
        <v>5730061</v>
      </c>
      <c r="X5" s="39">
        <f>SUM('Table 6'!X3:X238)</f>
        <v>1209526</v>
      </c>
      <c r="Y5" s="39">
        <f>SUM('Table 6'!Y3:Y238)</f>
        <v>21782554</v>
      </c>
      <c r="Z5" s="39">
        <f>SUM('Table 6'!Z3:Z238)</f>
        <v>1720671</v>
      </c>
      <c r="AA5" s="39">
        <f>SUM('Table 6'!AA3:AA238)</f>
        <v>5293740</v>
      </c>
      <c r="AB5" s="39">
        <f>SUM('Table 6'!AB3:AB238)</f>
        <v>22785560</v>
      </c>
      <c r="AC5" s="39">
        <f>SUM('Table 6'!AC3:AC238)</f>
        <v>564384</v>
      </c>
      <c r="AD5" s="40">
        <f>SUM('Table 6'!AD3:AD238)</f>
        <v>65577534</v>
      </c>
      <c r="AE5" s="40">
        <f>SUM('Table 6'!AE3:AE238)</f>
        <v>245818</v>
      </c>
      <c r="AF5" s="39">
        <f>SUM('Table 6'!AF3:AF238)</f>
        <v>1946716</v>
      </c>
      <c r="AG5" s="39">
        <f>SUM('Table 6'!AG3:AG238)</f>
        <v>16085</v>
      </c>
      <c r="AH5" s="39">
        <f>SUM('Table 6'!AH3:AH238)</f>
        <v>194036</v>
      </c>
      <c r="AI5" s="39">
        <f>SUM('Table 6'!AI3:AI238)</f>
        <v>837333</v>
      </c>
      <c r="AJ5" s="39">
        <f>SUM('Table 6'!AJ3:AJ238)</f>
        <v>28797</v>
      </c>
      <c r="AK5" s="39">
        <f>SUM('Table 6'!AK3:AK238)</f>
        <v>53356435</v>
      </c>
      <c r="AL5" s="39">
        <f>SUM('Table 6'!AL3:AL238)</f>
        <v>3268785</v>
      </c>
      <c r="AM5" s="96">
        <f>SUM('Table 6'!AM3:AM238)</f>
        <v>401878335</v>
      </c>
      <c r="AN5" s="39">
        <f>SUM('Table 6'!AN3:AN238)</f>
        <v>249180382</v>
      </c>
      <c r="AO5" s="39">
        <f>SUM('Table 6'!AO3:AO238)</f>
        <v>55169876</v>
      </c>
      <c r="AP5" s="39">
        <f>SUM('Table 6'!AP3:AP238)</f>
        <v>100796862</v>
      </c>
      <c r="AQ5" s="40">
        <f>SUM('Table 6'!AQ3:AQ238)</f>
        <v>405147120</v>
      </c>
    </row>
    <row r="6" spans="1:43" s="2" customFormat="1" ht="15">
      <c r="A6" s="36" t="s">
        <v>364</v>
      </c>
      <c r="B6" s="37" t="s">
        <v>405</v>
      </c>
      <c r="C6" s="98" t="s">
        <v>406</v>
      </c>
      <c r="D6" s="86">
        <f>AVERAGE('Table 6'!D3:D238)</f>
        <v>801397.2669491526</v>
      </c>
      <c r="E6" s="39">
        <f>AVERAGE('Table 6'!E3:E238)</f>
        <v>254451.8093220339</v>
      </c>
      <c r="F6" s="39">
        <f>AVERAGE('Table 6'!F3:F238)</f>
        <v>3589.906779661017</v>
      </c>
      <c r="G6" s="40">
        <f>AVERAGE('Table 6'!G3:G238)</f>
        <v>1059438.9830508474</v>
      </c>
      <c r="H6" s="40">
        <f>AVERAGE('Table 6'!H3:H238)</f>
        <v>39336.877118644064</v>
      </c>
      <c r="I6" s="39">
        <f>AVERAGE('Table 6'!I3:I238)</f>
        <v>83897.28813559322</v>
      </c>
      <c r="J6" s="39">
        <f>AVERAGE('Table 6'!J3:J238)</f>
        <v>23624.762711864405</v>
      </c>
      <c r="K6" s="39">
        <f>AVERAGE('Table 6'!K3:K238)</f>
        <v>4713.495762711865</v>
      </c>
      <c r="L6" s="39">
        <f>AVERAGE('Table 6'!L3:L238)</f>
        <v>25669.398305084746</v>
      </c>
      <c r="M6" s="39">
        <f>AVERAGE('Table 6'!M3:M238)</f>
        <v>66085.3686440678</v>
      </c>
      <c r="N6" s="39">
        <f>AVERAGE('Table 6'!N3:N238)</f>
        <v>93140.22881355933</v>
      </c>
      <c r="O6" s="39">
        <f>AVERAGE('Table 6'!O3:O238)</f>
        <v>4882.297413793103</v>
      </c>
      <c r="P6" s="39">
        <f>AVERAGE('Table 6'!P3:P238)</f>
        <v>1745.7300884955753</v>
      </c>
      <c r="Q6" s="39">
        <f>AVERAGE('Table 6'!Q3:Q238)</f>
        <v>1202.6888888888889</v>
      </c>
      <c r="R6" s="39">
        <f>AVERAGE('Table 6'!R3:R238)</f>
        <v>43617.30472103004</v>
      </c>
      <c r="S6" s="40">
        <f>AVERAGE('Table 6'!S3:S238)</f>
        <v>347811.32627118647</v>
      </c>
      <c r="T6" s="39">
        <f>AVERAGE('Table 6'!T3:T238)</f>
        <v>289.1904761904762</v>
      </c>
      <c r="U6" s="39">
        <f>AVERAGE('Table 6'!U3:U238)</f>
        <v>3253.1521739130435</v>
      </c>
      <c r="V6" s="39">
        <f>AVERAGE('Table 6'!V3:V238)</f>
        <v>2498.862660944206</v>
      </c>
      <c r="W6" s="39">
        <f>AVERAGE('Table 6'!W3:W238)</f>
        <v>24279.919491525423</v>
      </c>
      <c r="X6" s="39">
        <f>AVERAGE('Table 6'!X3:X238)</f>
        <v>5146.91914893617</v>
      </c>
      <c r="Y6" s="39">
        <f>AVERAGE('Table 6'!Y3:Y238)</f>
        <v>92298.95762711864</v>
      </c>
      <c r="Z6" s="39">
        <f>AVERAGE('Table 6'!Z3:Z238)</f>
        <v>7290.978813559322</v>
      </c>
      <c r="AA6" s="39">
        <f>AVERAGE('Table 6'!AA3:AA238)</f>
        <v>22431.101694915254</v>
      </c>
      <c r="AB6" s="39">
        <f>AVERAGE('Table 6'!AB3:AB238)</f>
        <v>96548.98305084746</v>
      </c>
      <c r="AC6" s="39">
        <f>AVERAGE('Table 6'!AC3:AC238)</f>
        <v>2411.897435897436</v>
      </c>
      <c r="AD6" s="40">
        <f>AVERAGE('Table 6'!AD3:AD238)</f>
        <v>280245.8717948718</v>
      </c>
      <c r="AE6" s="40">
        <f>AVERAGE('Table 6'!AE3:AE238)</f>
        <v>1055.0128755364806</v>
      </c>
      <c r="AF6" s="39">
        <f>AVERAGE('Table 6'!AF3:AF238)</f>
        <v>8427.341991341991</v>
      </c>
      <c r="AG6" s="39">
        <f>AVERAGE('Table 6'!AG3:AG238)</f>
        <v>69.63203463203463</v>
      </c>
      <c r="AH6" s="39">
        <f>AVERAGE('Table 6'!AH3:AH238)</f>
        <v>836.3620689655172</v>
      </c>
      <c r="AI6" s="39">
        <f>AVERAGE('Table 6'!AI3:AI238)</f>
        <v>3624.818181818182</v>
      </c>
      <c r="AJ6" s="39">
        <f>AVERAGE('Table 6'!AJ3:AJ238)</f>
        <v>124.66233766233766</v>
      </c>
      <c r="AK6" s="39">
        <f>AVERAGE('Table 6'!AK3:AK238)</f>
        <v>226086.58898305084</v>
      </c>
      <c r="AL6" s="39">
        <f>AVERAGE('Table 6'!AL3:AL238)</f>
        <v>13850.783898305084</v>
      </c>
      <c r="AM6" s="96">
        <f>AVERAGE('Table 6'!AM3:AM238)</f>
        <v>1702874.3008474577</v>
      </c>
      <c r="AN6" s="39">
        <f>AVERAGE('Table 6'!AN3:AN238)</f>
        <v>1055849.0762711863</v>
      </c>
      <c r="AO6" s="39">
        <f>AVERAGE('Table 6'!AO3:AO238)</f>
        <v>233770.66101694916</v>
      </c>
      <c r="AP6" s="39">
        <f>AVERAGE('Table 6'!AP3:AP238)</f>
        <v>427105.3474576271</v>
      </c>
      <c r="AQ6" s="40">
        <f>AVERAGE('Table 6'!AQ3:AQ238)</f>
        <v>1716725.0847457626</v>
      </c>
    </row>
    <row r="7" spans="1:43" s="2" customFormat="1" ht="15">
      <c r="A7" s="36"/>
      <c r="B7" s="37" t="s">
        <v>407</v>
      </c>
      <c r="C7" s="98" t="s">
        <v>408</v>
      </c>
      <c r="D7" s="86">
        <f>MEDIAN('Table 6'!D3:D238)</f>
        <v>275073</v>
      </c>
      <c r="E7" s="39">
        <f>MEDIAN('Table 6'!E3:E238)</f>
        <v>60026</v>
      </c>
      <c r="F7" s="39">
        <f>MEDIAN('Table 6'!F3:F238)</f>
        <v>0</v>
      </c>
      <c r="G7" s="40">
        <f>MEDIAN('Table 6'!G3:G238)</f>
        <v>318997.5</v>
      </c>
      <c r="H7" s="40">
        <f>MEDIAN('Table 6'!H3:H238)</f>
        <v>15056.5</v>
      </c>
      <c r="I7" s="39">
        <f>MEDIAN('Table 6'!I3:I238)</f>
        <v>22927</v>
      </c>
      <c r="J7" s="39">
        <f>MEDIAN('Table 6'!J3:J238)</f>
        <v>9348.5</v>
      </c>
      <c r="K7" s="39">
        <f>MEDIAN('Table 6'!K3:K238)</f>
        <v>410</v>
      </c>
      <c r="L7" s="39">
        <f>MEDIAN('Table 6'!L3:L238)</f>
        <v>11337.5</v>
      </c>
      <c r="M7" s="39">
        <f>MEDIAN('Table 6'!M3:M238)</f>
        <v>20739</v>
      </c>
      <c r="N7" s="39">
        <f>MEDIAN('Table 6'!N3:N238)</f>
        <v>15687</v>
      </c>
      <c r="O7" s="39">
        <f>MEDIAN('Table 6'!O3:O238)</f>
        <v>0.5</v>
      </c>
      <c r="P7" s="39">
        <f>MEDIAN('Table 6'!P3:P238)</f>
        <v>0</v>
      </c>
      <c r="Q7" s="39">
        <f>MEDIAN('Table 6'!Q3:Q238)</f>
        <v>0</v>
      </c>
      <c r="R7" s="39">
        <f>MEDIAN('Table 6'!R3:R238)</f>
        <v>2699</v>
      </c>
      <c r="S7" s="40">
        <f>MEDIAN('Table 6'!S3:S238)</f>
        <v>116504.5</v>
      </c>
      <c r="T7" s="39">
        <f>MEDIAN('Table 6'!T3:T238)</f>
        <v>0</v>
      </c>
      <c r="U7" s="39">
        <f>MEDIAN('Table 6'!U3:U238)</f>
        <v>0</v>
      </c>
      <c r="V7" s="39">
        <f>MEDIAN('Table 6'!V3:V238)</f>
        <v>0</v>
      </c>
      <c r="W7" s="39">
        <f>MEDIAN('Table 6'!W3:W238)</f>
        <v>6081</v>
      </c>
      <c r="X7" s="39">
        <f>MEDIAN('Table 6'!X3:X238)</f>
        <v>0</v>
      </c>
      <c r="Y7" s="39">
        <f>MEDIAN('Table 6'!Y3:Y238)</f>
        <v>31915</v>
      </c>
      <c r="Z7" s="39">
        <f>MEDIAN('Table 6'!Z3:Z238)</f>
        <v>2812.5</v>
      </c>
      <c r="AA7" s="39">
        <f>MEDIAN('Table 6'!AA3:AA238)</f>
        <v>6832</v>
      </c>
      <c r="AB7" s="39">
        <f>MEDIAN('Table 6'!AB3:AB238)</f>
        <v>10298.5</v>
      </c>
      <c r="AC7" s="39">
        <f>MEDIAN('Table 6'!AC3:AC238)</f>
        <v>0</v>
      </c>
      <c r="AD7" s="40">
        <f>MEDIAN('Table 6'!AD3:AD238)</f>
        <v>75142.5</v>
      </c>
      <c r="AE7" s="40">
        <f>MEDIAN('Table 6'!AE3:AE238)</f>
        <v>0</v>
      </c>
      <c r="AF7" s="39">
        <f>MEDIAN('Table 6'!AF3:AF238)</f>
        <v>0</v>
      </c>
      <c r="AG7" s="39">
        <f>MEDIAN('Table 6'!AG3:AG238)</f>
        <v>0</v>
      </c>
      <c r="AH7" s="39">
        <f>MEDIAN('Table 6'!AH3:AH238)</f>
        <v>0</v>
      </c>
      <c r="AI7" s="39">
        <f>MEDIAN('Table 6'!AI3:AI238)</f>
        <v>0</v>
      </c>
      <c r="AJ7" s="39">
        <f>MEDIAN('Table 6'!AJ3:AJ238)</f>
        <v>0</v>
      </c>
      <c r="AK7" s="39">
        <f>MEDIAN('Table 6'!AK3:AK238)</f>
        <v>62320.5</v>
      </c>
      <c r="AL7" s="39">
        <f>MEDIAN('Table 6'!AL3:AL238)</f>
        <v>0</v>
      </c>
      <c r="AM7" s="96">
        <f>MEDIAN('Table 6'!AM3:AM238)</f>
        <v>537606.5</v>
      </c>
      <c r="AN7" s="39">
        <f>MEDIAN('Table 6'!AN3:AN238)</f>
        <v>318997.5</v>
      </c>
      <c r="AO7" s="39">
        <f>MEDIAN('Table 6'!AO3:AO238)</f>
        <v>58986.5</v>
      </c>
      <c r="AP7" s="39">
        <f>MEDIAN('Table 6'!AP3:AP238)</f>
        <v>149670.5</v>
      </c>
      <c r="AQ7" s="40">
        <f>MEDIAN('Table 6'!AQ3:AQ238)</f>
        <v>538792</v>
      </c>
    </row>
    <row r="8" spans="1:43" s="2" customFormat="1" ht="15">
      <c r="A8" s="36" t="s">
        <v>348</v>
      </c>
      <c r="B8" s="36"/>
      <c r="C8" s="98"/>
      <c r="D8" s="87"/>
      <c r="E8" s="41"/>
      <c r="F8" s="41"/>
      <c r="G8" s="42"/>
      <c r="H8" s="42"/>
      <c r="I8" s="41"/>
      <c r="J8" s="41"/>
      <c r="K8" s="41"/>
      <c r="L8" s="41"/>
      <c r="M8" s="41"/>
      <c r="N8" s="41"/>
      <c r="O8" s="41"/>
      <c r="P8" s="41"/>
      <c r="Q8" s="41"/>
      <c r="R8" s="41"/>
      <c r="S8" s="42"/>
      <c r="T8" s="41"/>
      <c r="U8" s="41"/>
      <c r="V8" s="41"/>
      <c r="W8" s="41"/>
      <c r="X8" s="41"/>
      <c r="Y8" s="41"/>
      <c r="Z8" s="41"/>
      <c r="AA8" s="41"/>
      <c r="AB8" s="41"/>
      <c r="AC8" s="41"/>
      <c r="AD8" s="42"/>
      <c r="AE8" s="42"/>
      <c r="AF8" s="41"/>
      <c r="AG8" s="41"/>
      <c r="AH8" s="41"/>
      <c r="AI8" s="41"/>
      <c r="AJ8" s="41"/>
      <c r="AK8" s="41"/>
      <c r="AL8" s="41"/>
      <c r="AM8" s="97"/>
      <c r="AN8" s="41"/>
      <c r="AO8" s="41"/>
      <c r="AP8" s="41"/>
      <c r="AQ8" s="42"/>
    </row>
    <row r="9" spans="1:43" s="2" customFormat="1" ht="15">
      <c r="A9" s="36" t="s">
        <v>349</v>
      </c>
      <c r="B9" s="37" t="s">
        <v>351</v>
      </c>
      <c r="C9" s="98" t="s">
        <v>409</v>
      </c>
      <c r="D9" s="86">
        <f>SUM('Table 6'!D3:D38)</f>
        <v>119677331</v>
      </c>
      <c r="E9" s="39">
        <f>SUM('Table 6'!E3:E38)</f>
        <v>42087047</v>
      </c>
      <c r="F9" s="39">
        <f>SUM('Table 6'!F3:F38)</f>
        <v>404647</v>
      </c>
      <c r="G9" s="40">
        <f>SUM('Table 6'!G3:G38)</f>
        <v>162169025</v>
      </c>
      <c r="H9" s="40">
        <f>SUM('Table 6'!H3:H38)</f>
        <v>5567019</v>
      </c>
      <c r="I9" s="39">
        <f>SUM('Table 6'!I3:I38)</f>
        <v>11342651</v>
      </c>
      <c r="J9" s="39">
        <f>SUM('Table 6'!J3:J38)</f>
        <v>3075899</v>
      </c>
      <c r="K9" s="39">
        <f>SUM('Table 6'!K3:K38)</f>
        <v>776161</v>
      </c>
      <c r="L9" s="39">
        <f>SUM('Table 6'!L3:L38)</f>
        <v>3300490</v>
      </c>
      <c r="M9" s="39">
        <f>SUM('Table 6'!M3:M38)</f>
        <v>9594703</v>
      </c>
      <c r="N9" s="39">
        <f>SUM('Table 6'!N3:N38)</f>
        <v>15998021</v>
      </c>
      <c r="O9" s="39">
        <f>SUM('Table 6'!O3:O38)</f>
        <v>828369</v>
      </c>
      <c r="P9" s="39">
        <f>SUM('Table 6'!P3:P38)</f>
        <v>75000</v>
      </c>
      <c r="Q9" s="39">
        <f>SUM('Table 6'!Q3:Q38)</f>
        <v>66134</v>
      </c>
      <c r="R9" s="39">
        <f>SUM('Table 6'!R3:R38)</f>
        <v>7704251</v>
      </c>
      <c r="S9" s="40">
        <f>SUM('Table 6'!S3:S38)</f>
        <v>52761679</v>
      </c>
      <c r="T9" s="39">
        <f>SUM('Table 6'!T3:T38)</f>
        <v>0</v>
      </c>
      <c r="U9" s="39">
        <f>SUM('Table 6'!U3:U38)</f>
        <v>352971</v>
      </c>
      <c r="V9" s="39">
        <f>SUM('Table 6'!V3:V38)</f>
        <v>146266</v>
      </c>
      <c r="W9" s="39">
        <f>SUM('Table 6'!W3:W38)</f>
        <v>3352632</v>
      </c>
      <c r="X9" s="39">
        <f>SUM('Table 6'!X3:X38)</f>
        <v>531193</v>
      </c>
      <c r="Y9" s="39">
        <f>SUM('Table 6'!Y3:Y38)</f>
        <v>13790328</v>
      </c>
      <c r="Z9" s="39">
        <f>SUM('Table 6'!Z3:Z38)</f>
        <v>1014850</v>
      </c>
      <c r="AA9" s="39">
        <f>SUM('Table 6'!AA3:AA38)</f>
        <v>3115126</v>
      </c>
      <c r="AB9" s="39">
        <f>SUM('Table 6'!AB3:AB38)</f>
        <v>17732811</v>
      </c>
      <c r="AC9" s="39">
        <f>SUM('Table 6'!AC3:AC38)</f>
        <v>333573</v>
      </c>
      <c r="AD9" s="40">
        <f>SUM('Table 6'!AD3:AD38)</f>
        <v>40351308</v>
      </c>
      <c r="AE9" s="40">
        <f>SUM('Table 6'!AE3:AE38)</f>
        <v>109647</v>
      </c>
      <c r="AF9" s="39">
        <f>SUM('Table 6'!AF3:AF38)</f>
        <v>1819633</v>
      </c>
      <c r="AG9" s="39">
        <f>SUM('Table 6'!AG3:AG38)</f>
        <v>12103</v>
      </c>
      <c r="AH9" s="39">
        <f>SUM('Table 6'!AH3:AH38)</f>
        <v>174119</v>
      </c>
      <c r="AI9" s="39">
        <f>SUM('Table 6'!AI3:AI38)</f>
        <v>787542</v>
      </c>
      <c r="AJ9" s="39">
        <f>SUM('Table 6'!AJ3:AJ38)</f>
        <v>18130</v>
      </c>
      <c r="AK9" s="39">
        <f>SUM('Table 6'!AK3:AK38)</f>
        <v>36517881</v>
      </c>
      <c r="AL9" s="39">
        <f>SUM('Table 6'!AL3:AL38)</f>
        <v>2921174</v>
      </c>
      <c r="AM9" s="96">
        <f>SUM('Table 6'!AM3:AM38)</f>
        <v>260867473</v>
      </c>
      <c r="AN9" s="39">
        <f>SUM('Table 6'!AN3:AN38)</f>
        <v>161764378</v>
      </c>
      <c r="AO9" s="39">
        <f>SUM('Table 6'!AO3:AO38)</f>
        <v>38798215</v>
      </c>
      <c r="AP9" s="39">
        <f>SUM('Table 6'!AP3:AP38)</f>
        <v>63226054</v>
      </c>
      <c r="AQ9" s="40">
        <f>SUM('Table 6'!AQ3:AQ38)</f>
        <v>263788647</v>
      </c>
    </row>
    <row r="10" spans="1:43" s="2" customFormat="1" ht="15">
      <c r="A10" s="41"/>
      <c r="B10" s="37" t="s">
        <v>352</v>
      </c>
      <c r="C10" s="98" t="s">
        <v>410</v>
      </c>
      <c r="D10" s="86">
        <f>AVERAGE('Table 6'!D3:D38)</f>
        <v>3324370.3055555555</v>
      </c>
      <c r="E10" s="39">
        <f>AVERAGE('Table 6'!E3:E38)</f>
        <v>1169084.638888889</v>
      </c>
      <c r="F10" s="39">
        <f>AVERAGE('Table 6'!F3:F38)</f>
        <v>11240.194444444445</v>
      </c>
      <c r="G10" s="40">
        <f>AVERAGE('Table 6'!G3:G38)</f>
        <v>4504695.138888889</v>
      </c>
      <c r="H10" s="40">
        <f>AVERAGE('Table 6'!H3:H38)</f>
        <v>154639.41666666666</v>
      </c>
      <c r="I10" s="39">
        <f>AVERAGE('Table 6'!I3:I38)</f>
        <v>315073.6388888889</v>
      </c>
      <c r="J10" s="39">
        <f>AVERAGE('Table 6'!J3:J38)</f>
        <v>85441.63888888889</v>
      </c>
      <c r="K10" s="39">
        <f>AVERAGE('Table 6'!K3:K38)</f>
        <v>21560.027777777777</v>
      </c>
      <c r="L10" s="39">
        <f>AVERAGE('Table 6'!L3:L38)</f>
        <v>91680.27777777778</v>
      </c>
      <c r="M10" s="39">
        <f>AVERAGE('Table 6'!M3:M38)</f>
        <v>266519.52777777775</v>
      </c>
      <c r="N10" s="39">
        <f>AVERAGE('Table 6'!N3:N38)</f>
        <v>444389.47222222225</v>
      </c>
      <c r="O10" s="39">
        <f>AVERAGE('Table 6'!O3:O38)</f>
        <v>23010.25</v>
      </c>
      <c r="P10" s="39">
        <f>AVERAGE('Table 6'!P3:P38)</f>
        <v>2205.8823529411766</v>
      </c>
      <c r="Q10" s="39">
        <f>AVERAGE('Table 6'!Q3:Q38)</f>
        <v>1889.5428571428572</v>
      </c>
      <c r="R10" s="39">
        <f>AVERAGE('Table 6'!R3:R38)</f>
        <v>214006.97222222222</v>
      </c>
      <c r="S10" s="40">
        <f>AVERAGE('Table 6'!S3:S38)</f>
        <v>1465602.1944444445</v>
      </c>
      <c r="T10" s="39">
        <f>AVERAGE('Table 6'!T3:T38)</f>
        <v>0</v>
      </c>
      <c r="U10" s="39">
        <f>AVERAGE('Table 6'!U3:U38)</f>
        <v>9804.75</v>
      </c>
      <c r="V10" s="39">
        <f>AVERAGE('Table 6'!V3:V38)</f>
        <v>4062.9444444444443</v>
      </c>
      <c r="W10" s="39">
        <f>AVERAGE('Table 6'!W3:W38)</f>
        <v>93128.66666666667</v>
      </c>
      <c r="X10" s="39">
        <f>AVERAGE('Table 6'!X3:X38)</f>
        <v>14755.361111111111</v>
      </c>
      <c r="Y10" s="39">
        <f>AVERAGE('Table 6'!Y3:Y38)</f>
        <v>383064.6666666667</v>
      </c>
      <c r="Z10" s="39">
        <f>AVERAGE('Table 6'!Z3:Z38)</f>
        <v>28190.277777777777</v>
      </c>
      <c r="AA10" s="39">
        <f>AVERAGE('Table 6'!AA3:AA38)</f>
        <v>86531.27777777778</v>
      </c>
      <c r="AB10" s="39">
        <f>AVERAGE('Table 6'!AB3:AB38)</f>
        <v>492578.0833333333</v>
      </c>
      <c r="AC10" s="39">
        <f>AVERAGE('Table 6'!AC3:AC38)</f>
        <v>9265.916666666666</v>
      </c>
      <c r="AD10" s="40">
        <f>AVERAGE('Table 6'!AD3:AD38)</f>
        <v>1120869.6666666667</v>
      </c>
      <c r="AE10" s="40">
        <f>AVERAGE('Table 6'!AE3:AE38)</f>
        <v>3045.75</v>
      </c>
      <c r="AF10" s="39">
        <f>AVERAGE('Table 6'!AF3:AF38)</f>
        <v>50545.36111111111</v>
      </c>
      <c r="AG10" s="39">
        <f>AVERAGE('Table 6'!AG3:AG38)</f>
        <v>336.19444444444446</v>
      </c>
      <c r="AH10" s="39">
        <f>AVERAGE('Table 6'!AH3:AH38)</f>
        <v>4836.638888888889</v>
      </c>
      <c r="AI10" s="39">
        <f>AVERAGE('Table 6'!AI3:AI38)</f>
        <v>21876.166666666668</v>
      </c>
      <c r="AJ10" s="39">
        <f>AVERAGE('Table 6'!AJ3:AJ38)</f>
        <v>503.6111111111111</v>
      </c>
      <c r="AK10" s="39">
        <f>AVERAGE('Table 6'!AK3:AK38)</f>
        <v>1014385.5833333334</v>
      </c>
      <c r="AL10" s="39">
        <f>AVERAGE('Table 6'!AL3:AL38)</f>
        <v>81143.72222222222</v>
      </c>
      <c r="AM10" s="96">
        <f>AVERAGE('Table 6'!AM3:AM38)</f>
        <v>7246318.694444444</v>
      </c>
      <c r="AN10" s="39">
        <f>AVERAGE('Table 6'!AN3:AN38)</f>
        <v>4493454.944444444</v>
      </c>
      <c r="AO10" s="39">
        <f>AVERAGE('Table 6'!AO3:AO38)</f>
        <v>1077728.1944444445</v>
      </c>
      <c r="AP10" s="39">
        <f>AVERAGE('Table 6'!AP3:AP38)</f>
        <v>1756279.2777777778</v>
      </c>
      <c r="AQ10" s="40">
        <f>AVERAGE('Table 6'!AQ3:AQ38)</f>
        <v>7327462.416666667</v>
      </c>
    </row>
    <row r="11" spans="1:43" s="2" customFormat="1" ht="15">
      <c r="A11" s="36" t="s">
        <v>383</v>
      </c>
      <c r="B11" s="37" t="s">
        <v>353</v>
      </c>
      <c r="C11" s="98" t="s">
        <v>411</v>
      </c>
      <c r="D11" s="86">
        <f>MEDIAN('Table 6'!D3:D38)</f>
        <v>2064934</v>
      </c>
      <c r="E11" s="39">
        <f>MEDIAN('Table 6'!E3:E38)</f>
        <v>661859.5</v>
      </c>
      <c r="F11" s="39">
        <f>MEDIAN('Table 6'!F3:F38)</f>
        <v>0</v>
      </c>
      <c r="G11" s="40">
        <f>MEDIAN('Table 6'!G3:G38)</f>
        <v>2686403.5</v>
      </c>
      <c r="H11" s="40">
        <f>MEDIAN('Table 6'!H3:H38)</f>
        <v>99061.5</v>
      </c>
      <c r="I11" s="39">
        <f>MEDIAN('Table 6'!I3:I38)</f>
        <v>180416.5</v>
      </c>
      <c r="J11" s="39">
        <f>MEDIAN('Table 6'!J3:J38)</f>
        <v>45624.5</v>
      </c>
      <c r="K11" s="39">
        <f>MEDIAN('Table 6'!K3:K38)</f>
        <v>4388</v>
      </c>
      <c r="L11" s="39">
        <f>MEDIAN('Table 6'!L3:L38)</f>
        <v>67717</v>
      </c>
      <c r="M11" s="39">
        <f>MEDIAN('Table 6'!M3:M38)</f>
        <v>154687</v>
      </c>
      <c r="N11" s="39">
        <f>MEDIAN('Table 6'!N3:N38)</f>
        <v>135283.5</v>
      </c>
      <c r="O11" s="39">
        <f>MEDIAN('Table 6'!O3:O38)</f>
        <v>4833</v>
      </c>
      <c r="P11" s="39">
        <f>MEDIAN('Table 6'!P3:P38)</f>
        <v>0</v>
      </c>
      <c r="Q11" s="39">
        <f>MEDIAN('Table 6'!Q3:Q38)</f>
        <v>0</v>
      </c>
      <c r="R11" s="39">
        <f>MEDIAN('Table 6'!R3:R38)</f>
        <v>17316</v>
      </c>
      <c r="S11" s="40">
        <f>MEDIAN('Table 6'!S3:S38)</f>
        <v>894377.5</v>
      </c>
      <c r="T11" s="39">
        <f>MEDIAN('Table 6'!T3:T38)</f>
        <v>0</v>
      </c>
      <c r="U11" s="39">
        <f>MEDIAN('Table 6'!U3:U38)</f>
        <v>0</v>
      </c>
      <c r="V11" s="39">
        <f>MEDIAN('Table 6'!V3:V38)</f>
        <v>0</v>
      </c>
      <c r="W11" s="39">
        <f>MEDIAN('Table 6'!W3:W38)</f>
        <v>59216.5</v>
      </c>
      <c r="X11" s="39">
        <f>MEDIAN('Table 6'!X3:X38)</f>
        <v>0</v>
      </c>
      <c r="Y11" s="39">
        <f>MEDIAN('Table 6'!Y3:Y38)</f>
        <v>165855.5</v>
      </c>
      <c r="Z11" s="39">
        <f>MEDIAN('Table 6'!Z3:Z38)</f>
        <v>11454</v>
      </c>
      <c r="AA11" s="39">
        <f>MEDIAN('Table 6'!AA3:AA38)</f>
        <v>51719</v>
      </c>
      <c r="AB11" s="39">
        <f>MEDIAN('Table 6'!AB3:AB38)</f>
        <v>292076.5</v>
      </c>
      <c r="AC11" s="39">
        <f>MEDIAN('Table 6'!AC3:AC38)</f>
        <v>0</v>
      </c>
      <c r="AD11" s="40">
        <f>MEDIAN('Table 6'!AD3:AD38)</f>
        <v>604288</v>
      </c>
      <c r="AE11" s="40">
        <f>MEDIAN('Table 6'!AE3:AE38)</f>
        <v>0</v>
      </c>
      <c r="AF11" s="39">
        <f>MEDIAN('Table 6'!AF3:AF38)</f>
        <v>119</v>
      </c>
      <c r="AG11" s="39">
        <f>MEDIAN('Table 6'!AG3:AG38)</f>
        <v>0</v>
      </c>
      <c r="AH11" s="39">
        <f>MEDIAN('Table 6'!AH3:AH38)</f>
        <v>0</v>
      </c>
      <c r="AI11" s="39">
        <f>MEDIAN('Table 6'!AI3:AI38)</f>
        <v>0</v>
      </c>
      <c r="AJ11" s="39">
        <f>MEDIAN('Table 6'!AJ3:AJ38)</f>
        <v>0</v>
      </c>
      <c r="AK11" s="39">
        <f>MEDIAN('Table 6'!AK3:AK38)</f>
        <v>545101</v>
      </c>
      <c r="AL11" s="39">
        <f>MEDIAN('Table 6'!AL3:AL38)</f>
        <v>124</v>
      </c>
      <c r="AM11" s="96">
        <f>MEDIAN('Table 6'!AM3:AM38)</f>
        <v>4689975.5</v>
      </c>
      <c r="AN11" s="39">
        <f>MEDIAN('Table 6'!AN3:AN38)</f>
        <v>2686403.5</v>
      </c>
      <c r="AO11" s="39">
        <f>MEDIAN('Table 6'!AO3:AO38)</f>
        <v>559425</v>
      </c>
      <c r="AP11" s="39">
        <f>MEDIAN('Table 6'!AP3:AP38)</f>
        <v>1183957</v>
      </c>
      <c r="AQ11" s="40">
        <f>MEDIAN('Table 6'!AQ3:AQ38)</f>
        <v>4693971</v>
      </c>
    </row>
    <row r="12" spans="1:43" s="2" customFormat="1" ht="15">
      <c r="A12" s="36"/>
      <c r="B12" s="36"/>
      <c r="C12" s="38"/>
      <c r="D12" s="87"/>
      <c r="E12" s="41"/>
      <c r="F12" s="41"/>
      <c r="G12" s="42"/>
      <c r="H12" s="42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2"/>
      <c r="AE12" s="42"/>
      <c r="AF12" s="41"/>
      <c r="AG12" s="41"/>
      <c r="AH12" s="41"/>
      <c r="AI12" s="41"/>
      <c r="AJ12" s="41"/>
      <c r="AK12" s="41"/>
      <c r="AL12" s="41"/>
      <c r="AM12" s="97"/>
      <c r="AN12" s="41"/>
      <c r="AO12" s="41"/>
      <c r="AP12" s="41"/>
      <c r="AQ12" s="42"/>
    </row>
    <row r="13" spans="1:43" s="2" customFormat="1" ht="15">
      <c r="A13" s="36" t="s">
        <v>350</v>
      </c>
      <c r="B13" s="37" t="s">
        <v>351</v>
      </c>
      <c r="C13" s="38">
        <v>1557851</v>
      </c>
      <c r="D13" s="86">
        <f>SUM('Table 6'!D39:D110)</f>
        <v>50607616</v>
      </c>
      <c r="E13" s="39">
        <f>SUM('Table 6'!E39:E110)</f>
        <v>14360491</v>
      </c>
      <c r="F13" s="39">
        <f>SUM('Table 6'!F39:F110)</f>
        <v>286784</v>
      </c>
      <c r="G13" s="40">
        <f>SUM('Table 6'!G39:G110)</f>
        <v>65254891</v>
      </c>
      <c r="H13" s="40">
        <f>SUM('Table 6'!H39:H110)</f>
        <v>2574746</v>
      </c>
      <c r="I13" s="39">
        <f>SUM('Table 6'!I39:I110)</f>
        <v>6539462</v>
      </c>
      <c r="J13" s="39">
        <f>SUM('Table 6'!J39:J110)</f>
        <v>1645176</v>
      </c>
      <c r="K13" s="39">
        <f>SUM('Table 6'!K39:K110)</f>
        <v>262415</v>
      </c>
      <c r="L13" s="39">
        <f>SUM('Table 6'!L39:L110)</f>
        <v>1831306</v>
      </c>
      <c r="M13" s="39">
        <f>SUM('Table 6'!M39:M110)</f>
        <v>4384032</v>
      </c>
      <c r="N13" s="39">
        <f>SUM('Table 6'!N39:N110)</f>
        <v>4242978</v>
      </c>
      <c r="O13" s="39">
        <f>SUM('Table 6'!O39:O110)</f>
        <v>230360</v>
      </c>
      <c r="P13" s="39">
        <f>SUM('Table 6'!P39:P110)</f>
        <v>187888</v>
      </c>
      <c r="Q13" s="39">
        <f>SUM('Table 6'!Q39:Q110)</f>
        <v>66891</v>
      </c>
      <c r="R13" s="39">
        <f>SUM('Table 6'!R39:R110)</f>
        <v>1973272</v>
      </c>
      <c r="S13" s="40">
        <f>SUM('Table 6'!S39:S110)</f>
        <v>21363780</v>
      </c>
      <c r="T13" s="39">
        <f>SUM('Table 6'!T39:T110)</f>
        <v>57868</v>
      </c>
      <c r="U13" s="39">
        <f>SUM('Table 6'!U39:U110)</f>
        <v>219586</v>
      </c>
      <c r="V13" s="39">
        <f>SUM('Table 6'!V39:V110)</f>
        <v>318438</v>
      </c>
      <c r="W13" s="39">
        <f>SUM('Table 6'!W39:W110)</f>
        <v>1833776</v>
      </c>
      <c r="X13" s="39">
        <f>SUM('Table 6'!X39:X110)</f>
        <v>528581</v>
      </c>
      <c r="Y13" s="39">
        <f>SUM('Table 6'!Y39:Y110)</f>
        <v>5478568</v>
      </c>
      <c r="Z13" s="39">
        <f>SUM('Table 6'!Z39:Z110)</f>
        <v>501937</v>
      </c>
      <c r="AA13" s="39">
        <f>SUM('Table 6'!AA39:AA110)</f>
        <v>1616037</v>
      </c>
      <c r="AB13" s="39">
        <f>SUM('Table 6'!AB39:AB110)</f>
        <v>4234304</v>
      </c>
      <c r="AC13" s="39">
        <f>SUM('Table 6'!AC39:AC110)</f>
        <v>195018</v>
      </c>
      <c r="AD13" s="40">
        <f>SUM('Table 6'!AD39:AD110)</f>
        <v>20281499</v>
      </c>
      <c r="AE13" s="40">
        <f>SUM('Table 6'!AE39:AE110)</f>
        <v>82837</v>
      </c>
      <c r="AF13" s="39">
        <f>SUM('Table 6'!AF39:AF110)</f>
        <v>91362</v>
      </c>
      <c r="AG13" s="39">
        <f>SUM('Table 6'!AG39:AG110)</f>
        <v>2348</v>
      </c>
      <c r="AH13" s="39">
        <f>SUM('Table 6'!AH39:AH110)</f>
        <v>13653</v>
      </c>
      <c r="AI13" s="39">
        <f>SUM('Table 6'!AI39:AI110)</f>
        <v>40249</v>
      </c>
      <c r="AJ13" s="39">
        <f>SUM('Table 6'!AJ39:AJ110)</f>
        <v>6462</v>
      </c>
      <c r="AK13" s="39">
        <f>SUM('Table 6'!AK39:AK110)</f>
        <v>12554445</v>
      </c>
      <c r="AL13" s="39">
        <f>SUM('Table 6'!AL39:AL110)</f>
        <v>236911</v>
      </c>
      <c r="AM13" s="96">
        <f>SUM('Table 6'!AM39:AM110)</f>
        <v>104177530</v>
      </c>
      <c r="AN13" s="39">
        <f>SUM('Table 6'!AN39:AN110)</f>
        <v>64968107</v>
      </c>
      <c r="AO13" s="39">
        <f>SUM('Table 6'!AO39:AO110)</f>
        <v>12179938</v>
      </c>
      <c r="AP13" s="39">
        <f>SUM('Table 6'!AP39:AP110)</f>
        <v>27266396</v>
      </c>
      <c r="AQ13" s="40">
        <f>SUM('Table 6'!AQ39:AQ110)</f>
        <v>104414441</v>
      </c>
    </row>
    <row r="14" spans="1:43" s="2" customFormat="1" ht="15">
      <c r="A14" s="38"/>
      <c r="B14" s="37" t="s">
        <v>352</v>
      </c>
      <c r="C14" s="38">
        <v>21637</v>
      </c>
      <c r="D14" s="86">
        <f>AVERAGE('Table 6'!D39:D110)</f>
        <v>702883.5555555555</v>
      </c>
      <c r="E14" s="39">
        <f>AVERAGE('Table 6'!E39:E110)</f>
        <v>199451.26388888888</v>
      </c>
      <c r="F14" s="39">
        <f>AVERAGE('Table 6'!F39:F110)</f>
        <v>3983.1111111111113</v>
      </c>
      <c r="G14" s="40">
        <f>AVERAGE('Table 6'!G39:G110)</f>
        <v>906317.9305555555</v>
      </c>
      <c r="H14" s="40">
        <f>AVERAGE('Table 6'!H39:H110)</f>
        <v>35760.36111111111</v>
      </c>
      <c r="I14" s="39">
        <f>AVERAGE('Table 6'!I39:I110)</f>
        <v>90825.86111111111</v>
      </c>
      <c r="J14" s="39">
        <f>AVERAGE('Table 6'!J39:J110)</f>
        <v>22849.666666666668</v>
      </c>
      <c r="K14" s="39">
        <f>AVERAGE('Table 6'!K39:K110)</f>
        <v>3644.652777777778</v>
      </c>
      <c r="L14" s="39">
        <f>AVERAGE('Table 6'!L39:L110)</f>
        <v>25434.805555555555</v>
      </c>
      <c r="M14" s="39">
        <f>AVERAGE('Table 6'!M39:M110)</f>
        <v>60889.333333333336</v>
      </c>
      <c r="N14" s="39">
        <f>AVERAGE('Table 6'!N39:N110)</f>
        <v>58930.25</v>
      </c>
      <c r="O14" s="39">
        <f>AVERAGE('Table 6'!O39:O110)</f>
        <v>3290.8571428571427</v>
      </c>
      <c r="P14" s="39">
        <f>AVERAGE('Table 6'!P39:P110)</f>
        <v>2846.787878787879</v>
      </c>
      <c r="Q14" s="39">
        <f>AVERAGE('Table 6'!Q39:Q110)</f>
        <v>1029.0923076923077</v>
      </c>
      <c r="R14" s="39">
        <f>AVERAGE('Table 6'!R39:R110)</f>
        <v>27792.563380281692</v>
      </c>
      <c r="S14" s="40">
        <f>AVERAGE('Table 6'!S39:S110)</f>
        <v>296719.1666666667</v>
      </c>
      <c r="T14" s="39">
        <f>AVERAGE('Table 6'!T39:T110)</f>
        <v>838.6666666666666</v>
      </c>
      <c r="U14" s="39">
        <f>AVERAGE('Table 6'!U39:U110)</f>
        <v>3229.205882352941</v>
      </c>
      <c r="V14" s="39">
        <f>AVERAGE('Table 6'!V39:V110)</f>
        <v>4549.114285714286</v>
      </c>
      <c r="W14" s="39">
        <f>AVERAGE('Table 6'!W39:W110)</f>
        <v>25469.11111111111</v>
      </c>
      <c r="X14" s="39">
        <f>AVERAGE('Table 6'!X39:X110)</f>
        <v>7341.402777777777</v>
      </c>
      <c r="Y14" s="39">
        <f>AVERAGE('Table 6'!Y39:Y110)</f>
        <v>76091.22222222222</v>
      </c>
      <c r="Z14" s="39">
        <f>AVERAGE('Table 6'!Z39:Z110)</f>
        <v>6971.347222222223</v>
      </c>
      <c r="AA14" s="39">
        <f>AVERAGE('Table 6'!AA39:AA110)</f>
        <v>22444.958333333332</v>
      </c>
      <c r="AB14" s="39">
        <f>AVERAGE('Table 6'!AB39:AB110)</f>
        <v>58809.77777777778</v>
      </c>
      <c r="AC14" s="39">
        <f>AVERAGE('Table 6'!AC39:AC110)</f>
        <v>2746.7323943661972</v>
      </c>
      <c r="AD14" s="40">
        <f>AVERAGE('Table 6'!AD39:AD110)</f>
        <v>281687.4861111111</v>
      </c>
      <c r="AE14" s="40">
        <f>AVERAGE('Table 6'!AE39:AE110)</f>
        <v>1183.3857142857144</v>
      </c>
      <c r="AF14" s="39">
        <f>AVERAGE('Table 6'!AF39:AF110)</f>
        <v>1343.5588235294117</v>
      </c>
      <c r="AG14" s="39">
        <f>AVERAGE('Table 6'!AG39:AG110)</f>
        <v>34.529411764705884</v>
      </c>
      <c r="AH14" s="39">
        <f>AVERAGE('Table 6'!AH39:AH110)</f>
        <v>197.8695652173913</v>
      </c>
      <c r="AI14" s="39">
        <f>AVERAGE('Table 6'!AI39:AI110)</f>
        <v>591.8970588235294</v>
      </c>
      <c r="AJ14" s="39">
        <f>AVERAGE('Table 6'!AJ39:AJ110)</f>
        <v>95.02941176470588</v>
      </c>
      <c r="AK14" s="39">
        <f>AVERAGE('Table 6'!AK39:AK110)</f>
        <v>174367.29166666666</v>
      </c>
      <c r="AL14" s="39">
        <f>AVERAGE('Table 6'!AL39:AL110)</f>
        <v>3290.4305555555557</v>
      </c>
      <c r="AM14" s="96">
        <f>AVERAGE('Table 6'!AM39:AM110)</f>
        <v>1446910.138888889</v>
      </c>
      <c r="AN14" s="39">
        <f>AVERAGE('Table 6'!AN39:AN110)</f>
        <v>902334.8194444445</v>
      </c>
      <c r="AO14" s="39">
        <f>AVERAGE('Table 6'!AO39:AO110)</f>
        <v>169165.80555555556</v>
      </c>
      <c r="AP14" s="39">
        <f>AVERAGE('Table 6'!AP39:AP110)</f>
        <v>378699.94444444444</v>
      </c>
      <c r="AQ14" s="40">
        <f>AVERAGE('Table 6'!AQ39:AQ110)</f>
        <v>1450200.5694444445</v>
      </c>
    </row>
    <row r="15" spans="1:43" s="2" customFormat="1" ht="15">
      <c r="A15" s="36" t="s">
        <v>384</v>
      </c>
      <c r="B15" s="37" t="s">
        <v>353</v>
      </c>
      <c r="C15" s="38">
        <v>19310</v>
      </c>
      <c r="D15" s="86">
        <f>MEDIAN('Table 6'!D39:D110)</f>
        <v>606043.5</v>
      </c>
      <c r="E15" s="39">
        <f>MEDIAN('Table 6'!E39:E110)</f>
        <v>166265</v>
      </c>
      <c r="F15" s="39">
        <f>MEDIAN('Table 6'!F39:F110)</f>
        <v>0</v>
      </c>
      <c r="G15" s="40">
        <f>MEDIAN('Table 6'!G39:G110)</f>
        <v>815680</v>
      </c>
      <c r="H15" s="40">
        <f>MEDIAN('Table 6'!H39:H110)</f>
        <v>29553</v>
      </c>
      <c r="I15" s="39">
        <f>MEDIAN('Table 6'!I39:I110)</f>
        <v>67501.5</v>
      </c>
      <c r="J15" s="39">
        <f>MEDIAN('Table 6'!J39:J110)</f>
        <v>21846</v>
      </c>
      <c r="K15" s="39">
        <f>MEDIAN('Table 6'!K39:K110)</f>
        <v>2025</v>
      </c>
      <c r="L15" s="39">
        <f>MEDIAN('Table 6'!L39:L110)</f>
        <v>21118.5</v>
      </c>
      <c r="M15" s="39">
        <f>MEDIAN('Table 6'!M39:M110)</f>
        <v>52845.5</v>
      </c>
      <c r="N15" s="39">
        <f>MEDIAN('Table 6'!N39:N110)</f>
        <v>43909</v>
      </c>
      <c r="O15" s="39">
        <f>MEDIAN('Table 6'!O39:O110)</f>
        <v>349</v>
      </c>
      <c r="P15" s="39">
        <f>MEDIAN('Table 6'!P39:P110)</f>
        <v>0</v>
      </c>
      <c r="Q15" s="39">
        <f>MEDIAN('Table 6'!Q39:Q110)</f>
        <v>0</v>
      </c>
      <c r="R15" s="39">
        <f>MEDIAN('Table 6'!R39:R110)</f>
        <v>4311</v>
      </c>
      <c r="S15" s="40">
        <f>MEDIAN('Table 6'!S39:S110)</f>
        <v>252935</v>
      </c>
      <c r="T15" s="39">
        <f>MEDIAN('Table 6'!T39:T110)</f>
        <v>0</v>
      </c>
      <c r="U15" s="39">
        <f>MEDIAN('Table 6'!U39:U110)</f>
        <v>0</v>
      </c>
      <c r="V15" s="39">
        <f>MEDIAN('Table 6'!V39:V110)</f>
        <v>0</v>
      </c>
      <c r="W15" s="39">
        <f>MEDIAN('Table 6'!W39:W110)</f>
        <v>19301</v>
      </c>
      <c r="X15" s="39">
        <f>MEDIAN('Table 6'!X39:X110)</f>
        <v>411.5</v>
      </c>
      <c r="Y15" s="39">
        <f>MEDIAN('Table 6'!Y39:Y110)</f>
        <v>65333.5</v>
      </c>
      <c r="Z15" s="39">
        <f>MEDIAN('Table 6'!Z39:Z110)</f>
        <v>5073</v>
      </c>
      <c r="AA15" s="39">
        <f>MEDIAN('Table 6'!AA39:AA110)</f>
        <v>16863</v>
      </c>
      <c r="AB15" s="39">
        <f>MEDIAN('Table 6'!AB39:AB110)</f>
        <v>35187.5</v>
      </c>
      <c r="AC15" s="39">
        <f>MEDIAN('Table 6'!AC39:AC110)</f>
        <v>0</v>
      </c>
      <c r="AD15" s="40">
        <f>MEDIAN('Table 6'!AD39:AD110)</f>
        <v>172125</v>
      </c>
      <c r="AE15" s="40">
        <f>MEDIAN('Table 6'!AE39:AE110)</f>
        <v>0</v>
      </c>
      <c r="AF15" s="39">
        <f>MEDIAN('Table 6'!AF39:AF110)</f>
        <v>24.5</v>
      </c>
      <c r="AG15" s="39">
        <f>MEDIAN('Table 6'!AG39:AG110)</f>
        <v>0</v>
      </c>
      <c r="AH15" s="39">
        <f>MEDIAN('Table 6'!AH39:AH110)</f>
        <v>0</v>
      </c>
      <c r="AI15" s="39">
        <f>MEDIAN('Table 6'!AI39:AI110)</f>
        <v>0</v>
      </c>
      <c r="AJ15" s="39">
        <f>MEDIAN('Table 6'!AJ39:AJ110)</f>
        <v>0</v>
      </c>
      <c r="AK15" s="39">
        <f>MEDIAN('Table 6'!AK39:AK110)</f>
        <v>139988.5</v>
      </c>
      <c r="AL15" s="39">
        <f>MEDIAN('Table 6'!AL39:AL110)</f>
        <v>195.5</v>
      </c>
      <c r="AM15" s="96">
        <f>MEDIAN('Table 6'!AM39:AM110)</f>
        <v>1218420</v>
      </c>
      <c r="AN15" s="39">
        <f>MEDIAN('Table 6'!AN39:AN110)</f>
        <v>815680</v>
      </c>
      <c r="AO15" s="39">
        <f>MEDIAN('Table 6'!AO39:AO110)</f>
        <v>135676</v>
      </c>
      <c r="AP15" s="39">
        <f>MEDIAN('Table 6'!AP39:AP110)</f>
        <v>322281.5</v>
      </c>
      <c r="AQ15" s="40">
        <f>MEDIAN('Table 6'!AQ39:AQ110)</f>
        <v>1222074.5</v>
      </c>
    </row>
    <row r="16" spans="1:43" s="2" customFormat="1" ht="15">
      <c r="A16" s="36"/>
      <c r="B16" s="36"/>
      <c r="C16" s="36"/>
      <c r="D16" s="87"/>
      <c r="E16" s="41"/>
      <c r="F16" s="41"/>
      <c r="G16" s="42"/>
      <c r="H16" s="42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2"/>
      <c r="AE16" s="42"/>
      <c r="AF16" s="41"/>
      <c r="AG16" s="41"/>
      <c r="AH16" s="41"/>
      <c r="AI16" s="41"/>
      <c r="AJ16" s="41"/>
      <c r="AK16" s="41"/>
      <c r="AL16" s="41"/>
      <c r="AM16" s="97"/>
      <c r="AN16" s="41"/>
      <c r="AO16" s="41"/>
      <c r="AP16" s="41"/>
      <c r="AQ16" s="42"/>
    </row>
    <row r="17" spans="1:43" s="2" customFormat="1" ht="15">
      <c r="A17" s="36" t="s">
        <v>354</v>
      </c>
      <c r="B17" s="37" t="s">
        <v>351</v>
      </c>
      <c r="C17" s="38">
        <v>517384</v>
      </c>
      <c r="D17" s="86">
        <f>SUM('Table 6'!D111:D238)</f>
        <v>18844808</v>
      </c>
      <c r="E17" s="39">
        <f>SUM('Table 6'!E111:E238)</f>
        <v>3603089</v>
      </c>
      <c r="F17" s="39">
        <f>SUM('Table 6'!F111:F238)</f>
        <v>155787</v>
      </c>
      <c r="G17" s="40">
        <f>SUM('Table 6'!G111:G238)</f>
        <v>22603684</v>
      </c>
      <c r="H17" s="40">
        <f>SUM('Table 6'!H111:H238)</f>
        <v>1141738</v>
      </c>
      <c r="I17" s="39">
        <f>SUM('Table 6'!I111:I238)</f>
        <v>1917647</v>
      </c>
      <c r="J17" s="39">
        <f>SUM('Table 6'!J111:J238)</f>
        <v>854369</v>
      </c>
      <c r="K17" s="39">
        <f>SUM('Table 6'!K111:K238)</f>
        <v>73809</v>
      </c>
      <c r="L17" s="39">
        <f>SUM('Table 6'!L111:L238)</f>
        <v>926182</v>
      </c>
      <c r="M17" s="39">
        <f>SUM('Table 6'!M111:M238)</f>
        <v>1617412</v>
      </c>
      <c r="N17" s="39">
        <f>SUM('Table 6'!N111:N238)</f>
        <v>1740095</v>
      </c>
      <c r="O17" s="39">
        <f>SUM('Table 6'!O111:O238)</f>
        <v>73964</v>
      </c>
      <c r="P17" s="39">
        <f>SUM('Table 6'!P111:P238)</f>
        <v>131647</v>
      </c>
      <c r="Q17" s="39">
        <f>SUM('Table 6'!Q111:Q238)</f>
        <v>137580</v>
      </c>
      <c r="R17" s="39">
        <f>SUM('Table 6'!R111:R238)</f>
        <v>485309</v>
      </c>
      <c r="S17" s="40">
        <f>SUM('Table 6'!S111:S238)</f>
        <v>7958014</v>
      </c>
      <c r="T17" s="39">
        <f>SUM('Table 6'!T111:T238)</f>
        <v>8935</v>
      </c>
      <c r="U17" s="39">
        <f>SUM('Table 6'!U111:U238)</f>
        <v>175668</v>
      </c>
      <c r="V17" s="39">
        <f>SUM('Table 6'!V111:V238)</f>
        <v>117531</v>
      </c>
      <c r="W17" s="39">
        <f>SUM('Table 6'!W111:W238)</f>
        <v>543653</v>
      </c>
      <c r="X17" s="39">
        <f>SUM('Table 6'!X111:X238)</f>
        <v>149752</v>
      </c>
      <c r="Y17" s="39">
        <f>SUM('Table 6'!Y111:Y238)</f>
        <v>2513658</v>
      </c>
      <c r="Z17" s="39">
        <f>SUM('Table 6'!Z111:Z238)</f>
        <v>203884</v>
      </c>
      <c r="AA17" s="39">
        <f>SUM('Table 6'!AA111:AA238)</f>
        <v>562577</v>
      </c>
      <c r="AB17" s="39">
        <f>SUM('Table 6'!AB111:AB238)</f>
        <v>818445</v>
      </c>
      <c r="AC17" s="39">
        <f>SUM('Table 6'!AC111:AC238)</f>
        <v>35793</v>
      </c>
      <c r="AD17" s="40">
        <f>SUM('Table 6'!AD111:AD238)</f>
        <v>4944727</v>
      </c>
      <c r="AE17" s="40">
        <f>SUM('Table 6'!AE111:AE238)</f>
        <v>53334</v>
      </c>
      <c r="AF17" s="39">
        <f>SUM('Table 6'!AF111:AF238)</f>
        <v>35721</v>
      </c>
      <c r="AG17" s="39">
        <f>SUM('Table 6'!AG111:AG238)</f>
        <v>1634</v>
      </c>
      <c r="AH17" s="39">
        <f>SUM('Table 6'!AH111:AH238)</f>
        <v>6264</v>
      </c>
      <c r="AI17" s="39">
        <f>SUM('Table 6'!AI111:AI238)</f>
        <v>9542</v>
      </c>
      <c r="AJ17" s="39">
        <f>SUM('Table 6'!AJ111:AJ238)</f>
        <v>4205</v>
      </c>
      <c r="AK17" s="39">
        <f>SUM('Table 6'!AK111:AK238)</f>
        <v>4284109</v>
      </c>
      <c r="AL17" s="39">
        <f>SUM('Table 6'!AL111:AL238)</f>
        <v>110700</v>
      </c>
      <c r="AM17" s="96">
        <f>SUM('Table 6'!AM111:AM238)</f>
        <v>36833332</v>
      </c>
      <c r="AN17" s="39">
        <f>SUM('Table 6'!AN111:AN238)</f>
        <v>22447897</v>
      </c>
      <c r="AO17" s="39">
        <f>SUM('Table 6'!AO111:AO238)</f>
        <v>4191723</v>
      </c>
      <c r="AP17" s="39">
        <f>SUM('Table 6'!AP111:AP238)</f>
        <v>10304412</v>
      </c>
      <c r="AQ17" s="40">
        <f>SUM('Table 6'!AQ111:AQ238)</f>
        <v>36944032</v>
      </c>
    </row>
    <row r="18" spans="1:43" s="2" customFormat="1" ht="15">
      <c r="A18" s="41"/>
      <c r="B18" s="37" t="s">
        <v>352</v>
      </c>
      <c r="C18" s="43">
        <v>4042</v>
      </c>
      <c r="D18" s="86">
        <f>AVERAGE('Table 6'!D111:D238)</f>
        <v>147225.0625</v>
      </c>
      <c r="E18" s="39">
        <f>AVERAGE('Table 6'!E111:E238)</f>
        <v>28149.1328125</v>
      </c>
      <c r="F18" s="39">
        <f>AVERAGE('Table 6'!F111:F238)</f>
        <v>1217.0859375</v>
      </c>
      <c r="G18" s="40">
        <f>AVERAGE('Table 6'!G111:G238)</f>
        <v>176591.28125</v>
      </c>
      <c r="H18" s="40">
        <f>AVERAGE('Table 6'!H111:H238)</f>
        <v>8919.828125</v>
      </c>
      <c r="I18" s="39">
        <f>AVERAGE('Table 6'!I111:I238)</f>
        <v>14981.6171875</v>
      </c>
      <c r="J18" s="39">
        <f>AVERAGE('Table 6'!J111:J238)</f>
        <v>6674.7578125</v>
      </c>
      <c r="K18" s="39">
        <f>AVERAGE('Table 6'!K111:K238)</f>
        <v>576.6328125</v>
      </c>
      <c r="L18" s="39">
        <f>AVERAGE('Table 6'!L111:L238)</f>
        <v>7235.796875</v>
      </c>
      <c r="M18" s="39">
        <f>AVERAGE('Table 6'!M111:M238)</f>
        <v>12636.03125</v>
      </c>
      <c r="N18" s="39">
        <f>AVERAGE('Table 6'!N111:N238)</f>
        <v>13594.4921875</v>
      </c>
      <c r="O18" s="39">
        <f>AVERAGE('Table 6'!O111:O238)</f>
        <v>587.015873015873</v>
      </c>
      <c r="P18" s="39">
        <f>AVERAGE('Table 6'!P111:P238)</f>
        <v>1044.8174603174602</v>
      </c>
      <c r="Q18" s="39">
        <f>AVERAGE('Table 6'!Q111:Q238)</f>
        <v>1100.64</v>
      </c>
      <c r="R18" s="39">
        <f>AVERAGE('Table 6'!R111:R238)</f>
        <v>3851.65873015873</v>
      </c>
      <c r="S18" s="40">
        <f>AVERAGE('Table 6'!S111:S238)</f>
        <v>62171.984375</v>
      </c>
      <c r="T18" s="39">
        <f>AVERAGE('Table 6'!T111:T238)</f>
        <v>70.91269841269842</v>
      </c>
      <c r="U18" s="39">
        <f>AVERAGE('Table 6'!U111:U238)</f>
        <v>1394.1904761904761</v>
      </c>
      <c r="V18" s="39">
        <f>AVERAGE('Table 6'!V111:V238)</f>
        <v>925.4409448818898</v>
      </c>
      <c r="W18" s="39">
        <f>AVERAGE('Table 6'!W111:W238)</f>
        <v>4247.2890625</v>
      </c>
      <c r="X18" s="39">
        <f>AVERAGE('Table 6'!X111:X238)</f>
        <v>1179.1496062992126</v>
      </c>
      <c r="Y18" s="39">
        <f>AVERAGE('Table 6'!Y111:Y238)</f>
        <v>19637.953125</v>
      </c>
      <c r="Z18" s="39">
        <f>AVERAGE('Table 6'!Z111:Z238)</f>
        <v>1592.84375</v>
      </c>
      <c r="AA18" s="39">
        <f>AVERAGE('Table 6'!AA111:AA238)</f>
        <v>4395.1328125</v>
      </c>
      <c r="AB18" s="39">
        <f>AVERAGE('Table 6'!AB111:AB238)</f>
        <v>6394.1015625</v>
      </c>
      <c r="AC18" s="39">
        <f>AVERAGE('Table 6'!AC111:AC238)</f>
        <v>281.8346456692913</v>
      </c>
      <c r="AD18" s="40">
        <f>AVERAGE('Table 6'!AD111:AD238)</f>
        <v>39243.86507936508</v>
      </c>
      <c r="AE18" s="40">
        <f>AVERAGE('Table 6'!AE111:AE238)</f>
        <v>419.9527559055118</v>
      </c>
      <c r="AF18" s="39">
        <f>AVERAGE('Table 6'!AF111:AF238)</f>
        <v>281.26771653543307</v>
      </c>
      <c r="AG18" s="39">
        <f>AVERAGE('Table 6'!AG111:AG238)</f>
        <v>12.866141732283465</v>
      </c>
      <c r="AH18" s="39">
        <f>AVERAGE('Table 6'!AH111:AH238)</f>
        <v>49.32283464566929</v>
      </c>
      <c r="AI18" s="39">
        <f>AVERAGE('Table 6'!AI111:AI238)</f>
        <v>75.13385826771653</v>
      </c>
      <c r="AJ18" s="39">
        <f>AVERAGE('Table 6'!AJ111:AJ238)</f>
        <v>33.110236220472444</v>
      </c>
      <c r="AK18" s="39">
        <f>AVERAGE('Table 6'!AK111:AK238)</f>
        <v>33469.6015625</v>
      </c>
      <c r="AL18" s="39">
        <f>AVERAGE('Table 6'!AL111:AL238)</f>
        <v>864.84375</v>
      </c>
      <c r="AM18" s="96">
        <f>AVERAGE('Table 6'!AM111:AM238)</f>
        <v>287760.40625</v>
      </c>
      <c r="AN18" s="39">
        <f>AVERAGE('Table 6'!AN111:AN238)</f>
        <v>175374.1953125</v>
      </c>
      <c r="AO18" s="39">
        <f>AVERAGE('Table 6'!AO111:AO238)</f>
        <v>32747.8359375</v>
      </c>
      <c r="AP18" s="39">
        <f>AVERAGE('Table 6'!AP111:AP238)</f>
        <v>80503.21875</v>
      </c>
      <c r="AQ18" s="40">
        <f>AVERAGE('Table 6'!AQ111:AQ238)</f>
        <v>288625.25</v>
      </c>
    </row>
    <row r="19" spans="1:43" s="2" customFormat="1" ht="15">
      <c r="A19" s="36" t="s">
        <v>385</v>
      </c>
      <c r="B19" s="37" t="s">
        <v>353</v>
      </c>
      <c r="C19" s="43">
        <v>3247</v>
      </c>
      <c r="D19" s="86">
        <f>MEDIAN('Table 6'!D111:D238)</f>
        <v>102523</v>
      </c>
      <c r="E19" s="39">
        <f>MEDIAN('Table 6'!E111:E238)</f>
        <v>12197</v>
      </c>
      <c r="F19" s="39">
        <f>MEDIAN('Table 6'!F111:F238)</f>
        <v>0</v>
      </c>
      <c r="G19" s="40">
        <f>MEDIAN('Table 6'!G111:G238)</f>
        <v>116638.5</v>
      </c>
      <c r="H19" s="40">
        <f>MEDIAN('Table 6'!H111:H238)</f>
        <v>6277</v>
      </c>
      <c r="I19" s="39">
        <f>MEDIAN('Table 6'!I111:I238)</f>
        <v>8475</v>
      </c>
      <c r="J19" s="39">
        <f>MEDIAN('Table 6'!J111:J238)</f>
        <v>4512</v>
      </c>
      <c r="K19" s="39">
        <f>MEDIAN('Table 6'!K111:K238)</f>
        <v>130.5</v>
      </c>
      <c r="L19" s="39">
        <f>MEDIAN('Table 6'!L111:L238)</f>
        <v>6205</v>
      </c>
      <c r="M19" s="39">
        <f>MEDIAN('Table 6'!M111:M238)</f>
        <v>10303</v>
      </c>
      <c r="N19" s="39">
        <f>MEDIAN('Table 6'!N111:N238)</f>
        <v>6171.5</v>
      </c>
      <c r="O19" s="39">
        <f>MEDIAN('Table 6'!O111:O238)</f>
        <v>0</v>
      </c>
      <c r="P19" s="39">
        <f>MEDIAN('Table 6'!P111:P238)</f>
        <v>0</v>
      </c>
      <c r="Q19" s="39">
        <f>MEDIAN('Table 6'!Q111:Q238)</f>
        <v>0</v>
      </c>
      <c r="R19" s="39">
        <f>MEDIAN('Table 6'!R111:R238)</f>
        <v>628</v>
      </c>
      <c r="S19" s="40">
        <f>MEDIAN('Table 6'!S111:S238)</f>
        <v>47735.5</v>
      </c>
      <c r="T19" s="39">
        <f>MEDIAN('Table 6'!T111:T238)</f>
        <v>0</v>
      </c>
      <c r="U19" s="39">
        <f>MEDIAN('Table 6'!U111:U238)</f>
        <v>0</v>
      </c>
      <c r="V19" s="39">
        <f>MEDIAN('Table 6'!V111:V238)</f>
        <v>0</v>
      </c>
      <c r="W19" s="39">
        <f>MEDIAN('Table 6'!W111:W238)</f>
        <v>1497</v>
      </c>
      <c r="X19" s="39">
        <f>MEDIAN('Table 6'!X111:X238)</f>
        <v>0</v>
      </c>
      <c r="Y19" s="39">
        <f>MEDIAN('Table 6'!Y111:Y238)</f>
        <v>14779</v>
      </c>
      <c r="Z19" s="39">
        <f>MEDIAN('Table 6'!Z111:Z238)</f>
        <v>960.5</v>
      </c>
      <c r="AA19" s="39">
        <f>MEDIAN('Table 6'!AA111:AA238)</f>
        <v>2877.5</v>
      </c>
      <c r="AB19" s="39">
        <f>MEDIAN('Table 6'!AB111:AB238)</f>
        <v>1932</v>
      </c>
      <c r="AC19" s="39">
        <f>MEDIAN('Table 6'!AC111:AC238)</f>
        <v>0</v>
      </c>
      <c r="AD19" s="40">
        <f>MEDIAN('Table 6'!AD111:AD238)</f>
        <v>26149.5</v>
      </c>
      <c r="AE19" s="40">
        <f>MEDIAN('Table 6'!AE111:AE238)</f>
        <v>0</v>
      </c>
      <c r="AF19" s="39">
        <f>MEDIAN('Table 6'!AF111:AF238)</f>
        <v>0</v>
      </c>
      <c r="AG19" s="39">
        <f>MEDIAN('Table 6'!AG111:AG238)</f>
        <v>0</v>
      </c>
      <c r="AH19" s="39">
        <f>MEDIAN('Table 6'!AH111:AH238)</f>
        <v>0</v>
      </c>
      <c r="AI19" s="39">
        <f>MEDIAN('Table 6'!AI111:AI238)</f>
        <v>0</v>
      </c>
      <c r="AJ19" s="39">
        <f>MEDIAN('Table 6'!AJ111:AJ238)</f>
        <v>0</v>
      </c>
      <c r="AK19" s="39">
        <f>MEDIAN('Table 6'!AK111:AK238)</f>
        <v>21952.5</v>
      </c>
      <c r="AL19" s="39">
        <f>MEDIAN('Table 6'!AL111:AL238)</f>
        <v>0</v>
      </c>
      <c r="AM19" s="96">
        <f>MEDIAN('Table 6'!AM111:AM238)</f>
        <v>195311</v>
      </c>
      <c r="AN19" s="39">
        <f>MEDIAN('Table 6'!AN111:AN238)</f>
        <v>116638.5</v>
      </c>
      <c r="AO19" s="39">
        <f>MEDIAN('Table 6'!AO111:AO238)</f>
        <v>22369.5</v>
      </c>
      <c r="AP19" s="39">
        <f>MEDIAN('Table 6'!AP111:AP238)</f>
        <v>59365</v>
      </c>
      <c r="AQ19" s="40">
        <f>MEDIAN('Table 6'!AQ111:AQ238)</f>
        <v>195551.5</v>
      </c>
    </row>
    <row r="20" spans="1:43" ht="15">
      <c r="A20" s="44"/>
      <c r="B20" s="4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ht="26.25" customHeight="1">
      <c r="A21" s="108" t="s">
        <v>355</v>
      </c>
      <c r="B21" s="108"/>
      <c r="C21" s="10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</sheetData>
  <sheetProtection/>
  <mergeCells count="8">
    <mergeCell ref="AF2:AL2"/>
    <mergeCell ref="AN2:AQ2"/>
    <mergeCell ref="A21:C21"/>
    <mergeCell ref="A1:C1"/>
    <mergeCell ref="D1:AF1"/>
    <mergeCell ref="D2:G2"/>
    <mergeCell ref="I2:S2"/>
    <mergeCell ref="T2:AD2"/>
  </mergeCells>
  <printOptions horizontalCentered="1"/>
  <pageMargins left="0.7" right="0.7" top="0.75" bottom="0.75" header="0.3" footer="0.3"/>
  <pageSetup fitToWidth="0" horizontalDpi="600" verticalDpi="600" orientation="landscape" pageOrder="overThenDown" scale="90" r:id="rId1"/>
  <headerFooter>
    <oddHeader>&amp;R
</oddHeader>
    <oddFooter>&amp;LIndiana State Library
Library Development Office&amp;CLast modified: 05/30/2024&amp;R&amp;P</oddFooter>
  </headerFooter>
  <ignoredErrors>
    <ignoredError sqref="AF5:AL8 D5:AD8 AM5:AQ8 D16:AD16 AF12:AL12 D12:AD12 AF16:AL16 D9:AL11 D17:AL19 AE16 D13:AL15 AE12 AM12 AM16 AM9:AM11 AM17:AM19 AM13:AM15 AN12:AQ12 AN16:AQ16 AN9:AQ11 AN17:AQ19 AN13:AQ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9.140625" style="2" customWidth="1"/>
    <col min="2" max="2" width="14.57421875" style="2" customWidth="1"/>
    <col min="3" max="3" width="13.8515625" style="2" customWidth="1"/>
    <col min="4" max="4" width="15.57421875" style="2" customWidth="1"/>
    <col min="5" max="6" width="17.421875" style="2" customWidth="1"/>
    <col min="7" max="16384" width="9.140625" style="1" customWidth="1"/>
  </cols>
  <sheetData>
    <row r="1" spans="1:7" ht="30">
      <c r="A1" s="16" t="s">
        <v>402</v>
      </c>
      <c r="B1" s="17"/>
      <c r="C1" s="17"/>
      <c r="D1" s="41"/>
      <c r="E1" s="41"/>
      <c r="F1"/>
      <c r="G1"/>
    </row>
    <row r="2" spans="1:7" s="72" customFormat="1" ht="45">
      <c r="A2" s="73" t="s">
        <v>0</v>
      </c>
      <c r="B2" s="73" t="s">
        <v>1</v>
      </c>
      <c r="C2" s="73" t="s">
        <v>382</v>
      </c>
      <c r="D2" s="16" t="s">
        <v>346</v>
      </c>
      <c r="E2" s="73" t="s">
        <v>347</v>
      </c>
      <c r="F2" s="71"/>
      <c r="G2" s="71"/>
    </row>
    <row r="3" spans="1:7" ht="15">
      <c r="A3" s="74" t="s">
        <v>183</v>
      </c>
      <c r="B3" s="75" t="s">
        <v>184</v>
      </c>
      <c r="C3" s="76">
        <v>11170</v>
      </c>
      <c r="D3" s="77">
        <v>1040463</v>
      </c>
      <c r="E3" s="78">
        <f>D3/C3</f>
        <v>93.14798567591764</v>
      </c>
      <c r="F3"/>
      <c r="G3"/>
    </row>
    <row r="4" spans="1:7" ht="15">
      <c r="A4" s="74" t="s">
        <v>279</v>
      </c>
      <c r="B4" s="75" t="s">
        <v>149</v>
      </c>
      <c r="C4" s="76">
        <v>3072</v>
      </c>
      <c r="D4" s="77">
        <v>257710</v>
      </c>
      <c r="E4" s="78">
        <f aca="true" t="shared" si="0" ref="E4:E66">D4/C4</f>
        <v>83.88997395833333</v>
      </c>
      <c r="F4"/>
      <c r="G4"/>
    </row>
    <row r="5" spans="1:7" ht="15">
      <c r="A5" s="74" t="s">
        <v>207</v>
      </c>
      <c r="B5" s="75" t="s">
        <v>54</v>
      </c>
      <c r="C5" s="76">
        <v>8777</v>
      </c>
      <c r="D5" s="77">
        <v>822680</v>
      </c>
      <c r="E5" s="78">
        <f t="shared" si="0"/>
        <v>93.73134328358209</v>
      </c>
      <c r="F5"/>
      <c r="G5"/>
    </row>
    <row r="6" spans="1:7" ht="15">
      <c r="A6" s="74" t="s">
        <v>133</v>
      </c>
      <c r="B6" s="75" t="s">
        <v>134</v>
      </c>
      <c r="C6" s="76">
        <v>15536</v>
      </c>
      <c r="D6" s="77">
        <v>1914430</v>
      </c>
      <c r="E6" s="78">
        <f t="shared" si="0"/>
        <v>123.22541194644697</v>
      </c>
      <c r="F6"/>
      <c r="G6"/>
    </row>
    <row r="7" spans="1:7" ht="15">
      <c r="A7" s="74" t="s">
        <v>18</v>
      </c>
      <c r="B7" s="75" t="s">
        <v>19</v>
      </c>
      <c r="C7" s="76">
        <v>385410</v>
      </c>
      <c r="D7" s="77">
        <v>33889878</v>
      </c>
      <c r="E7" s="78">
        <f t="shared" si="0"/>
        <v>87.93201525648011</v>
      </c>
      <c r="F7"/>
      <c r="G7"/>
    </row>
    <row r="8" spans="1:7" ht="15">
      <c r="A8" s="74" t="s">
        <v>53</v>
      </c>
      <c r="B8" s="75" t="s">
        <v>54</v>
      </c>
      <c r="C8" s="76">
        <v>69817</v>
      </c>
      <c r="D8" s="77">
        <v>4852767</v>
      </c>
      <c r="E8" s="78">
        <f t="shared" si="0"/>
        <v>69.5069538937508</v>
      </c>
      <c r="F8"/>
      <c r="G8"/>
    </row>
    <row r="9" spans="1:7" ht="15">
      <c r="A9" s="74" t="s">
        <v>296</v>
      </c>
      <c r="B9" s="75" t="s">
        <v>126</v>
      </c>
      <c r="C9" s="76">
        <v>2041</v>
      </c>
      <c r="D9" s="77">
        <v>98036</v>
      </c>
      <c r="E9" s="78">
        <f t="shared" si="0"/>
        <v>48.03331700146987</v>
      </c>
      <c r="F9"/>
      <c r="G9"/>
    </row>
    <row r="10" spans="1:7" ht="15">
      <c r="A10" s="74" t="s">
        <v>265</v>
      </c>
      <c r="B10" s="75" t="s">
        <v>136</v>
      </c>
      <c r="C10" s="76">
        <v>3919</v>
      </c>
      <c r="D10" s="77">
        <v>179526</v>
      </c>
      <c r="E10" s="78">
        <f t="shared" si="0"/>
        <v>45.80913498341414</v>
      </c>
      <c r="F10"/>
      <c r="G10"/>
    </row>
    <row r="11" spans="1:7" ht="15">
      <c r="A11" s="74" t="s">
        <v>259</v>
      </c>
      <c r="B11" s="75" t="s">
        <v>228</v>
      </c>
      <c r="C11" s="76">
        <v>3941</v>
      </c>
      <c r="D11" s="77">
        <v>219022</v>
      </c>
      <c r="E11" s="78">
        <f t="shared" si="0"/>
        <v>55.57523471200203</v>
      </c>
      <c r="F11"/>
      <c r="G11"/>
    </row>
    <row r="12" spans="1:7" ht="15">
      <c r="A12" s="74" t="s">
        <v>146</v>
      </c>
      <c r="B12" s="75" t="s">
        <v>91</v>
      </c>
      <c r="C12" s="76">
        <v>16940</v>
      </c>
      <c r="D12" s="77">
        <v>989127</v>
      </c>
      <c r="E12" s="78">
        <f t="shared" si="0"/>
        <v>58.39002361275089</v>
      </c>
      <c r="F12"/>
      <c r="G12"/>
    </row>
    <row r="13" spans="1:7" ht="15">
      <c r="A13" s="74" t="s">
        <v>64</v>
      </c>
      <c r="B13" s="75" t="s">
        <v>65</v>
      </c>
      <c r="C13" s="76">
        <v>57176</v>
      </c>
      <c r="D13" s="77">
        <v>1747199</v>
      </c>
      <c r="E13" s="78">
        <f t="shared" si="0"/>
        <v>30.55825870994823</v>
      </c>
      <c r="F13"/>
      <c r="G13"/>
    </row>
    <row r="14" spans="1:7" ht="15">
      <c r="A14" s="74" t="s">
        <v>44</v>
      </c>
      <c r="B14" s="75" t="s">
        <v>45</v>
      </c>
      <c r="C14" s="76">
        <v>81845</v>
      </c>
      <c r="D14" s="77">
        <v>5349747</v>
      </c>
      <c r="E14" s="78">
        <f t="shared" si="0"/>
        <v>65.36437167817215</v>
      </c>
      <c r="F14"/>
      <c r="G14"/>
    </row>
    <row r="15" spans="1:7" ht="15">
      <c r="A15" s="74" t="s">
        <v>266</v>
      </c>
      <c r="B15" s="75" t="s">
        <v>101</v>
      </c>
      <c r="C15" s="76">
        <v>3821</v>
      </c>
      <c r="D15" s="77">
        <v>80306</v>
      </c>
      <c r="E15" s="78">
        <f t="shared" si="0"/>
        <v>21.017011253598536</v>
      </c>
      <c r="F15"/>
      <c r="G15"/>
    </row>
    <row r="16" spans="1:7" ht="15">
      <c r="A16" s="74" t="s">
        <v>179</v>
      </c>
      <c r="B16" s="75" t="s">
        <v>180</v>
      </c>
      <c r="C16" s="76">
        <v>12961</v>
      </c>
      <c r="D16" s="77">
        <v>832952</v>
      </c>
      <c r="E16" s="78">
        <f t="shared" si="0"/>
        <v>64.26602885579817</v>
      </c>
      <c r="F16"/>
      <c r="G16"/>
    </row>
    <row r="17" spans="1:7" ht="15">
      <c r="A17" s="74" t="s">
        <v>86</v>
      </c>
      <c r="B17" s="75" t="s">
        <v>87</v>
      </c>
      <c r="C17" s="76">
        <v>33833</v>
      </c>
      <c r="D17" s="77">
        <v>2124222</v>
      </c>
      <c r="E17" s="78">
        <f t="shared" si="0"/>
        <v>62.78550527591405</v>
      </c>
      <c r="F17"/>
      <c r="G17"/>
    </row>
    <row r="18" spans="1:7" ht="15">
      <c r="A18" s="74" t="s">
        <v>268</v>
      </c>
      <c r="B18" s="75" t="s">
        <v>108</v>
      </c>
      <c r="C18" s="76">
        <v>3993</v>
      </c>
      <c r="D18" s="77">
        <v>390494</v>
      </c>
      <c r="E18" s="78">
        <f t="shared" si="0"/>
        <v>97.7946406210869</v>
      </c>
      <c r="F18"/>
      <c r="G18"/>
    </row>
    <row r="19" spans="1:7" ht="15">
      <c r="A19" s="74" t="s">
        <v>260</v>
      </c>
      <c r="B19" s="75" t="s">
        <v>261</v>
      </c>
      <c r="C19" s="76">
        <v>4187</v>
      </c>
      <c r="D19" s="77">
        <v>319287</v>
      </c>
      <c r="E19" s="78">
        <f t="shared" si="0"/>
        <v>76.25674707427753</v>
      </c>
      <c r="F19"/>
      <c r="G19"/>
    </row>
    <row r="20" spans="1:7" ht="15">
      <c r="A20" s="74" t="s">
        <v>264</v>
      </c>
      <c r="B20" s="75" t="s">
        <v>184</v>
      </c>
      <c r="C20" s="76">
        <v>4173</v>
      </c>
      <c r="D20" s="77">
        <v>339421</v>
      </c>
      <c r="E20" s="78">
        <f t="shared" si="0"/>
        <v>81.33740714114546</v>
      </c>
      <c r="F20"/>
      <c r="G20"/>
    </row>
    <row r="21" spans="1:7" ht="15">
      <c r="A21" s="74" t="s">
        <v>257</v>
      </c>
      <c r="B21" s="75" t="s">
        <v>89</v>
      </c>
      <c r="C21" s="76">
        <v>4520</v>
      </c>
      <c r="D21" s="77">
        <v>204589</v>
      </c>
      <c r="E21" s="78">
        <f t="shared" si="0"/>
        <v>45.263053097345136</v>
      </c>
      <c r="F21"/>
      <c r="G21"/>
    </row>
    <row r="22" spans="1:7" ht="30">
      <c r="A22" s="74" t="s">
        <v>157</v>
      </c>
      <c r="B22" s="75" t="s">
        <v>158</v>
      </c>
      <c r="C22" s="76">
        <v>13835</v>
      </c>
      <c r="D22" s="77">
        <v>537290</v>
      </c>
      <c r="E22" s="78">
        <f t="shared" si="0"/>
        <v>38.83556198048428</v>
      </c>
      <c r="F22"/>
      <c r="G22"/>
    </row>
    <row r="23" spans="1:7" ht="15">
      <c r="A23" s="74" t="s">
        <v>124</v>
      </c>
      <c r="B23" s="75" t="s">
        <v>74</v>
      </c>
      <c r="C23" s="76">
        <v>22660</v>
      </c>
      <c r="D23" s="77">
        <v>1030343</v>
      </c>
      <c r="E23" s="78">
        <f t="shared" si="0"/>
        <v>45.46968225948808</v>
      </c>
      <c r="F23"/>
      <c r="G23"/>
    </row>
    <row r="24" spans="1:7" ht="15">
      <c r="A24" s="74" t="s">
        <v>329</v>
      </c>
      <c r="B24" s="75" t="s">
        <v>261</v>
      </c>
      <c r="C24" s="76">
        <v>1085</v>
      </c>
      <c r="D24" s="77">
        <v>153303</v>
      </c>
      <c r="E24" s="78">
        <f t="shared" si="0"/>
        <v>141.29308755760368</v>
      </c>
      <c r="F24"/>
      <c r="G24"/>
    </row>
    <row r="25" spans="1:7" ht="15">
      <c r="A25" s="74" t="s">
        <v>276</v>
      </c>
      <c r="B25" s="75" t="s">
        <v>136</v>
      </c>
      <c r="C25" s="76">
        <v>2861</v>
      </c>
      <c r="D25" s="77">
        <v>174860</v>
      </c>
      <c r="E25" s="78">
        <f t="shared" si="0"/>
        <v>61.118490038448094</v>
      </c>
      <c r="F25"/>
      <c r="G25"/>
    </row>
    <row r="26" spans="1:7" ht="15">
      <c r="A26" s="74" t="s">
        <v>211</v>
      </c>
      <c r="B26" s="75" t="s">
        <v>212</v>
      </c>
      <c r="C26" s="76">
        <v>8604</v>
      </c>
      <c r="D26" s="77">
        <v>528824</v>
      </c>
      <c r="E26" s="78">
        <f t="shared" si="0"/>
        <v>61.462575546257554</v>
      </c>
      <c r="F26"/>
      <c r="G26"/>
    </row>
    <row r="27" spans="1:7" ht="15">
      <c r="A27" s="74" t="s">
        <v>206</v>
      </c>
      <c r="B27" s="75" t="s">
        <v>136</v>
      </c>
      <c r="C27" s="76">
        <v>8937</v>
      </c>
      <c r="D27" s="77">
        <v>821280</v>
      </c>
      <c r="E27" s="78">
        <f t="shared" si="0"/>
        <v>91.89660960053709</v>
      </c>
      <c r="F27"/>
      <c r="G27"/>
    </row>
    <row r="28" spans="1:7" ht="15">
      <c r="A28" s="74" t="s">
        <v>225</v>
      </c>
      <c r="B28" s="75" t="s">
        <v>40</v>
      </c>
      <c r="C28" s="76">
        <v>6892</v>
      </c>
      <c r="D28" s="77">
        <v>431263</v>
      </c>
      <c r="E28" s="78">
        <f t="shared" si="0"/>
        <v>62.57443412652351</v>
      </c>
      <c r="F28"/>
      <c r="G28"/>
    </row>
    <row r="29" spans="1:7" ht="30">
      <c r="A29" s="74" t="s">
        <v>309</v>
      </c>
      <c r="B29" s="75" t="s">
        <v>201</v>
      </c>
      <c r="C29" s="76">
        <v>1554</v>
      </c>
      <c r="D29" s="77">
        <v>275151</v>
      </c>
      <c r="E29" s="78">
        <f t="shared" si="0"/>
        <v>177.05984555984557</v>
      </c>
      <c r="F29"/>
      <c r="G29"/>
    </row>
    <row r="30" spans="1:7" ht="15">
      <c r="A30" s="74" t="s">
        <v>275</v>
      </c>
      <c r="B30" s="75" t="s">
        <v>190</v>
      </c>
      <c r="C30" s="76">
        <v>3384</v>
      </c>
      <c r="D30" s="77">
        <v>243818</v>
      </c>
      <c r="E30" s="78">
        <f t="shared" si="0"/>
        <v>72.05023640661939</v>
      </c>
      <c r="F30"/>
      <c r="G30"/>
    </row>
    <row r="31" spans="1:7" ht="15">
      <c r="A31" s="74" t="s">
        <v>155</v>
      </c>
      <c r="B31" s="75" t="s">
        <v>156</v>
      </c>
      <c r="C31" s="76">
        <v>15475</v>
      </c>
      <c r="D31" s="77">
        <v>607616</v>
      </c>
      <c r="E31" s="78">
        <f t="shared" si="0"/>
        <v>39.26436187399031</v>
      </c>
      <c r="F31"/>
      <c r="G31"/>
    </row>
    <row r="32" spans="1:7" ht="15">
      <c r="A32" s="74" t="s">
        <v>71</v>
      </c>
      <c r="B32" s="75" t="s">
        <v>65</v>
      </c>
      <c r="C32" s="76">
        <v>49089</v>
      </c>
      <c r="D32" s="77">
        <v>1784605</v>
      </c>
      <c r="E32" s="78">
        <f t="shared" si="0"/>
        <v>36.35447860009371</v>
      </c>
      <c r="F32"/>
      <c r="G32"/>
    </row>
    <row r="33" spans="1:7" ht="15">
      <c r="A33" s="74" t="s">
        <v>223</v>
      </c>
      <c r="B33" s="75" t="s">
        <v>83</v>
      </c>
      <c r="C33" s="76">
        <v>7325</v>
      </c>
      <c r="D33" s="77">
        <v>532625</v>
      </c>
      <c r="E33" s="78">
        <f t="shared" si="0"/>
        <v>72.71331058020478</v>
      </c>
      <c r="F33"/>
      <c r="G33"/>
    </row>
    <row r="34" spans="1:7" ht="15">
      <c r="A34" s="74" t="s">
        <v>284</v>
      </c>
      <c r="B34" s="75" t="s">
        <v>161</v>
      </c>
      <c r="C34" s="76">
        <v>2635</v>
      </c>
      <c r="D34" s="77">
        <v>380581</v>
      </c>
      <c r="E34" s="78">
        <f t="shared" si="0"/>
        <v>144.43301707779887</v>
      </c>
      <c r="F34"/>
      <c r="G34"/>
    </row>
    <row r="35" spans="1:7" ht="15">
      <c r="A35" s="74" t="s">
        <v>247</v>
      </c>
      <c r="B35" s="75" t="s">
        <v>63</v>
      </c>
      <c r="C35" s="76">
        <v>5025</v>
      </c>
      <c r="D35" s="77">
        <v>209494</v>
      </c>
      <c r="E35" s="78">
        <f t="shared" si="0"/>
        <v>41.690348258706464</v>
      </c>
      <c r="F35"/>
      <c r="G35"/>
    </row>
    <row r="36" spans="1:7" ht="15">
      <c r="A36" s="74" t="s">
        <v>320</v>
      </c>
      <c r="B36" s="75" t="s">
        <v>217</v>
      </c>
      <c r="C36" s="76">
        <v>1387</v>
      </c>
      <c r="D36" s="77">
        <v>85304</v>
      </c>
      <c r="E36" s="78">
        <f t="shared" si="0"/>
        <v>61.50252343186734</v>
      </c>
      <c r="F36"/>
      <c r="G36"/>
    </row>
    <row r="37" spans="1:7" ht="15">
      <c r="A37" s="74" t="s">
        <v>42</v>
      </c>
      <c r="B37" s="75" t="s">
        <v>31</v>
      </c>
      <c r="C37" s="76">
        <v>99093</v>
      </c>
      <c r="D37" s="77">
        <v>8178726</v>
      </c>
      <c r="E37" s="78">
        <f t="shared" si="0"/>
        <v>82.53586025249008</v>
      </c>
      <c r="F37"/>
      <c r="G37"/>
    </row>
    <row r="38" spans="1:7" ht="15">
      <c r="A38" s="74" t="s">
        <v>387</v>
      </c>
      <c r="B38" s="75" t="s">
        <v>159</v>
      </c>
      <c r="C38" s="76">
        <v>15134</v>
      </c>
      <c r="D38" s="77">
        <v>932388</v>
      </c>
      <c r="E38" s="78">
        <f t="shared" si="0"/>
        <v>61.608827804942514</v>
      </c>
      <c r="F38"/>
      <c r="G38"/>
    </row>
    <row r="39" spans="1:7" ht="15">
      <c r="A39" s="74" t="s">
        <v>218</v>
      </c>
      <c r="B39" s="75" t="s">
        <v>63</v>
      </c>
      <c r="C39" s="76">
        <v>7324</v>
      </c>
      <c r="D39" s="77">
        <v>359169</v>
      </c>
      <c r="E39" s="78">
        <f t="shared" si="0"/>
        <v>49.04000546149645</v>
      </c>
      <c r="F39"/>
      <c r="G39"/>
    </row>
    <row r="40" spans="1:7" ht="15">
      <c r="A40" s="74" t="s">
        <v>388</v>
      </c>
      <c r="B40" s="75" t="s">
        <v>58</v>
      </c>
      <c r="C40" s="76">
        <v>59624</v>
      </c>
      <c r="D40" s="77">
        <v>1980082</v>
      </c>
      <c r="E40" s="78">
        <f t="shared" si="0"/>
        <v>33.20947940426674</v>
      </c>
      <c r="F40"/>
      <c r="G40"/>
    </row>
    <row r="41" spans="1:7" ht="15">
      <c r="A41" s="74" t="s">
        <v>246</v>
      </c>
      <c r="B41" s="75" t="s">
        <v>154</v>
      </c>
      <c r="C41" s="76">
        <v>5234</v>
      </c>
      <c r="D41" s="77">
        <v>129697</v>
      </c>
      <c r="E41" s="78">
        <f t="shared" si="0"/>
        <v>24.77970959113489</v>
      </c>
      <c r="F41"/>
      <c r="G41"/>
    </row>
    <row r="42" spans="1:7" ht="15">
      <c r="A42" s="74" t="s">
        <v>242</v>
      </c>
      <c r="B42" s="75" t="s">
        <v>243</v>
      </c>
      <c r="C42" s="76">
        <v>6055</v>
      </c>
      <c r="D42" s="77">
        <v>255376</v>
      </c>
      <c r="E42" s="78">
        <f t="shared" si="0"/>
        <v>42.17605284888522</v>
      </c>
      <c r="F42"/>
      <c r="G42"/>
    </row>
    <row r="43" spans="1:7" ht="15">
      <c r="A43" s="74" t="s">
        <v>204</v>
      </c>
      <c r="B43" s="75" t="s">
        <v>205</v>
      </c>
      <c r="C43" s="76">
        <v>8884</v>
      </c>
      <c r="D43" s="77">
        <v>443039</v>
      </c>
      <c r="E43" s="78">
        <f t="shared" si="0"/>
        <v>49.869315623592975</v>
      </c>
      <c r="F43"/>
      <c r="G43"/>
    </row>
    <row r="44" spans="1:7" ht="15">
      <c r="A44" s="74" t="s">
        <v>291</v>
      </c>
      <c r="B44" s="75" t="s">
        <v>65</v>
      </c>
      <c r="C44" s="76">
        <v>2341</v>
      </c>
      <c r="D44" s="77">
        <v>181743</v>
      </c>
      <c r="E44" s="78">
        <f t="shared" si="0"/>
        <v>77.63477146518582</v>
      </c>
      <c r="F44"/>
      <c r="G44"/>
    </row>
    <row r="45" spans="1:7" ht="15">
      <c r="A45" s="74" t="s">
        <v>315</v>
      </c>
      <c r="B45" s="75" t="s">
        <v>99</v>
      </c>
      <c r="C45" s="76">
        <v>1494</v>
      </c>
      <c r="D45" s="77">
        <v>140447</v>
      </c>
      <c r="E45" s="78">
        <f t="shared" si="0"/>
        <v>94.00736278447121</v>
      </c>
      <c r="F45"/>
      <c r="G45"/>
    </row>
    <row r="46" spans="1:7" ht="15">
      <c r="A46" s="74" t="s">
        <v>292</v>
      </c>
      <c r="B46" s="75" t="s">
        <v>173</v>
      </c>
      <c r="C46" s="76">
        <v>2088</v>
      </c>
      <c r="D46" s="77">
        <v>165071</v>
      </c>
      <c r="E46" s="78">
        <f t="shared" si="0"/>
        <v>79.05699233716476</v>
      </c>
      <c r="F46"/>
      <c r="G46"/>
    </row>
    <row r="47" spans="1:7" ht="15">
      <c r="A47" s="74" t="s">
        <v>227</v>
      </c>
      <c r="B47" s="75" t="s">
        <v>228</v>
      </c>
      <c r="C47" s="76">
        <v>6654</v>
      </c>
      <c r="D47" s="77">
        <v>435679</v>
      </c>
      <c r="E47" s="78">
        <f t="shared" si="0"/>
        <v>65.47625488428014</v>
      </c>
      <c r="F47"/>
      <c r="G47"/>
    </row>
    <row r="48" spans="1:7" ht="15">
      <c r="A48" s="74" t="s">
        <v>181</v>
      </c>
      <c r="B48" s="75" t="s">
        <v>182</v>
      </c>
      <c r="C48" s="76">
        <v>10526</v>
      </c>
      <c r="D48" s="77">
        <v>226533</v>
      </c>
      <c r="E48" s="78">
        <f t="shared" si="0"/>
        <v>21.521280638419153</v>
      </c>
      <c r="F48"/>
      <c r="G48"/>
    </row>
    <row r="49" spans="1:7" ht="15">
      <c r="A49" s="74" t="s">
        <v>113</v>
      </c>
      <c r="B49" s="75" t="s">
        <v>114</v>
      </c>
      <c r="C49" s="76">
        <v>25087</v>
      </c>
      <c r="D49" s="77">
        <v>1790815</v>
      </c>
      <c r="E49" s="78">
        <f t="shared" si="0"/>
        <v>71.38418304301032</v>
      </c>
      <c r="F49"/>
      <c r="G49"/>
    </row>
    <row r="50" spans="1:7" ht="15">
      <c r="A50" s="74" t="s">
        <v>68</v>
      </c>
      <c r="B50" s="75" t="s">
        <v>21</v>
      </c>
      <c r="C50" s="76">
        <v>51557</v>
      </c>
      <c r="D50" s="77">
        <v>1894583</v>
      </c>
      <c r="E50" s="78">
        <f t="shared" si="0"/>
        <v>36.747347595864774</v>
      </c>
      <c r="F50"/>
      <c r="G50"/>
    </row>
    <row r="51" spans="1:7" ht="15">
      <c r="A51" s="74" t="s">
        <v>277</v>
      </c>
      <c r="B51" s="75" t="s">
        <v>136</v>
      </c>
      <c r="C51" s="76">
        <v>2771</v>
      </c>
      <c r="D51" s="77">
        <v>505848</v>
      </c>
      <c r="E51" s="78">
        <f t="shared" si="0"/>
        <v>182.55070371706964</v>
      </c>
      <c r="F51"/>
      <c r="G51"/>
    </row>
    <row r="52" spans="1:7" ht="15">
      <c r="A52" s="74" t="s">
        <v>165</v>
      </c>
      <c r="B52" s="75" t="s">
        <v>65</v>
      </c>
      <c r="C52" s="76">
        <v>13151</v>
      </c>
      <c r="D52" s="77">
        <v>908445</v>
      </c>
      <c r="E52" s="78">
        <f t="shared" si="0"/>
        <v>69.07801688084557</v>
      </c>
      <c r="F52"/>
      <c r="G52"/>
    </row>
    <row r="53" spans="1:7" ht="15">
      <c r="A53" s="74" t="s">
        <v>301</v>
      </c>
      <c r="B53" s="75" t="s">
        <v>114</v>
      </c>
      <c r="C53" s="76">
        <v>1765</v>
      </c>
      <c r="D53" s="77">
        <v>74975</v>
      </c>
      <c r="E53" s="78">
        <f t="shared" si="0"/>
        <v>42.478753541076486</v>
      </c>
      <c r="F53"/>
      <c r="G53"/>
    </row>
    <row r="54" spans="1:7" ht="15">
      <c r="A54" s="74" t="s">
        <v>216</v>
      </c>
      <c r="B54" s="75" t="s">
        <v>217</v>
      </c>
      <c r="C54" s="76">
        <v>7783</v>
      </c>
      <c r="D54" s="77">
        <v>784836</v>
      </c>
      <c r="E54" s="78">
        <f t="shared" si="0"/>
        <v>100.83977900552486</v>
      </c>
      <c r="F54"/>
      <c r="G54"/>
    </row>
    <row r="55" spans="1:7" ht="15">
      <c r="A55" s="74" t="s">
        <v>333</v>
      </c>
      <c r="B55" s="75" t="s">
        <v>63</v>
      </c>
      <c r="C55" s="76">
        <v>679</v>
      </c>
      <c r="D55" s="79">
        <v>30189</v>
      </c>
      <c r="E55" s="78">
        <f t="shared" si="0"/>
        <v>44.46097201767305</v>
      </c>
      <c r="F55"/>
      <c r="G55"/>
    </row>
    <row r="56" spans="1:7" ht="15">
      <c r="A56" s="74" t="s">
        <v>287</v>
      </c>
      <c r="B56" s="75" t="s">
        <v>145</v>
      </c>
      <c r="C56" s="76">
        <v>2164</v>
      </c>
      <c r="D56" s="77">
        <v>162173</v>
      </c>
      <c r="E56" s="78">
        <f t="shared" si="0"/>
        <v>74.94131238447319</v>
      </c>
      <c r="F56"/>
      <c r="G56"/>
    </row>
    <row r="57" spans="1:7" ht="15">
      <c r="A57" s="74" t="s">
        <v>389</v>
      </c>
      <c r="B57" s="75" t="s">
        <v>261</v>
      </c>
      <c r="C57" s="76">
        <v>562</v>
      </c>
      <c r="D57" s="77">
        <v>51737</v>
      </c>
      <c r="E57" s="78">
        <f t="shared" si="0"/>
        <v>92.05871886120997</v>
      </c>
      <c r="F57"/>
      <c r="G57"/>
    </row>
    <row r="58" spans="1:7" ht="15">
      <c r="A58" s="74" t="s">
        <v>102</v>
      </c>
      <c r="B58" s="75" t="s">
        <v>21</v>
      </c>
      <c r="C58" s="76">
        <v>26370</v>
      </c>
      <c r="D58" s="77">
        <v>3594105</v>
      </c>
      <c r="E58" s="78">
        <f t="shared" si="0"/>
        <v>136.29522184300342</v>
      </c>
      <c r="F58"/>
      <c r="G58"/>
    </row>
    <row r="59" spans="1:7" ht="15">
      <c r="A59" s="74" t="s">
        <v>160</v>
      </c>
      <c r="B59" s="75" t="s">
        <v>161</v>
      </c>
      <c r="C59" s="76">
        <v>14374</v>
      </c>
      <c r="D59" s="77">
        <v>1606072</v>
      </c>
      <c r="E59" s="78">
        <f t="shared" si="0"/>
        <v>111.73452066230695</v>
      </c>
      <c r="F59"/>
      <c r="G59"/>
    </row>
    <row r="60" spans="1:7" ht="15">
      <c r="A60" s="74" t="s">
        <v>258</v>
      </c>
      <c r="B60" s="75" t="s">
        <v>38</v>
      </c>
      <c r="C60" s="76">
        <v>4244</v>
      </c>
      <c r="D60" s="77">
        <v>237120</v>
      </c>
      <c r="E60" s="78">
        <f t="shared" si="0"/>
        <v>55.87181903864279</v>
      </c>
      <c r="F60"/>
      <c r="G60"/>
    </row>
    <row r="61" spans="1:7" ht="15">
      <c r="A61" s="74" t="s">
        <v>39</v>
      </c>
      <c r="B61" s="75" t="s">
        <v>40</v>
      </c>
      <c r="C61" s="76">
        <v>97605</v>
      </c>
      <c r="D61" s="77">
        <v>7980629</v>
      </c>
      <c r="E61" s="78">
        <f t="shared" si="0"/>
        <v>81.76455099636289</v>
      </c>
      <c r="F61"/>
      <c r="G61"/>
    </row>
    <row r="62" spans="1:7" ht="15">
      <c r="A62" s="74" t="s">
        <v>22</v>
      </c>
      <c r="B62" s="75" t="s">
        <v>23</v>
      </c>
      <c r="C62" s="76">
        <v>180136</v>
      </c>
      <c r="D62" s="77">
        <v>14007167</v>
      </c>
      <c r="E62" s="78">
        <f t="shared" si="0"/>
        <v>77.75884331838166</v>
      </c>
      <c r="F62"/>
      <c r="G62"/>
    </row>
    <row r="63" spans="1:7" ht="15">
      <c r="A63" s="74" t="s">
        <v>262</v>
      </c>
      <c r="B63" s="75" t="s">
        <v>101</v>
      </c>
      <c r="C63" s="76">
        <v>3986</v>
      </c>
      <c r="D63" s="77">
        <v>151822</v>
      </c>
      <c r="E63" s="78">
        <f t="shared" si="0"/>
        <v>38.08881083793276</v>
      </c>
      <c r="F63"/>
      <c r="G63"/>
    </row>
    <row r="64" spans="1:7" ht="15">
      <c r="A64" s="74" t="s">
        <v>322</v>
      </c>
      <c r="B64" s="75" t="s">
        <v>210</v>
      </c>
      <c r="C64" s="76">
        <v>1270</v>
      </c>
      <c r="D64" s="77">
        <v>56722</v>
      </c>
      <c r="E64" s="78">
        <f t="shared" si="0"/>
        <v>44.66299212598425</v>
      </c>
      <c r="F64"/>
      <c r="G64"/>
    </row>
    <row r="65" spans="1:7" ht="15">
      <c r="A65" s="74" t="s">
        <v>117</v>
      </c>
      <c r="B65" s="75" t="s">
        <v>118</v>
      </c>
      <c r="C65" s="76">
        <v>23398</v>
      </c>
      <c r="D65" s="77">
        <v>1030360</v>
      </c>
      <c r="E65" s="78">
        <f t="shared" si="0"/>
        <v>44.03624241388153</v>
      </c>
      <c r="F65"/>
      <c r="G65"/>
    </row>
    <row r="66" spans="1:7" ht="15">
      <c r="A66" s="74" t="s">
        <v>283</v>
      </c>
      <c r="B66" s="75" t="s">
        <v>217</v>
      </c>
      <c r="C66" s="76">
        <v>2863</v>
      </c>
      <c r="D66" s="77">
        <v>230914</v>
      </c>
      <c r="E66" s="78">
        <f t="shared" si="0"/>
        <v>80.65455815578065</v>
      </c>
      <c r="F66"/>
      <c r="G66"/>
    </row>
    <row r="67" spans="1:7" ht="15">
      <c r="A67" s="74" t="s">
        <v>215</v>
      </c>
      <c r="B67" s="75" t="s">
        <v>168</v>
      </c>
      <c r="C67" s="76">
        <v>8866</v>
      </c>
      <c r="D67" s="77">
        <v>486672</v>
      </c>
      <c r="E67" s="78">
        <f aca="true" t="shared" si="1" ref="E67:E130">D67/C67</f>
        <v>54.89194676291451</v>
      </c>
      <c r="F67"/>
      <c r="G67"/>
    </row>
    <row r="68" spans="1:7" ht="15">
      <c r="A68" s="74" t="s">
        <v>318</v>
      </c>
      <c r="B68" s="75" t="s">
        <v>192</v>
      </c>
      <c r="C68" s="76">
        <v>1266</v>
      </c>
      <c r="D68" s="77">
        <v>189625</v>
      </c>
      <c r="E68" s="78">
        <f t="shared" si="1"/>
        <v>149.7827804107425</v>
      </c>
      <c r="F68"/>
      <c r="G68"/>
    </row>
    <row r="69" spans="1:7" ht="30">
      <c r="A69" s="74" t="s">
        <v>390</v>
      </c>
      <c r="B69" s="75" t="s">
        <v>99</v>
      </c>
      <c r="C69" s="76">
        <v>30477</v>
      </c>
      <c r="D69" s="77">
        <v>2565347</v>
      </c>
      <c r="E69" s="78">
        <f t="shared" si="1"/>
        <v>84.17321258654067</v>
      </c>
      <c r="F69"/>
      <c r="G69"/>
    </row>
    <row r="70" spans="1:7" ht="15">
      <c r="A70" s="74" t="s">
        <v>177</v>
      </c>
      <c r="B70" s="75" t="s">
        <v>178</v>
      </c>
      <c r="C70" s="76">
        <v>10596</v>
      </c>
      <c r="D70" s="77">
        <v>866043</v>
      </c>
      <c r="E70" s="78">
        <f t="shared" si="1"/>
        <v>81.73301245753115</v>
      </c>
      <c r="F70"/>
      <c r="G70"/>
    </row>
    <row r="71" spans="1:7" ht="15">
      <c r="A71" s="74" t="s">
        <v>224</v>
      </c>
      <c r="B71" s="75" t="s">
        <v>159</v>
      </c>
      <c r="C71" s="76">
        <v>6938</v>
      </c>
      <c r="D71" s="77">
        <v>918172</v>
      </c>
      <c r="E71" s="78">
        <f t="shared" si="1"/>
        <v>132.3395791294321</v>
      </c>
      <c r="F71"/>
      <c r="G71"/>
    </row>
    <row r="72" spans="1:7" ht="15">
      <c r="A72" s="74" t="s">
        <v>148</v>
      </c>
      <c r="B72" s="75" t="s">
        <v>149</v>
      </c>
      <c r="C72" s="76">
        <v>16149</v>
      </c>
      <c r="D72" s="77">
        <v>1738891</v>
      </c>
      <c r="E72" s="78">
        <f t="shared" si="1"/>
        <v>107.67793671434764</v>
      </c>
      <c r="F72"/>
      <c r="G72"/>
    </row>
    <row r="73" spans="1:7" ht="15">
      <c r="A73" s="74" t="s">
        <v>202</v>
      </c>
      <c r="B73" s="75" t="s">
        <v>161</v>
      </c>
      <c r="C73" s="76">
        <v>9438</v>
      </c>
      <c r="D73" s="77">
        <v>1095458</v>
      </c>
      <c r="E73" s="78">
        <f t="shared" si="1"/>
        <v>116.06887052341598</v>
      </c>
      <c r="F73"/>
      <c r="G73"/>
    </row>
    <row r="74" spans="1:7" ht="15">
      <c r="A74" s="74" t="s">
        <v>48</v>
      </c>
      <c r="B74" s="75" t="s">
        <v>21</v>
      </c>
      <c r="C74" s="76">
        <v>64914</v>
      </c>
      <c r="D74" s="77">
        <v>3541082</v>
      </c>
      <c r="E74" s="78">
        <f t="shared" si="1"/>
        <v>54.55035893643898</v>
      </c>
      <c r="F74"/>
      <c r="G74"/>
    </row>
    <row r="75" spans="1:7" ht="15">
      <c r="A75" s="74" t="s">
        <v>203</v>
      </c>
      <c r="B75" s="75" t="s">
        <v>101</v>
      </c>
      <c r="C75" s="76">
        <v>8981</v>
      </c>
      <c r="D75" s="77">
        <v>614506</v>
      </c>
      <c r="E75" s="78">
        <f t="shared" si="1"/>
        <v>68.42289277363322</v>
      </c>
      <c r="F75"/>
      <c r="G75"/>
    </row>
    <row r="76" spans="1:7" ht="15">
      <c r="A76" s="74" t="s">
        <v>327</v>
      </c>
      <c r="B76" s="75" t="s">
        <v>201</v>
      </c>
      <c r="C76" s="76">
        <v>1100</v>
      </c>
      <c r="D76" s="77">
        <v>146510</v>
      </c>
      <c r="E76" s="78">
        <f t="shared" si="1"/>
        <v>133.1909090909091</v>
      </c>
      <c r="F76"/>
      <c r="G76"/>
    </row>
    <row r="77" spans="1:7" ht="15">
      <c r="A77" s="74" t="s">
        <v>75</v>
      </c>
      <c r="B77" s="75" t="s">
        <v>40</v>
      </c>
      <c r="C77" s="76">
        <v>38388</v>
      </c>
      <c r="D77" s="77">
        <v>2635850</v>
      </c>
      <c r="E77" s="78">
        <f t="shared" si="1"/>
        <v>68.66338439095551</v>
      </c>
      <c r="F77"/>
      <c r="G77"/>
    </row>
    <row r="78" spans="1:7" ht="30">
      <c r="A78" s="74" t="s">
        <v>111</v>
      </c>
      <c r="B78" s="75" t="s">
        <v>112</v>
      </c>
      <c r="C78" s="76">
        <v>26472</v>
      </c>
      <c r="D78" s="77">
        <v>1014901</v>
      </c>
      <c r="E78" s="78">
        <f t="shared" si="1"/>
        <v>38.33865971592626</v>
      </c>
      <c r="F78"/>
      <c r="G78"/>
    </row>
    <row r="79" spans="1:7" ht="30">
      <c r="A79" s="74" t="s">
        <v>230</v>
      </c>
      <c r="B79" s="75" t="s">
        <v>47</v>
      </c>
      <c r="C79" s="76">
        <v>6354</v>
      </c>
      <c r="D79" s="77">
        <v>394975</v>
      </c>
      <c r="E79" s="78">
        <f t="shared" si="1"/>
        <v>62.16163046899591</v>
      </c>
      <c r="F79"/>
      <c r="G79"/>
    </row>
    <row r="80" spans="1:7" ht="15">
      <c r="A80" s="74" t="s">
        <v>96</v>
      </c>
      <c r="B80" s="75" t="s">
        <v>38</v>
      </c>
      <c r="C80" s="76">
        <v>33828</v>
      </c>
      <c r="D80" s="77">
        <v>2195856</v>
      </c>
      <c r="E80" s="78">
        <f t="shared" si="1"/>
        <v>64.91238027669387</v>
      </c>
      <c r="F80"/>
      <c r="G80"/>
    </row>
    <row r="81" spans="1:7" ht="30">
      <c r="A81" s="74" t="s">
        <v>272</v>
      </c>
      <c r="B81" s="75" t="s">
        <v>63</v>
      </c>
      <c r="C81" s="76">
        <v>3207</v>
      </c>
      <c r="D81" s="77">
        <v>430199</v>
      </c>
      <c r="E81" s="78">
        <f t="shared" si="1"/>
        <v>134.14374805113815</v>
      </c>
      <c r="F81"/>
      <c r="G81"/>
    </row>
    <row r="82" spans="1:7" ht="15">
      <c r="A82" s="74" t="s">
        <v>30</v>
      </c>
      <c r="B82" s="75" t="s">
        <v>31</v>
      </c>
      <c r="C82" s="76">
        <v>180617</v>
      </c>
      <c r="D82" s="77">
        <v>9350827</v>
      </c>
      <c r="E82" s="78">
        <f t="shared" si="1"/>
        <v>51.77157742626663</v>
      </c>
      <c r="F82"/>
      <c r="G82"/>
    </row>
    <row r="83" spans="1:7" ht="15">
      <c r="A83" s="74" t="s">
        <v>193</v>
      </c>
      <c r="B83" s="75" t="s">
        <v>31</v>
      </c>
      <c r="C83" s="76">
        <v>10863</v>
      </c>
      <c r="D83" s="77">
        <v>547968</v>
      </c>
      <c r="E83" s="78">
        <f t="shared" si="1"/>
        <v>50.44352388842861</v>
      </c>
      <c r="F83"/>
      <c r="G83"/>
    </row>
    <row r="84" spans="1:7" ht="15">
      <c r="A84" s="74" t="s">
        <v>43</v>
      </c>
      <c r="B84" s="75" t="s">
        <v>21</v>
      </c>
      <c r="C84" s="76">
        <v>77879</v>
      </c>
      <c r="D84" s="77">
        <v>3756300</v>
      </c>
      <c r="E84" s="78">
        <f t="shared" si="1"/>
        <v>48.232514541789186</v>
      </c>
      <c r="F84"/>
      <c r="G84"/>
    </row>
    <row r="85" spans="1:7" ht="15">
      <c r="A85" s="74" t="s">
        <v>59</v>
      </c>
      <c r="B85" s="75" t="s">
        <v>60</v>
      </c>
      <c r="C85" s="76">
        <v>64225</v>
      </c>
      <c r="D85" s="77">
        <v>4527184</v>
      </c>
      <c r="E85" s="78">
        <f t="shared" si="1"/>
        <v>70.48943557804593</v>
      </c>
      <c r="F85"/>
      <c r="G85"/>
    </row>
    <row r="86" spans="1:7" ht="15">
      <c r="A86" s="74" t="s">
        <v>72</v>
      </c>
      <c r="B86" s="75" t="s">
        <v>73</v>
      </c>
      <c r="C86" s="76">
        <v>39654</v>
      </c>
      <c r="D86" s="77">
        <v>2693610</v>
      </c>
      <c r="E86" s="78">
        <f t="shared" si="1"/>
        <v>67.92782569223786</v>
      </c>
      <c r="F86"/>
      <c r="G86"/>
    </row>
    <row r="87" spans="1:7" ht="15">
      <c r="A87" s="74" t="s">
        <v>233</v>
      </c>
      <c r="B87" s="75" t="s">
        <v>234</v>
      </c>
      <c r="C87" s="76">
        <v>6086</v>
      </c>
      <c r="D87" s="77">
        <v>428082</v>
      </c>
      <c r="E87" s="78">
        <f t="shared" si="1"/>
        <v>70.338810384489</v>
      </c>
      <c r="F87"/>
      <c r="G87"/>
    </row>
    <row r="88" spans="1:7" ht="15">
      <c r="A88" s="74" t="s">
        <v>331</v>
      </c>
      <c r="B88" s="75" t="s">
        <v>232</v>
      </c>
      <c r="C88" s="76">
        <v>2035</v>
      </c>
      <c r="D88" s="77">
        <v>29419</v>
      </c>
      <c r="E88" s="78">
        <f t="shared" si="1"/>
        <v>14.456511056511056</v>
      </c>
      <c r="F88"/>
      <c r="G88"/>
    </row>
    <row r="89" spans="1:7" ht="15">
      <c r="A89" s="74" t="s">
        <v>198</v>
      </c>
      <c r="B89" s="75" t="s">
        <v>95</v>
      </c>
      <c r="C89" s="76">
        <v>9904</v>
      </c>
      <c r="D89" s="77">
        <v>413345</v>
      </c>
      <c r="E89" s="78">
        <f t="shared" si="1"/>
        <v>41.73515751211632</v>
      </c>
      <c r="F89"/>
      <c r="G89"/>
    </row>
    <row r="90" spans="1:7" ht="15">
      <c r="A90" s="74" t="s">
        <v>125</v>
      </c>
      <c r="B90" s="75" t="s">
        <v>126</v>
      </c>
      <c r="C90" s="76">
        <v>21395</v>
      </c>
      <c r="D90" s="77">
        <v>2122262</v>
      </c>
      <c r="E90" s="78">
        <f t="shared" si="1"/>
        <v>99.19429773311522</v>
      </c>
      <c r="F90"/>
      <c r="G90"/>
    </row>
    <row r="91" spans="1:7" ht="15">
      <c r="A91" s="74" t="s">
        <v>115</v>
      </c>
      <c r="B91" s="75" t="s">
        <v>116</v>
      </c>
      <c r="C91" s="76">
        <v>39722</v>
      </c>
      <c r="D91" s="77">
        <v>2980419</v>
      </c>
      <c r="E91" s="78">
        <f t="shared" si="1"/>
        <v>75.03194703187151</v>
      </c>
      <c r="F91"/>
      <c r="G91"/>
    </row>
    <row r="92" spans="1:7" ht="15">
      <c r="A92" s="74" t="s">
        <v>412</v>
      </c>
      <c r="B92" s="75" t="s">
        <v>17</v>
      </c>
      <c r="C92" s="76">
        <v>963251</v>
      </c>
      <c r="D92" s="77">
        <v>51386504</v>
      </c>
      <c r="E92" s="78">
        <f t="shared" si="1"/>
        <v>53.34695110620181</v>
      </c>
      <c r="F92"/>
      <c r="G92"/>
    </row>
    <row r="93" spans="1:7" ht="15">
      <c r="A93" s="74" t="s">
        <v>82</v>
      </c>
      <c r="B93" s="75" t="s">
        <v>83</v>
      </c>
      <c r="C93" s="76">
        <v>39103</v>
      </c>
      <c r="D93" s="77">
        <v>2383172</v>
      </c>
      <c r="E93" s="78">
        <f t="shared" si="1"/>
        <v>60.9460143722988</v>
      </c>
      <c r="F93"/>
      <c r="G93"/>
    </row>
    <row r="94" spans="1:7" ht="15">
      <c r="A94" s="74" t="s">
        <v>293</v>
      </c>
      <c r="B94" s="75" t="s">
        <v>158</v>
      </c>
      <c r="C94" s="76">
        <v>1983</v>
      </c>
      <c r="D94" s="77">
        <v>58492</v>
      </c>
      <c r="E94" s="78">
        <f t="shared" si="1"/>
        <v>29.496722138174484</v>
      </c>
      <c r="F94"/>
      <c r="G94"/>
    </row>
    <row r="95" spans="1:7" ht="15">
      <c r="A95" s="74" t="s">
        <v>97</v>
      </c>
      <c r="B95" s="75" t="s">
        <v>98</v>
      </c>
      <c r="C95" s="76">
        <v>30993</v>
      </c>
      <c r="D95" s="77">
        <v>2533936</v>
      </c>
      <c r="E95" s="78">
        <f t="shared" si="1"/>
        <v>81.75833252669958</v>
      </c>
      <c r="F95"/>
      <c r="G95"/>
    </row>
    <row r="96" spans="1:7" ht="30">
      <c r="A96" s="74" t="s">
        <v>94</v>
      </c>
      <c r="B96" s="75" t="s">
        <v>95</v>
      </c>
      <c r="C96" s="76">
        <v>33733</v>
      </c>
      <c r="D96" s="77">
        <v>2072401</v>
      </c>
      <c r="E96" s="78">
        <f t="shared" si="1"/>
        <v>61.435419322325316</v>
      </c>
      <c r="F96"/>
      <c r="G96"/>
    </row>
    <row r="97" spans="1:7" ht="15">
      <c r="A97" s="74" t="s">
        <v>144</v>
      </c>
      <c r="B97" s="75" t="s">
        <v>145</v>
      </c>
      <c r="C97" s="76">
        <v>17313</v>
      </c>
      <c r="D97" s="77">
        <v>900201</v>
      </c>
      <c r="E97" s="78">
        <f t="shared" si="1"/>
        <v>51.99566799514815</v>
      </c>
      <c r="F97"/>
      <c r="G97"/>
    </row>
    <row r="98" spans="1:7" ht="15">
      <c r="A98" s="74" t="s">
        <v>92</v>
      </c>
      <c r="B98" s="75" t="s">
        <v>93</v>
      </c>
      <c r="C98" s="76">
        <v>33147</v>
      </c>
      <c r="D98" s="77">
        <v>1566894</v>
      </c>
      <c r="E98" s="78">
        <f t="shared" si="1"/>
        <v>47.271065254774186</v>
      </c>
      <c r="F98"/>
      <c r="G98"/>
    </row>
    <row r="99" spans="1:7" ht="15">
      <c r="A99" s="74" t="s">
        <v>57</v>
      </c>
      <c r="B99" s="75" t="s">
        <v>58</v>
      </c>
      <c r="C99" s="76">
        <v>61469</v>
      </c>
      <c r="D99" s="77">
        <v>2459596</v>
      </c>
      <c r="E99" s="78">
        <f t="shared" si="1"/>
        <v>40.01360035139664</v>
      </c>
      <c r="F99"/>
      <c r="G99"/>
    </row>
    <row r="100" spans="1:7" ht="15">
      <c r="A100" s="74" t="s">
        <v>104</v>
      </c>
      <c r="B100" s="75" t="s">
        <v>105</v>
      </c>
      <c r="C100" s="76">
        <v>27613</v>
      </c>
      <c r="D100" s="77">
        <v>894187</v>
      </c>
      <c r="E100" s="78">
        <f t="shared" si="1"/>
        <v>32.38282692934487</v>
      </c>
      <c r="F100"/>
      <c r="G100"/>
    </row>
    <row r="101" spans="1:7" ht="15">
      <c r="A101" s="74" t="s">
        <v>37</v>
      </c>
      <c r="B101" s="75" t="s">
        <v>38</v>
      </c>
      <c r="C101" s="76">
        <v>124056</v>
      </c>
      <c r="D101" s="77">
        <v>7516509</v>
      </c>
      <c r="E101" s="78">
        <f t="shared" si="1"/>
        <v>60.58964499903269</v>
      </c>
      <c r="F101"/>
      <c r="G101"/>
    </row>
    <row r="102" spans="1:7" ht="15">
      <c r="A102" s="74" t="s">
        <v>305</v>
      </c>
      <c r="B102" s="75" t="s">
        <v>101</v>
      </c>
      <c r="C102" s="76">
        <v>1516</v>
      </c>
      <c r="D102" s="77">
        <v>58703</v>
      </c>
      <c r="E102" s="78">
        <f t="shared" si="1"/>
        <v>38.72229551451187</v>
      </c>
      <c r="F102"/>
      <c r="G102"/>
    </row>
    <row r="103" spans="1:7" ht="15">
      <c r="A103" s="74" t="s">
        <v>312</v>
      </c>
      <c r="B103" s="75" t="s">
        <v>159</v>
      </c>
      <c r="C103" s="76">
        <v>1619</v>
      </c>
      <c r="D103" s="77">
        <v>18077</v>
      </c>
      <c r="E103" s="78">
        <f t="shared" si="1"/>
        <v>11.165534280420012</v>
      </c>
      <c r="F103"/>
      <c r="G103"/>
    </row>
    <row r="104" spans="1:7" ht="15">
      <c r="A104" s="74" t="s">
        <v>147</v>
      </c>
      <c r="B104" s="75" t="s">
        <v>120</v>
      </c>
      <c r="C104" s="76">
        <v>17125</v>
      </c>
      <c r="D104" s="80">
        <v>1689925</v>
      </c>
      <c r="E104" s="78">
        <f t="shared" si="1"/>
        <v>98.68175182481752</v>
      </c>
      <c r="F104"/>
      <c r="G104"/>
    </row>
    <row r="105" spans="1:7" ht="15">
      <c r="A105" s="74" t="s">
        <v>295</v>
      </c>
      <c r="B105" s="75" t="s">
        <v>201</v>
      </c>
      <c r="C105" s="76">
        <v>1987</v>
      </c>
      <c r="D105" s="77">
        <v>245256</v>
      </c>
      <c r="E105" s="78">
        <f t="shared" si="1"/>
        <v>123.4302969300453</v>
      </c>
      <c r="F105"/>
      <c r="G105"/>
    </row>
    <row r="106" spans="1:7" ht="15">
      <c r="A106" s="74" t="s">
        <v>319</v>
      </c>
      <c r="B106" s="75" t="s">
        <v>149</v>
      </c>
      <c r="C106" s="76">
        <v>1259</v>
      </c>
      <c r="D106" s="77">
        <v>170240</v>
      </c>
      <c r="E106" s="78">
        <f t="shared" si="1"/>
        <v>135.21842732327244</v>
      </c>
      <c r="F106"/>
      <c r="G106"/>
    </row>
    <row r="107" spans="1:7" ht="15">
      <c r="A107" s="74" t="s">
        <v>317</v>
      </c>
      <c r="B107" s="75" t="s">
        <v>228</v>
      </c>
      <c r="C107" s="76">
        <v>1385</v>
      </c>
      <c r="D107" s="77">
        <v>116943</v>
      </c>
      <c r="E107" s="78">
        <f t="shared" si="1"/>
        <v>84.43537906137185</v>
      </c>
      <c r="F107"/>
      <c r="G107"/>
    </row>
    <row r="108" spans="1:7" ht="15">
      <c r="A108" s="74" t="s">
        <v>321</v>
      </c>
      <c r="B108" s="75" t="s">
        <v>99</v>
      </c>
      <c r="C108" s="76">
        <v>1219</v>
      </c>
      <c r="D108" s="77">
        <v>157014</v>
      </c>
      <c r="E108" s="78">
        <f t="shared" si="1"/>
        <v>128.80557834290403</v>
      </c>
      <c r="F108"/>
      <c r="G108"/>
    </row>
    <row r="109" spans="1:7" ht="15">
      <c r="A109" s="74" t="s">
        <v>294</v>
      </c>
      <c r="B109" s="75" t="s">
        <v>70</v>
      </c>
      <c r="C109" s="76">
        <v>2140</v>
      </c>
      <c r="D109" s="77">
        <v>87179</v>
      </c>
      <c r="E109" s="78">
        <f t="shared" si="1"/>
        <v>40.73785046728972</v>
      </c>
      <c r="F109"/>
      <c r="G109"/>
    </row>
    <row r="110" spans="1:7" ht="15">
      <c r="A110" s="74" t="s">
        <v>88</v>
      </c>
      <c r="B110" s="75" t="s">
        <v>89</v>
      </c>
      <c r="C110" s="76">
        <v>31762</v>
      </c>
      <c r="D110" s="77">
        <v>1626626</v>
      </c>
      <c r="E110" s="78">
        <f t="shared" si="1"/>
        <v>51.21295888168251</v>
      </c>
      <c r="F110"/>
      <c r="G110"/>
    </row>
    <row r="111" spans="1:7" ht="15">
      <c r="A111" s="74" t="s">
        <v>46</v>
      </c>
      <c r="B111" s="75" t="s">
        <v>47</v>
      </c>
      <c r="C111" s="76">
        <v>77304</v>
      </c>
      <c r="D111" s="77">
        <v>6403250</v>
      </c>
      <c r="E111" s="78">
        <f t="shared" si="1"/>
        <v>82.83206561109387</v>
      </c>
      <c r="F111"/>
      <c r="G111"/>
    </row>
    <row r="112" spans="1:7" ht="15">
      <c r="A112" s="74" t="s">
        <v>330</v>
      </c>
      <c r="B112" s="75" t="s">
        <v>56</v>
      </c>
      <c r="C112" s="76">
        <v>1000</v>
      </c>
      <c r="D112" s="77">
        <v>151008</v>
      </c>
      <c r="E112" s="78">
        <f t="shared" si="1"/>
        <v>151.008</v>
      </c>
      <c r="F112"/>
      <c r="G112"/>
    </row>
    <row r="113" spans="1:7" ht="15">
      <c r="A113" s="74" t="s">
        <v>76</v>
      </c>
      <c r="B113" s="75" t="s">
        <v>77</v>
      </c>
      <c r="C113" s="76">
        <v>40446</v>
      </c>
      <c r="D113" s="77">
        <v>1364604</v>
      </c>
      <c r="E113" s="78">
        <f t="shared" si="1"/>
        <v>33.7389111407803</v>
      </c>
      <c r="F113"/>
      <c r="G113"/>
    </row>
    <row r="114" spans="1:7" ht="15">
      <c r="A114" s="74" t="s">
        <v>55</v>
      </c>
      <c r="B114" s="75" t="s">
        <v>56</v>
      </c>
      <c r="C114" s="76">
        <v>65522</v>
      </c>
      <c r="D114" s="77">
        <v>5586916</v>
      </c>
      <c r="E114" s="78">
        <f t="shared" si="1"/>
        <v>85.26778791856171</v>
      </c>
      <c r="F114"/>
      <c r="G114"/>
    </row>
    <row r="115" spans="1:7" ht="15">
      <c r="A115" s="74" t="s">
        <v>302</v>
      </c>
      <c r="B115" s="75" t="s">
        <v>114</v>
      </c>
      <c r="C115" s="76">
        <v>1841</v>
      </c>
      <c r="D115" s="77">
        <v>92906</v>
      </c>
      <c r="E115" s="78">
        <f t="shared" si="1"/>
        <v>50.46496469310158</v>
      </c>
      <c r="F115"/>
      <c r="G115"/>
    </row>
    <row r="116" spans="1:7" ht="15">
      <c r="A116" s="74" t="s">
        <v>20</v>
      </c>
      <c r="B116" s="75" t="s">
        <v>21</v>
      </c>
      <c r="C116" s="76">
        <v>251041</v>
      </c>
      <c r="D116" s="77">
        <v>12836279</v>
      </c>
      <c r="E116" s="78">
        <f t="shared" si="1"/>
        <v>51.13220151290028</v>
      </c>
      <c r="F116"/>
      <c r="G116"/>
    </row>
    <row r="117" spans="1:7" ht="15">
      <c r="A117" s="74" t="s">
        <v>391</v>
      </c>
      <c r="B117" s="75" t="s">
        <v>91</v>
      </c>
      <c r="C117" s="76">
        <v>33739</v>
      </c>
      <c r="D117" s="77">
        <v>2062414</v>
      </c>
      <c r="E117" s="78">
        <f t="shared" si="1"/>
        <v>61.12848632146774</v>
      </c>
      <c r="F117"/>
      <c r="G117"/>
    </row>
    <row r="118" spans="1:7" ht="15">
      <c r="A118" s="74" t="s">
        <v>143</v>
      </c>
      <c r="B118" s="75" t="s">
        <v>116</v>
      </c>
      <c r="C118" s="76">
        <v>18846</v>
      </c>
      <c r="D118" s="77">
        <v>1685677</v>
      </c>
      <c r="E118" s="78">
        <f t="shared" si="1"/>
        <v>89.44481587604797</v>
      </c>
      <c r="F118"/>
      <c r="G118"/>
    </row>
    <row r="119" spans="1:7" ht="15">
      <c r="A119" s="74" t="s">
        <v>226</v>
      </c>
      <c r="B119" s="75" t="s">
        <v>120</v>
      </c>
      <c r="C119" s="76">
        <v>6900</v>
      </c>
      <c r="D119" s="77">
        <v>387357</v>
      </c>
      <c r="E119" s="78">
        <f t="shared" si="1"/>
        <v>56.138695652173915</v>
      </c>
      <c r="F119"/>
      <c r="G119"/>
    </row>
    <row r="120" spans="1:7" ht="15">
      <c r="A120" s="74" t="s">
        <v>175</v>
      </c>
      <c r="B120" s="75" t="s">
        <v>176</v>
      </c>
      <c r="C120" s="76">
        <v>11000</v>
      </c>
      <c r="D120" s="77">
        <v>608840</v>
      </c>
      <c r="E120" s="78">
        <f t="shared" si="1"/>
        <v>55.34909090909091</v>
      </c>
      <c r="F120"/>
      <c r="G120"/>
    </row>
    <row r="121" spans="1:7" ht="15">
      <c r="A121" s="74" t="s">
        <v>323</v>
      </c>
      <c r="B121" s="75" t="s">
        <v>324</v>
      </c>
      <c r="C121" s="76">
        <v>1192</v>
      </c>
      <c r="D121" s="77">
        <v>124576</v>
      </c>
      <c r="E121" s="78">
        <f t="shared" si="1"/>
        <v>104.51006711409396</v>
      </c>
      <c r="F121"/>
      <c r="G121"/>
    </row>
    <row r="122" spans="1:7" ht="15">
      <c r="A122" s="74" t="s">
        <v>213</v>
      </c>
      <c r="B122" s="75" t="s">
        <v>158</v>
      </c>
      <c r="C122" s="76">
        <v>8158</v>
      </c>
      <c r="D122" s="77">
        <v>286406</v>
      </c>
      <c r="E122" s="78">
        <f t="shared" si="1"/>
        <v>35.107379259622455</v>
      </c>
      <c r="F122"/>
      <c r="G122"/>
    </row>
    <row r="123" spans="1:7" ht="15">
      <c r="A123" s="74" t="s">
        <v>84</v>
      </c>
      <c r="B123" s="75" t="s">
        <v>85</v>
      </c>
      <c r="C123" s="76">
        <v>34161</v>
      </c>
      <c r="D123" s="77">
        <v>1547387</v>
      </c>
      <c r="E123" s="78">
        <f t="shared" si="1"/>
        <v>45.29688826439507</v>
      </c>
      <c r="F123"/>
      <c r="G123"/>
    </row>
    <row r="124" spans="1:7" ht="15">
      <c r="A124" s="74" t="s">
        <v>240</v>
      </c>
      <c r="B124" s="75" t="s">
        <v>241</v>
      </c>
      <c r="C124" s="76">
        <v>5735</v>
      </c>
      <c r="D124" s="77">
        <v>248551</v>
      </c>
      <c r="E124" s="78">
        <f t="shared" si="1"/>
        <v>43.339319965126414</v>
      </c>
      <c r="F124"/>
      <c r="G124"/>
    </row>
    <row r="125" spans="1:7" ht="15">
      <c r="A125" s="74" t="s">
        <v>132</v>
      </c>
      <c r="B125" s="75" t="s">
        <v>21</v>
      </c>
      <c r="C125" s="76">
        <v>22120</v>
      </c>
      <c r="D125" s="77">
        <v>1041176</v>
      </c>
      <c r="E125" s="78">
        <f t="shared" si="1"/>
        <v>47.06943942133815</v>
      </c>
      <c r="F125"/>
      <c r="G125"/>
    </row>
    <row r="126" spans="1:7" ht="15">
      <c r="A126" s="74" t="s">
        <v>100</v>
      </c>
      <c r="B126" s="75" t="s">
        <v>101</v>
      </c>
      <c r="C126" s="76">
        <v>28101</v>
      </c>
      <c r="D126" s="77">
        <v>1650003</v>
      </c>
      <c r="E126" s="78">
        <f t="shared" si="1"/>
        <v>58.71687840290381</v>
      </c>
      <c r="F126"/>
      <c r="G126"/>
    </row>
    <row r="127" spans="1:7" ht="15">
      <c r="A127" s="74" t="s">
        <v>336</v>
      </c>
      <c r="B127" s="75" t="s">
        <v>101</v>
      </c>
      <c r="C127" s="76">
        <v>494</v>
      </c>
      <c r="D127" s="77">
        <v>12794</v>
      </c>
      <c r="E127" s="78">
        <f t="shared" si="1"/>
        <v>25.898785425101213</v>
      </c>
      <c r="F127"/>
      <c r="G127"/>
    </row>
    <row r="128" spans="1:7" ht="15">
      <c r="A128" s="74" t="s">
        <v>244</v>
      </c>
      <c r="B128" s="75" t="s">
        <v>245</v>
      </c>
      <c r="C128" s="76">
        <v>5646</v>
      </c>
      <c r="D128" s="77">
        <v>252674</v>
      </c>
      <c r="E128" s="78">
        <f t="shared" si="1"/>
        <v>44.75274530641162</v>
      </c>
      <c r="F128"/>
      <c r="G128"/>
    </row>
    <row r="129" spans="1:7" ht="15">
      <c r="A129" s="74" t="s">
        <v>80</v>
      </c>
      <c r="B129" s="75" t="s">
        <v>81</v>
      </c>
      <c r="C129" s="76">
        <v>35965</v>
      </c>
      <c r="D129" s="77">
        <v>3335158</v>
      </c>
      <c r="E129" s="78">
        <f t="shared" si="1"/>
        <v>92.73343528430418</v>
      </c>
      <c r="F129"/>
      <c r="G129"/>
    </row>
    <row r="130" spans="1:7" ht="15">
      <c r="A130" s="74" t="s">
        <v>127</v>
      </c>
      <c r="B130" s="75" t="s">
        <v>40</v>
      </c>
      <c r="C130" s="76">
        <v>24185</v>
      </c>
      <c r="D130" s="77">
        <v>1296972</v>
      </c>
      <c r="E130" s="78">
        <f t="shared" si="1"/>
        <v>53.627124250568535</v>
      </c>
      <c r="F130"/>
      <c r="G130"/>
    </row>
    <row r="131" spans="1:7" ht="30">
      <c r="A131" s="74" t="s">
        <v>255</v>
      </c>
      <c r="B131" s="75" t="s">
        <v>70</v>
      </c>
      <c r="C131" s="76">
        <v>4665</v>
      </c>
      <c r="D131" s="77">
        <v>163014</v>
      </c>
      <c r="E131" s="78">
        <f aca="true" t="shared" si="2" ref="E131:E194">D131/C131</f>
        <v>34.94405144694534</v>
      </c>
      <c r="F131"/>
      <c r="G131"/>
    </row>
    <row r="132" spans="1:7" ht="15">
      <c r="A132" s="74" t="s">
        <v>252</v>
      </c>
      <c r="B132" s="75" t="s">
        <v>108</v>
      </c>
      <c r="C132" s="76">
        <v>4903</v>
      </c>
      <c r="D132" s="77">
        <v>299767</v>
      </c>
      <c r="E132" s="78">
        <f t="shared" si="2"/>
        <v>61.13950642463798</v>
      </c>
      <c r="F132"/>
      <c r="G132"/>
    </row>
    <row r="133" spans="1:7" ht="15">
      <c r="A133" s="74" t="s">
        <v>41</v>
      </c>
      <c r="B133" s="75" t="s">
        <v>25</v>
      </c>
      <c r="C133" s="76">
        <v>93095</v>
      </c>
      <c r="D133" s="77">
        <v>5179106</v>
      </c>
      <c r="E133" s="78">
        <f t="shared" si="2"/>
        <v>55.63248294752672</v>
      </c>
      <c r="F133"/>
      <c r="G133"/>
    </row>
    <row r="134" spans="1:7" ht="15">
      <c r="A134" s="74" t="s">
        <v>166</v>
      </c>
      <c r="B134" s="75" t="s">
        <v>87</v>
      </c>
      <c r="C134" s="76">
        <v>11178</v>
      </c>
      <c r="D134" s="77">
        <v>509349</v>
      </c>
      <c r="E134" s="78">
        <f t="shared" si="2"/>
        <v>45.567096081588836</v>
      </c>
      <c r="F134"/>
      <c r="G134"/>
    </row>
    <row r="135" spans="1:7" ht="15">
      <c r="A135" s="74" t="s">
        <v>273</v>
      </c>
      <c r="B135" s="75" t="s">
        <v>190</v>
      </c>
      <c r="C135" s="76">
        <v>3286</v>
      </c>
      <c r="D135" s="77">
        <v>328476</v>
      </c>
      <c r="E135" s="78">
        <f t="shared" si="2"/>
        <v>99.9622641509434</v>
      </c>
      <c r="F135"/>
      <c r="G135"/>
    </row>
    <row r="136" spans="1:7" ht="15">
      <c r="A136" s="74" t="s">
        <v>32</v>
      </c>
      <c r="B136" s="75" t="s">
        <v>33</v>
      </c>
      <c r="C136" s="76">
        <v>139718</v>
      </c>
      <c r="D136" s="77">
        <v>9996080</v>
      </c>
      <c r="E136" s="78">
        <f t="shared" si="2"/>
        <v>71.54468286119183</v>
      </c>
      <c r="F136"/>
      <c r="G136"/>
    </row>
    <row r="137" spans="1:7" ht="15">
      <c r="A137" s="74" t="s">
        <v>328</v>
      </c>
      <c r="B137" s="75" t="s">
        <v>192</v>
      </c>
      <c r="C137" s="76">
        <v>994</v>
      </c>
      <c r="D137" s="77">
        <v>104749</v>
      </c>
      <c r="E137" s="78">
        <f t="shared" si="2"/>
        <v>105.38128772635815</v>
      </c>
      <c r="F137"/>
      <c r="G137"/>
    </row>
    <row r="138" spans="1:7" ht="15">
      <c r="A138" s="74" t="s">
        <v>316</v>
      </c>
      <c r="B138" s="75" t="s">
        <v>152</v>
      </c>
      <c r="C138" s="76">
        <v>1317</v>
      </c>
      <c r="D138" s="77">
        <v>74969</v>
      </c>
      <c r="E138" s="78">
        <f t="shared" si="2"/>
        <v>56.924069855732725</v>
      </c>
      <c r="F138"/>
      <c r="G138"/>
    </row>
    <row r="139" spans="1:7" ht="15">
      <c r="A139" s="74" t="s">
        <v>189</v>
      </c>
      <c r="B139" s="75" t="s">
        <v>190</v>
      </c>
      <c r="C139" s="76">
        <v>10557</v>
      </c>
      <c r="D139" s="77">
        <v>704533</v>
      </c>
      <c r="E139" s="78">
        <f t="shared" si="2"/>
        <v>66.73609927062613</v>
      </c>
      <c r="F139"/>
      <c r="G139"/>
    </row>
    <row r="140" spans="1:7" ht="15">
      <c r="A140" s="74" t="s">
        <v>285</v>
      </c>
      <c r="B140" s="75" t="s">
        <v>234</v>
      </c>
      <c r="C140" s="76">
        <v>2353</v>
      </c>
      <c r="D140" s="77">
        <v>133108</v>
      </c>
      <c r="E140" s="78">
        <f t="shared" si="2"/>
        <v>56.569485762855926</v>
      </c>
      <c r="F140"/>
      <c r="G140"/>
    </row>
    <row r="141" spans="1:7" ht="15">
      <c r="A141" s="74" t="s">
        <v>162</v>
      </c>
      <c r="B141" s="75" t="s">
        <v>62</v>
      </c>
      <c r="C141" s="76">
        <v>13416</v>
      </c>
      <c r="D141" s="77">
        <v>718267</v>
      </c>
      <c r="E141" s="78">
        <f t="shared" si="2"/>
        <v>53.53808884913536</v>
      </c>
      <c r="F141"/>
      <c r="G141"/>
    </row>
    <row r="142" spans="1:7" ht="15">
      <c r="A142" s="74" t="s">
        <v>61</v>
      </c>
      <c r="B142" s="75" t="s">
        <v>62</v>
      </c>
      <c r="C142" s="76">
        <v>58364</v>
      </c>
      <c r="D142" s="77">
        <v>1962986</v>
      </c>
      <c r="E142" s="78">
        <f t="shared" si="2"/>
        <v>33.63350695634295</v>
      </c>
      <c r="F142"/>
      <c r="G142"/>
    </row>
    <row r="143" spans="1:7" ht="15">
      <c r="A143" s="74" t="s">
        <v>392</v>
      </c>
      <c r="B143" s="75" t="s">
        <v>63</v>
      </c>
      <c r="C143" s="76">
        <v>50318</v>
      </c>
      <c r="D143" s="77">
        <v>2372858</v>
      </c>
      <c r="E143" s="78">
        <f t="shared" si="2"/>
        <v>47.15723995389324</v>
      </c>
      <c r="F143"/>
      <c r="G143"/>
    </row>
    <row r="144" spans="1:7" ht="15">
      <c r="A144" s="74" t="s">
        <v>51</v>
      </c>
      <c r="B144" s="75" t="s">
        <v>52</v>
      </c>
      <c r="C144" s="76">
        <v>67292</v>
      </c>
      <c r="D144" s="77">
        <v>3913402</v>
      </c>
      <c r="E144" s="78">
        <f t="shared" si="2"/>
        <v>58.15553111811211</v>
      </c>
      <c r="F144"/>
      <c r="G144"/>
    </row>
    <row r="145" spans="1:7" ht="15">
      <c r="A145" s="74" t="s">
        <v>197</v>
      </c>
      <c r="B145" s="75" t="s">
        <v>40</v>
      </c>
      <c r="C145" s="76">
        <v>10533</v>
      </c>
      <c r="D145" s="77">
        <v>1605597</v>
      </c>
      <c r="E145" s="78">
        <f t="shared" si="2"/>
        <v>152.43491882654516</v>
      </c>
      <c r="F145"/>
      <c r="G145"/>
    </row>
    <row r="146" spans="1:7" ht="15">
      <c r="A146" s="74" t="s">
        <v>49</v>
      </c>
      <c r="B146" s="75" t="s">
        <v>50</v>
      </c>
      <c r="C146" s="76">
        <v>80484</v>
      </c>
      <c r="D146" s="77">
        <v>3909179</v>
      </c>
      <c r="E146" s="78">
        <f t="shared" si="2"/>
        <v>48.570883653893944</v>
      </c>
      <c r="F146"/>
      <c r="G146"/>
    </row>
    <row r="147" spans="1:7" ht="15">
      <c r="A147" s="74" t="s">
        <v>254</v>
      </c>
      <c r="B147" s="75" t="s">
        <v>25</v>
      </c>
      <c r="C147" s="76">
        <v>4364</v>
      </c>
      <c r="D147" s="77">
        <v>796905</v>
      </c>
      <c r="E147" s="78">
        <f t="shared" si="2"/>
        <v>182.608845096242</v>
      </c>
      <c r="F147"/>
      <c r="G147"/>
    </row>
    <row r="148" spans="1:7" ht="15">
      <c r="A148" s="74" t="s">
        <v>69</v>
      </c>
      <c r="B148" s="75" t="s">
        <v>70</v>
      </c>
      <c r="C148" s="76">
        <v>39925</v>
      </c>
      <c r="D148" s="77">
        <v>2204810</v>
      </c>
      <c r="E148" s="78">
        <f t="shared" si="2"/>
        <v>55.22379461490294</v>
      </c>
      <c r="F148"/>
      <c r="G148"/>
    </row>
    <row r="149" spans="1:7" ht="15">
      <c r="A149" s="74" t="s">
        <v>334</v>
      </c>
      <c r="B149" s="75" t="s">
        <v>134</v>
      </c>
      <c r="C149" s="76">
        <v>690</v>
      </c>
      <c r="D149" s="77">
        <v>249306</v>
      </c>
      <c r="E149" s="78">
        <f t="shared" si="2"/>
        <v>361.31304347826085</v>
      </c>
      <c r="F149"/>
      <c r="G149"/>
    </row>
    <row r="150" spans="1:7" ht="15">
      <c r="A150" s="74" t="s">
        <v>365</v>
      </c>
      <c r="B150" s="75" t="s">
        <v>74</v>
      </c>
      <c r="C150" s="76">
        <v>41238</v>
      </c>
      <c r="D150" s="77">
        <v>2432801</v>
      </c>
      <c r="E150" s="78">
        <f t="shared" si="2"/>
        <v>58.99415587564867</v>
      </c>
      <c r="F150"/>
      <c r="G150"/>
    </row>
    <row r="151" spans="1:7" ht="15">
      <c r="A151" s="74" t="s">
        <v>200</v>
      </c>
      <c r="B151" s="75" t="s">
        <v>201</v>
      </c>
      <c r="C151" s="76">
        <v>9189</v>
      </c>
      <c r="D151" s="77">
        <v>751336</v>
      </c>
      <c r="E151" s="78">
        <f t="shared" si="2"/>
        <v>81.7647186853847</v>
      </c>
      <c r="F151"/>
      <c r="G151"/>
    </row>
    <row r="152" spans="1:7" ht="15">
      <c r="A152" s="74" t="s">
        <v>119</v>
      </c>
      <c r="B152" s="75" t="s">
        <v>120</v>
      </c>
      <c r="C152" s="76">
        <v>23432</v>
      </c>
      <c r="D152" s="77">
        <v>1222809</v>
      </c>
      <c r="E152" s="78">
        <f t="shared" si="2"/>
        <v>52.185430180949126</v>
      </c>
      <c r="F152"/>
      <c r="G152"/>
    </row>
    <row r="153" spans="1:7" ht="15">
      <c r="A153" s="74" t="s">
        <v>256</v>
      </c>
      <c r="B153" s="75" t="s">
        <v>142</v>
      </c>
      <c r="C153" s="76">
        <v>4609</v>
      </c>
      <c r="D153" s="77">
        <v>276890</v>
      </c>
      <c r="E153" s="78">
        <f t="shared" si="2"/>
        <v>60.07593838142764</v>
      </c>
      <c r="F153"/>
      <c r="G153"/>
    </row>
    <row r="154" spans="1:7" ht="15">
      <c r="A154" s="74" t="s">
        <v>137</v>
      </c>
      <c r="B154" s="75" t="s">
        <v>54</v>
      </c>
      <c r="C154" s="76">
        <v>18940</v>
      </c>
      <c r="D154" s="77">
        <v>1139345</v>
      </c>
      <c r="E154" s="78">
        <f t="shared" si="2"/>
        <v>60.15549102428722</v>
      </c>
      <c r="F154"/>
      <c r="G154"/>
    </row>
    <row r="155" spans="1:7" ht="15">
      <c r="A155" s="74" t="s">
        <v>237</v>
      </c>
      <c r="B155" s="75" t="s">
        <v>186</v>
      </c>
      <c r="C155" s="76">
        <v>5277</v>
      </c>
      <c r="D155" s="77">
        <v>492147</v>
      </c>
      <c r="E155" s="78">
        <f t="shared" si="2"/>
        <v>93.26264923251847</v>
      </c>
      <c r="F155"/>
      <c r="G155"/>
    </row>
    <row r="156" spans="1:7" ht="15">
      <c r="A156" s="74" t="s">
        <v>229</v>
      </c>
      <c r="B156" s="75" t="s">
        <v>108</v>
      </c>
      <c r="C156" s="76">
        <v>6576</v>
      </c>
      <c r="D156" s="77">
        <v>686782</v>
      </c>
      <c r="E156" s="78">
        <f t="shared" si="2"/>
        <v>104.43765206812652</v>
      </c>
      <c r="F156"/>
      <c r="G156"/>
    </row>
    <row r="157" spans="1:7" ht="30">
      <c r="A157" s="74" t="s">
        <v>267</v>
      </c>
      <c r="B157" s="75" t="s">
        <v>168</v>
      </c>
      <c r="C157" s="76">
        <v>3539</v>
      </c>
      <c r="D157" s="77">
        <v>184399</v>
      </c>
      <c r="E157" s="78">
        <f t="shared" si="2"/>
        <v>52.10483187341057</v>
      </c>
      <c r="F157"/>
      <c r="G157"/>
    </row>
    <row r="158" spans="1:7" ht="15">
      <c r="A158" s="74" t="s">
        <v>281</v>
      </c>
      <c r="B158" s="75" t="s">
        <v>282</v>
      </c>
      <c r="C158" s="76">
        <v>3018</v>
      </c>
      <c r="D158" s="77">
        <v>73456</v>
      </c>
      <c r="E158" s="78">
        <f t="shared" si="2"/>
        <v>24.339297548045064</v>
      </c>
      <c r="F158"/>
      <c r="G158"/>
    </row>
    <row r="159" spans="1:7" ht="15">
      <c r="A159" s="74" t="s">
        <v>235</v>
      </c>
      <c r="B159" s="75" t="s">
        <v>236</v>
      </c>
      <c r="C159" s="76">
        <v>5940</v>
      </c>
      <c r="D159" s="77">
        <v>197481</v>
      </c>
      <c r="E159" s="78">
        <f t="shared" si="2"/>
        <v>33.2459595959596</v>
      </c>
      <c r="F159"/>
      <c r="G159"/>
    </row>
    <row r="160" spans="1:7" ht="15">
      <c r="A160" s="74" t="s">
        <v>271</v>
      </c>
      <c r="B160" s="75" t="s">
        <v>239</v>
      </c>
      <c r="C160" s="76">
        <v>3640</v>
      </c>
      <c r="D160" s="81">
        <v>139223</v>
      </c>
      <c r="E160" s="78">
        <f t="shared" si="2"/>
        <v>38.24807692307692</v>
      </c>
      <c r="F160"/>
      <c r="G160"/>
    </row>
    <row r="161" spans="1:7" ht="15">
      <c r="A161" s="74" t="s">
        <v>194</v>
      </c>
      <c r="B161" s="75" t="s">
        <v>180</v>
      </c>
      <c r="C161" s="76">
        <v>9966</v>
      </c>
      <c r="D161" s="77">
        <v>418089</v>
      </c>
      <c r="E161" s="78">
        <f t="shared" si="2"/>
        <v>41.95153521974714</v>
      </c>
      <c r="F161"/>
      <c r="G161"/>
    </row>
    <row r="162" spans="1:7" ht="15">
      <c r="A162" s="74" t="s">
        <v>310</v>
      </c>
      <c r="B162" s="75" t="s">
        <v>261</v>
      </c>
      <c r="C162" s="76">
        <v>1256</v>
      </c>
      <c r="D162" s="77">
        <v>152753</v>
      </c>
      <c r="E162" s="78">
        <f t="shared" si="2"/>
        <v>121.61863057324841</v>
      </c>
      <c r="F162"/>
      <c r="G162"/>
    </row>
    <row r="163" spans="1:7" ht="15">
      <c r="A163" s="74" t="s">
        <v>128</v>
      </c>
      <c r="B163" s="75" t="s">
        <v>129</v>
      </c>
      <c r="C163" s="76">
        <v>21321</v>
      </c>
      <c r="D163" s="77">
        <v>1194692</v>
      </c>
      <c r="E163" s="78">
        <f t="shared" si="2"/>
        <v>56.03358191454435</v>
      </c>
      <c r="F163"/>
      <c r="G163"/>
    </row>
    <row r="164" spans="1:7" ht="15">
      <c r="A164" s="74" t="s">
        <v>263</v>
      </c>
      <c r="B164" s="75" t="s">
        <v>168</v>
      </c>
      <c r="C164" s="76">
        <v>4072</v>
      </c>
      <c r="D164" s="77">
        <v>249392</v>
      </c>
      <c r="E164" s="78">
        <f t="shared" si="2"/>
        <v>61.24557956777996</v>
      </c>
      <c r="F164"/>
      <c r="G164"/>
    </row>
    <row r="165" spans="1:7" ht="15">
      <c r="A165" s="74" t="s">
        <v>311</v>
      </c>
      <c r="B165" s="75" t="s">
        <v>261</v>
      </c>
      <c r="C165" s="76">
        <v>1551</v>
      </c>
      <c r="D165" s="77">
        <v>193141</v>
      </c>
      <c r="E165" s="78">
        <f t="shared" si="2"/>
        <v>124.52675693101224</v>
      </c>
      <c r="F165"/>
      <c r="G165"/>
    </row>
    <row r="166" spans="1:7" ht="15">
      <c r="A166" s="74" t="s">
        <v>238</v>
      </c>
      <c r="B166" s="75" t="s">
        <v>239</v>
      </c>
      <c r="C166" s="76">
        <v>6038</v>
      </c>
      <c r="D166" s="77">
        <v>148804</v>
      </c>
      <c r="E166" s="78">
        <f t="shared" si="2"/>
        <v>24.6445842994369</v>
      </c>
      <c r="F166"/>
      <c r="G166"/>
    </row>
    <row r="167" spans="1:7" ht="15">
      <c r="A167" s="74" t="s">
        <v>366</v>
      </c>
      <c r="B167" s="75" t="s">
        <v>152</v>
      </c>
      <c r="C167" s="76">
        <v>14839</v>
      </c>
      <c r="D167" s="77">
        <v>537923</v>
      </c>
      <c r="E167" s="78">
        <f t="shared" si="2"/>
        <v>36.25062335736909</v>
      </c>
      <c r="F167"/>
      <c r="G167"/>
    </row>
    <row r="168" spans="1:7" ht="15">
      <c r="A168" s="74" t="s">
        <v>153</v>
      </c>
      <c r="B168" s="75" t="s">
        <v>154</v>
      </c>
      <c r="C168" s="76">
        <v>15874</v>
      </c>
      <c r="D168" s="77">
        <v>1406730</v>
      </c>
      <c r="E168" s="78">
        <f t="shared" si="2"/>
        <v>88.61849565326949</v>
      </c>
      <c r="F168"/>
      <c r="G168"/>
    </row>
    <row r="169" spans="1:7" ht="15">
      <c r="A169" s="74" t="s">
        <v>123</v>
      </c>
      <c r="B169" s="75" t="s">
        <v>54</v>
      </c>
      <c r="C169" s="76">
        <v>26326</v>
      </c>
      <c r="D169" s="77">
        <v>949902</v>
      </c>
      <c r="E169" s="78">
        <f t="shared" si="2"/>
        <v>36.08227607688217</v>
      </c>
      <c r="F169"/>
      <c r="G169"/>
    </row>
    <row r="170" spans="1:7" ht="15">
      <c r="A170" s="74" t="s">
        <v>325</v>
      </c>
      <c r="B170" s="75" t="s">
        <v>145</v>
      </c>
      <c r="C170" s="76">
        <v>1133</v>
      </c>
      <c r="D170" s="77">
        <v>24092</v>
      </c>
      <c r="E170" s="78">
        <f t="shared" si="2"/>
        <v>21.263901147396293</v>
      </c>
      <c r="F170"/>
      <c r="G170"/>
    </row>
    <row r="171" spans="1:7" ht="15">
      <c r="A171" s="74" t="s">
        <v>139</v>
      </c>
      <c r="B171" s="75" t="s">
        <v>140</v>
      </c>
      <c r="C171" s="76">
        <v>19170</v>
      </c>
      <c r="D171" s="77">
        <v>1072074</v>
      </c>
      <c r="E171" s="78">
        <f t="shared" si="2"/>
        <v>55.9245696400626</v>
      </c>
      <c r="F171"/>
      <c r="G171"/>
    </row>
    <row r="172" spans="1:7" ht="15">
      <c r="A172" s="74" t="s">
        <v>172</v>
      </c>
      <c r="B172" s="75" t="s">
        <v>173</v>
      </c>
      <c r="C172" s="76">
        <v>11073</v>
      </c>
      <c r="D172" s="77">
        <v>541068</v>
      </c>
      <c r="E172" s="78">
        <f t="shared" si="2"/>
        <v>48.86372256840964</v>
      </c>
      <c r="F172"/>
      <c r="G172"/>
    </row>
    <row r="173" spans="1:7" ht="30">
      <c r="A173" s="74" t="s">
        <v>280</v>
      </c>
      <c r="B173" s="75" t="s">
        <v>108</v>
      </c>
      <c r="C173" s="76">
        <v>3025</v>
      </c>
      <c r="D173" s="77">
        <v>116069</v>
      </c>
      <c r="E173" s="78">
        <f t="shared" si="2"/>
        <v>38.3699173553719</v>
      </c>
      <c r="F173"/>
      <c r="G173"/>
    </row>
    <row r="174" spans="1:7" ht="15">
      <c r="A174" s="74" t="s">
        <v>163</v>
      </c>
      <c r="B174" s="75" t="s">
        <v>164</v>
      </c>
      <c r="C174" s="76">
        <v>12250</v>
      </c>
      <c r="D174" s="77">
        <v>652793</v>
      </c>
      <c r="E174" s="78">
        <f t="shared" si="2"/>
        <v>53.28922448979592</v>
      </c>
      <c r="F174"/>
      <c r="G174"/>
    </row>
    <row r="175" spans="1:7" ht="15">
      <c r="A175" s="74" t="s">
        <v>106</v>
      </c>
      <c r="B175" s="75" t="s">
        <v>65</v>
      </c>
      <c r="C175" s="76">
        <v>33797</v>
      </c>
      <c r="D175" s="77">
        <v>2529235</v>
      </c>
      <c r="E175" s="78">
        <f t="shared" si="2"/>
        <v>74.83608012545493</v>
      </c>
      <c r="F175"/>
      <c r="G175"/>
    </row>
    <row r="176" spans="1:7" ht="15">
      <c r="A176" s="74" t="s">
        <v>135</v>
      </c>
      <c r="B176" s="75" t="s">
        <v>136</v>
      </c>
      <c r="C176" s="76">
        <v>19450</v>
      </c>
      <c r="D176" s="77">
        <v>1793236</v>
      </c>
      <c r="E176" s="78">
        <f t="shared" si="2"/>
        <v>92.19722365038561</v>
      </c>
      <c r="F176"/>
      <c r="G176"/>
    </row>
    <row r="177" spans="1:7" ht="15">
      <c r="A177" s="74" t="s">
        <v>26</v>
      </c>
      <c r="B177" s="75" t="s">
        <v>27</v>
      </c>
      <c r="C177" s="76">
        <v>152580</v>
      </c>
      <c r="D177" s="77">
        <v>6348419</v>
      </c>
      <c r="E177" s="78">
        <f t="shared" si="2"/>
        <v>41.60715034735876</v>
      </c>
      <c r="F177"/>
      <c r="G177"/>
    </row>
    <row r="178" spans="1:7" ht="15">
      <c r="A178" s="74" t="s">
        <v>253</v>
      </c>
      <c r="B178" s="75" t="s">
        <v>134</v>
      </c>
      <c r="C178" s="76">
        <v>8441</v>
      </c>
      <c r="D178" s="77">
        <v>367419</v>
      </c>
      <c r="E178" s="78">
        <f t="shared" si="2"/>
        <v>43.52789953796943</v>
      </c>
      <c r="F178"/>
      <c r="G178"/>
    </row>
    <row r="179" spans="1:7" ht="15">
      <c r="A179" s="74" t="s">
        <v>167</v>
      </c>
      <c r="B179" s="75" t="s">
        <v>168</v>
      </c>
      <c r="C179" s="76">
        <v>11527</v>
      </c>
      <c r="D179" s="77">
        <v>862824</v>
      </c>
      <c r="E179" s="78">
        <f t="shared" si="2"/>
        <v>74.85243341719442</v>
      </c>
      <c r="F179"/>
      <c r="G179"/>
    </row>
    <row r="180" spans="1:7" ht="15">
      <c r="A180" s="74" t="s">
        <v>191</v>
      </c>
      <c r="B180" s="75" t="s">
        <v>192</v>
      </c>
      <c r="C180" s="76">
        <v>9785</v>
      </c>
      <c r="D180" s="77">
        <v>724751</v>
      </c>
      <c r="E180" s="78">
        <f t="shared" si="2"/>
        <v>74.06755237608584</v>
      </c>
      <c r="F180"/>
      <c r="G180"/>
    </row>
    <row r="181" spans="1:7" ht="15">
      <c r="A181" s="74" t="s">
        <v>78</v>
      </c>
      <c r="B181" s="75" t="s">
        <v>79</v>
      </c>
      <c r="C181" s="76">
        <v>35117</v>
      </c>
      <c r="D181" s="77">
        <v>1214031</v>
      </c>
      <c r="E181" s="78">
        <f t="shared" si="2"/>
        <v>34.57103397215024</v>
      </c>
      <c r="F181"/>
      <c r="G181"/>
    </row>
    <row r="182" spans="1:7" ht="15">
      <c r="A182" s="74" t="s">
        <v>299</v>
      </c>
      <c r="B182" s="75" t="s">
        <v>98</v>
      </c>
      <c r="C182" s="76">
        <v>1925</v>
      </c>
      <c r="D182" s="77">
        <v>166945</v>
      </c>
      <c r="E182" s="78">
        <f t="shared" si="2"/>
        <v>86.72467532467533</v>
      </c>
      <c r="F182"/>
      <c r="G182"/>
    </row>
    <row r="183" spans="1:7" ht="15">
      <c r="A183" s="74" t="s">
        <v>332</v>
      </c>
      <c r="B183" s="75" t="s">
        <v>210</v>
      </c>
      <c r="C183" s="76">
        <v>688</v>
      </c>
      <c r="D183" s="77">
        <v>31749</v>
      </c>
      <c r="E183" s="78">
        <f t="shared" si="2"/>
        <v>46.1468023255814</v>
      </c>
      <c r="F183"/>
      <c r="G183"/>
    </row>
    <row r="184" spans="1:7" ht="15">
      <c r="A184" s="74" t="s">
        <v>308</v>
      </c>
      <c r="B184" s="75" t="s">
        <v>79</v>
      </c>
      <c r="C184" s="76">
        <v>1609</v>
      </c>
      <c r="D184" s="77">
        <v>121723</v>
      </c>
      <c r="E184" s="78">
        <f t="shared" si="2"/>
        <v>75.65133623368551</v>
      </c>
      <c r="F184"/>
      <c r="G184"/>
    </row>
    <row r="185" spans="1:7" ht="15">
      <c r="A185" s="74" t="s">
        <v>393</v>
      </c>
      <c r="B185" s="75" t="s">
        <v>186</v>
      </c>
      <c r="C185" s="76">
        <v>1542</v>
      </c>
      <c r="D185" s="77">
        <v>79570</v>
      </c>
      <c r="E185" s="78">
        <f t="shared" si="2"/>
        <v>51.601815823605705</v>
      </c>
      <c r="F185"/>
      <c r="G185"/>
    </row>
    <row r="186" spans="1:7" ht="15">
      <c r="A186" s="74" t="s">
        <v>306</v>
      </c>
      <c r="B186" s="75" t="s">
        <v>126</v>
      </c>
      <c r="C186" s="76">
        <v>1762</v>
      </c>
      <c r="D186" s="77">
        <v>109209</v>
      </c>
      <c r="E186" s="78">
        <f t="shared" si="2"/>
        <v>61.98013620885357</v>
      </c>
      <c r="F186"/>
      <c r="G186"/>
    </row>
    <row r="187" spans="1:7" ht="15">
      <c r="A187" s="74" t="s">
        <v>314</v>
      </c>
      <c r="B187" s="75" t="s">
        <v>85</v>
      </c>
      <c r="C187" s="76">
        <v>1405</v>
      </c>
      <c r="D187" s="77">
        <v>132595</v>
      </c>
      <c r="E187" s="78">
        <f t="shared" si="2"/>
        <v>94.37366548042705</v>
      </c>
      <c r="F187"/>
      <c r="G187"/>
    </row>
    <row r="188" spans="1:7" ht="15">
      <c r="A188" s="74" t="s">
        <v>231</v>
      </c>
      <c r="B188" s="75" t="s">
        <v>232</v>
      </c>
      <c r="C188" s="76">
        <v>6208</v>
      </c>
      <c r="D188" s="77">
        <v>338579</v>
      </c>
      <c r="E188" s="78">
        <f t="shared" si="2"/>
        <v>54.53914304123711</v>
      </c>
      <c r="F188"/>
      <c r="G188"/>
    </row>
    <row r="189" spans="1:7" ht="15">
      <c r="A189" s="74" t="s">
        <v>195</v>
      </c>
      <c r="B189" s="75" t="s">
        <v>196</v>
      </c>
      <c r="C189" s="76">
        <v>10506</v>
      </c>
      <c r="D189" s="77">
        <v>439231</v>
      </c>
      <c r="E189" s="78">
        <f t="shared" si="2"/>
        <v>41.80763373310489</v>
      </c>
      <c r="F189"/>
      <c r="G189"/>
    </row>
    <row r="190" spans="1:7" ht="15">
      <c r="A190" s="74" t="s">
        <v>121</v>
      </c>
      <c r="B190" s="75" t="s">
        <v>122</v>
      </c>
      <c r="C190" s="76">
        <v>24384</v>
      </c>
      <c r="D190" s="77">
        <v>862670</v>
      </c>
      <c r="E190" s="78">
        <f t="shared" si="2"/>
        <v>35.37852690288714</v>
      </c>
      <c r="F190"/>
      <c r="G190"/>
    </row>
    <row r="191" spans="1:7" ht="15">
      <c r="A191" s="74" t="s">
        <v>66</v>
      </c>
      <c r="B191" s="75" t="s">
        <v>67</v>
      </c>
      <c r="C191" s="76">
        <v>45055</v>
      </c>
      <c r="D191" s="77">
        <v>1447468</v>
      </c>
      <c r="E191" s="78">
        <f t="shared" si="2"/>
        <v>32.126689601598045</v>
      </c>
      <c r="F191"/>
      <c r="G191"/>
    </row>
    <row r="192" spans="1:7" ht="15">
      <c r="A192" s="74" t="s">
        <v>251</v>
      </c>
      <c r="B192" s="75" t="s">
        <v>31</v>
      </c>
      <c r="C192" s="76">
        <v>5218</v>
      </c>
      <c r="D192" s="77">
        <v>332996</v>
      </c>
      <c r="E192" s="78">
        <f t="shared" si="2"/>
        <v>63.81678804139517</v>
      </c>
      <c r="F192"/>
      <c r="G192"/>
    </row>
    <row r="193" spans="1:7" ht="15">
      <c r="A193" s="74" t="s">
        <v>335</v>
      </c>
      <c r="B193" s="75" t="s">
        <v>241</v>
      </c>
      <c r="C193" s="76">
        <v>4077</v>
      </c>
      <c r="D193" s="77">
        <v>92669</v>
      </c>
      <c r="E193" s="78">
        <f t="shared" si="2"/>
        <v>22.729703213146923</v>
      </c>
      <c r="F193"/>
      <c r="G193"/>
    </row>
    <row r="194" spans="1:7" ht="15">
      <c r="A194" s="74" t="s">
        <v>394</v>
      </c>
      <c r="B194" s="75" t="s">
        <v>250</v>
      </c>
      <c r="C194" s="76">
        <v>5110</v>
      </c>
      <c r="D194" s="77">
        <v>691674</v>
      </c>
      <c r="E194" s="78">
        <f t="shared" si="2"/>
        <v>135.35694716242662</v>
      </c>
      <c r="F194"/>
      <c r="G194"/>
    </row>
    <row r="195" spans="1:7" ht="15">
      <c r="A195" s="74" t="s">
        <v>169</v>
      </c>
      <c r="B195" s="75" t="s">
        <v>17</v>
      </c>
      <c r="C195" s="76">
        <v>13952</v>
      </c>
      <c r="D195" s="77">
        <v>1183942</v>
      </c>
      <c r="E195" s="78">
        <f aca="true" t="shared" si="3" ref="E195:E238">D195/C195</f>
        <v>84.85822821100918</v>
      </c>
      <c r="F195"/>
      <c r="G195"/>
    </row>
    <row r="196" spans="1:7" ht="15">
      <c r="A196" s="74" t="s">
        <v>199</v>
      </c>
      <c r="B196" s="75" t="s">
        <v>176</v>
      </c>
      <c r="C196" s="76">
        <v>8810</v>
      </c>
      <c r="D196" s="77">
        <v>1161979</v>
      </c>
      <c r="E196" s="78">
        <f t="shared" si="3"/>
        <v>131.89318955732122</v>
      </c>
      <c r="F196"/>
      <c r="G196"/>
    </row>
    <row r="197" spans="1:7" ht="15">
      <c r="A197" s="74" t="s">
        <v>290</v>
      </c>
      <c r="B197" s="75" t="s">
        <v>70</v>
      </c>
      <c r="C197" s="76">
        <v>2184</v>
      </c>
      <c r="D197" s="77">
        <v>32953</v>
      </c>
      <c r="E197" s="78">
        <f t="shared" si="3"/>
        <v>15.088369963369964</v>
      </c>
      <c r="F197"/>
      <c r="G197"/>
    </row>
    <row r="198" spans="1:7" ht="15">
      <c r="A198" s="74" t="s">
        <v>24</v>
      </c>
      <c r="B198" s="75" t="s">
        <v>25</v>
      </c>
      <c r="C198" s="76">
        <v>170799</v>
      </c>
      <c r="D198" s="77">
        <v>14648744</v>
      </c>
      <c r="E198" s="78">
        <f t="shared" si="3"/>
        <v>85.76598223642995</v>
      </c>
      <c r="F198"/>
      <c r="G198"/>
    </row>
    <row r="199" spans="1:7" ht="15">
      <c r="A199" s="74" t="s">
        <v>141</v>
      </c>
      <c r="B199" s="75" t="s">
        <v>142</v>
      </c>
      <c r="C199" s="76">
        <v>18762</v>
      </c>
      <c r="D199" s="77">
        <v>1372854</v>
      </c>
      <c r="E199" s="78">
        <f t="shared" si="3"/>
        <v>73.17204988807164</v>
      </c>
      <c r="F199"/>
      <c r="G199"/>
    </row>
    <row r="200" spans="1:7" ht="15">
      <c r="A200" s="74" t="s">
        <v>130</v>
      </c>
      <c r="B200" s="75" t="s">
        <v>131</v>
      </c>
      <c r="C200" s="76">
        <v>20817</v>
      </c>
      <c r="D200" s="77">
        <v>1463642</v>
      </c>
      <c r="E200" s="78">
        <f t="shared" si="3"/>
        <v>70.30993899216986</v>
      </c>
      <c r="F200"/>
      <c r="G200"/>
    </row>
    <row r="201" spans="1:7" ht="15">
      <c r="A201" s="74" t="s">
        <v>304</v>
      </c>
      <c r="B201" s="75" t="s">
        <v>101</v>
      </c>
      <c r="C201" s="76">
        <v>1692</v>
      </c>
      <c r="D201" s="77">
        <v>119517</v>
      </c>
      <c r="E201" s="78">
        <f t="shared" si="3"/>
        <v>70.63652482269504</v>
      </c>
      <c r="F201"/>
      <c r="G201"/>
    </row>
    <row r="202" spans="1:7" ht="15">
      <c r="A202" s="74" t="s">
        <v>187</v>
      </c>
      <c r="B202" s="75" t="s">
        <v>188</v>
      </c>
      <c r="C202" s="76">
        <v>9737</v>
      </c>
      <c r="D202" s="77">
        <v>384789</v>
      </c>
      <c r="E202" s="78">
        <f t="shared" si="3"/>
        <v>39.51822943411729</v>
      </c>
      <c r="F202"/>
      <c r="G202"/>
    </row>
    <row r="203" spans="1:7" ht="15">
      <c r="A203" s="74" t="s">
        <v>214</v>
      </c>
      <c r="B203" s="75" t="s">
        <v>108</v>
      </c>
      <c r="C203" s="76">
        <v>8659</v>
      </c>
      <c r="D203" s="77">
        <v>735118</v>
      </c>
      <c r="E203" s="78">
        <f t="shared" si="3"/>
        <v>84.89640836124264</v>
      </c>
      <c r="F203"/>
      <c r="G203"/>
    </row>
    <row r="204" spans="1:7" ht="15">
      <c r="A204" s="74" t="s">
        <v>248</v>
      </c>
      <c r="B204" s="75" t="s">
        <v>116</v>
      </c>
      <c r="C204" s="76">
        <v>5056</v>
      </c>
      <c r="D204" s="77">
        <v>686120</v>
      </c>
      <c r="E204" s="78">
        <f t="shared" si="3"/>
        <v>135.70411392405063</v>
      </c>
      <c r="F204"/>
      <c r="G204"/>
    </row>
    <row r="205" spans="1:7" ht="15">
      <c r="A205" s="74" t="s">
        <v>28</v>
      </c>
      <c r="B205" s="75" t="s">
        <v>29</v>
      </c>
      <c r="C205" s="76">
        <v>141306</v>
      </c>
      <c r="D205" s="77">
        <v>5366178</v>
      </c>
      <c r="E205" s="78">
        <f t="shared" si="3"/>
        <v>37.97558490085347</v>
      </c>
      <c r="F205"/>
      <c r="G205"/>
    </row>
    <row r="206" spans="1:7" ht="15">
      <c r="A206" s="74" t="s">
        <v>150</v>
      </c>
      <c r="B206" s="75" t="s">
        <v>151</v>
      </c>
      <c r="C206" s="76">
        <v>15359</v>
      </c>
      <c r="D206" s="77">
        <v>1744339</v>
      </c>
      <c r="E206" s="78">
        <f t="shared" si="3"/>
        <v>113.57113093300345</v>
      </c>
      <c r="F206"/>
      <c r="G206"/>
    </row>
    <row r="207" spans="1:7" ht="15">
      <c r="A207" s="74" t="s">
        <v>269</v>
      </c>
      <c r="B207" s="75" t="s">
        <v>180</v>
      </c>
      <c r="C207" s="76">
        <v>3763</v>
      </c>
      <c r="D207" s="77">
        <v>338514</v>
      </c>
      <c r="E207" s="78">
        <f t="shared" si="3"/>
        <v>89.95854371512091</v>
      </c>
      <c r="F207"/>
      <c r="G207"/>
    </row>
    <row r="208" spans="1:7" ht="15">
      <c r="A208" s="74" t="s">
        <v>270</v>
      </c>
      <c r="B208" s="75" t="s">
        <v>210</v>
      </c>
      <c r="C208" s="76">
        <v>3454</v>
      </c>
      <c r="D208" s="77">
        <v>181684</v>
      </c>
      <c r="E208" s="78">
        <f t="shared" si="3"/>
        <v>52.60104226983208</v>
      </c>
      <c r="F208"/>
      <c r="G208"/>
    </row>
    <row r="209" spans="1:7" ht="15">
      <c r="A209" s="74" t="s">
        <v>219</v>
      </c>
      <c r="B209" s="75" t="s">
        <v>220</v>
      </c>
      <c r="C209" s="76">
        <v>7087</v>
      </c>
      <c r="D209" s="77">
        <v>489958</v>
      </c>
      <c r="E209" s="78">
        <f t="shared" si="3"/>
        <v>69.13475377451672</v>
      </c>
      <c r="F209"/>
      <c r="G209"/>
    </row>
    <row r="210" spans="1:7" ht="15">
      <c r="A210" s="74" t="s">
        <v>300</v>
      </c>
      <c r="B210" s="75" t="s">
        <v>101</v>
      </c>
      <c r="C210" s="76">
        <v>1836</v>
      </c>
      <c r="D210" s="77">
        <v>133791</v>
      </c>
      <c r="E210" s="78">
        <f t="shared" si="3"/>
        <v>72.87091503267973</v>
      </c>
      <c r="F210"/>
      <c r="G210"/>
    </row>
    <row r="211" spans="1:7" ht="15">
      <c r="A211" s="74" t="s">
        <v>222</v>
      </c>
      <c r="B211" s="75" t="s">
        <v>205</v>
      </c>
      <c r="C211" s="76">
        <v>6555</v>
      </c>
      <c r="D211" s="77">
        <v>319360</v>
      </c>
      <c r="E211" s="78">
        <f t="shared" si="3"/>
        <v>48.72006102212052</v>
      </c>
      <c r="F211"/>
      <c r="G211"/>
    </row>
    <row r="212" spans="1:7" ht="15">
      <c r="A212" s="74" t="s">
        <v>395</v>
      </c>
      <c r="B212" s="75" t="s">
        <v>60</v>
      </c>
      <c r="C212" s="76">
        <v>15615</v>
      </c>
      <c r="D212" s="77">
        <v>439094</v>
      </c>
      <c r="E212" s="78">
        <f t="shared" si="3"/>
        <v>28.120012808197245</v>
      </c>
      <c r="F212"/>
      <c r="G212"/>
    </row>
    <row r="213" spans="1:7" ht="15">
      <c r="A213" s="74" t="s">
        <v>35</v>
      </c>
      <c r="B213" s="75" t="s">
        <v>36</v>
      </c>
      <c r="C213" s="76">
        <v>106153</v>
      </c>
      <c r="D213" s="77">
        <v>9130597</v>
      </c>
      <c r="E213" s="78">
        <f t="shared" si="3"/>
        <v>86.01355590515577</v>
      </c>
      <c r="F213"/>
      <c r="G213"/>
    </row>
    <row r="214" spans="1:7" ht="15">
      <c r="A214" s="74" t="s">
        <v>185</v>
      </c>
      <c r="B214" s="75" t="s">
        <v>186</v>
      </c>
      <c r="C214" s="76">
        <v>10440</v>
      </c>
      <c r="D214" s="77">
        <v>1116364</v>
      </c>
      <c r="E214" s="78">
        <f t="shared" si="3"/>
        <v>106.93141762452107</v>
      </c>
      <c r="F214"/>
      <c r="G214"/>
    </row>
    <row r="215" spans="1:7" ht="30">
      <c r="A215" s="74" t="s">
        <v>221</v>
      </c>
      <c r="B215" s="75" t="s">
        <v>40</v>
      </c>
      <c r="C215" s="76">
        <v>6935</v>
      </c>
      <c r="D215" s="77">
        <v>592408</v>
      </c>
      <c r="E215" s="78">
        <f t="shared" si="3"/>
        <v>85.42292718096611</v>
      </c>
      <c r="F215"/>
      <c r="G215"/>
    </row>
    <row r="216" spans="1:7" ht="15">
      <c r="A216" s="74" t="s">
        <v>278</v>
      </c>
      <c r="B216" s="75" t="s">
        <v>25</v>
      </c>
      <c r="C216" s="76">
        <v>2859</v>
      </c>
      <c r="D216" s="77">
        <v>141503</v>
      </c>
      <c r="E216" s="78">
        <f t="shared" si="3"/>
        <v>49.493878978663865</v>
      </c>
      <c r="F216"/>
      <c r="G216"/>
    </row>
    <row r="217" spans="1:7" ht="15">
      <c r="A217" s="74" t="s">
        <v>286</v>
      </c>
      <c r="B217" s="75" t="s">
        <v>85</v>
      </c>
      <c r="C217" s="76">
        <v>2304</v>
      </c>
      <c r="D217" s="77">
        <v>165365</v>
      </c>
      <c r="E217" s="78">
        <f t="shared" si="3"/>
        <v>71.77300347222223</v>
      </c>
      <c r="F217"/>
      <c r="G217"/>
    </row>
    <row r="218" spans="1:7" ht="15">
      <c r="A218" s="74" t="s">
        <v>303</v>
      </c>
      <c r="B218" s="75" t="s">
        <v>81</v>
      </c>
      <c r="C218" s="76">
        <v>1825</v>
      </c>
      <c r="D218" s="77">
        <v>76405</v>
      </c>
      <c r="E218" s="78">
        <f t="shared" si="3"/>
        <v>41.865753424657534</v>
      </c>
      <c r="F218"/>
      <c r="G218"/>
    </row>
    <row r="219" spans="1:7" ht="15">
      <c r="A219" s="74" t="s">
        <v>298</v>
      </c>
      <c r="B219" s="75" t="s">
        <v>126</v>
      </c>
      <c r="C219" s="76">
        <v>2260</v>
      </c>
      <c r="D219" s="77">
        <v>136153</v>
      </c>
      <c r="E219" s="78">
        <f t="shared" si="3"/>
        <v>60.244690265486724</v>
      </c>
      <c r="F219"/>
      <c r="G219"/>
    </row>
    <row r="220" spans="1:7" ht="15">
      <c r="A220" s="74" t="s">
        <v>107</v>
      </c>
      <c r="B220" s="75" t="s">
        <v>108</v>
      </c>
      <c r="C220" s="76">
        <v>30252</v>
      </c>
      <c r="D220" s="77">
        <v>3018447</v>
      </c>
      <c r="E220" s="78">
        <f t="shared" si="3"/>
        <v>99.7767750892503</v>
      </c>
      <c r="F220"/>
      <c r="G220"/>
    </row>
    <row r="221" spans="1:7" ht="15">
      <c r="A221" s="74" t="s">
        <v>170</v>
      </c>
      <c r="B221" s="75" t="s">
        <v>171</v>
      </c>
      <c r="C221" s="76">
        <v>12017</v>
      </c>
      <c r="D221" s="77">
        <v>448903</v>
      </c>
      <c r="E221" s="78">
        <f t="shared" si="3"/>
        <v>37.35566281101772</v>
      </c>
      <c r="F221"/>
      <c r="G221"/>
    </row>
    <row r="222" spans="1:7" ht="15">
      <c r="A222" s="74" t="s">
        <v>396</v>
      </c>
      <c r="B222" s="75" t="s">
        <v>210</v>
      </c>
      <c r="C222" s="76">
        <v>1906</v>
      </c>
      <c r="D222" s="77">
        <v>125445</v>
      </c>
      <c r="E222" s="78">
        <f t="shared" si="3"/>
        <v>65.81584470094438</v>
      </c>
      <c r="F222"/>
      <c r="G222"/>
    </row>
    <row r="223" spans="1:7" ht="15">
      <c r="A223" s="74" t="s">
        <v>274</v>
      </c>
      <c r="B223" s="75" t="s">
        <v>161</v>
      </c>
      <c r="C223" s="76">
        <v>3121</v>
      </c>
      <c r="D223" s="77">
        <v>374385</v>
      </c>
      <c r="E223" s="78">
        <f t="shared" si="3"/>
        <v>119.95674463313041</v>
      </c>
      <c r="F223"/>
      <c r="G223"/>
    </row>
    <row r="224" spans="1:7" ht="15">
      <c r="A224" s="74" t="s">
        <v>307</v>
      </c>
      <c r="B224" s="75" t="s">
        <v>114</v>
      </c>
      <c r="C224" s="76">
        <v>1617</v>
      </c>
      <c r="D224" s="77">
        <v>121112</v>
      </c>
      <c r="E224" s="78">
        <f t="shared" si="3"/>
        <v>74.89919604205319</v>
      </c>
      <c r="F224"/>
      <c r="G224"/>
    </row>
    <row r="225" spans="1:7" ht="15">
      <c r="A225" s="74" t="s">
        <v>109</v>
      </c>
      <c r="B225" s="75" t="s">
        <v>110</v>
      </c>
      <c r="C225" s="76">
        <v>27681</v>
      </c>
      <c r="D225" s="77">
        <v>2279222</v>
      </c>
      <c r="E225" s="78">
        <f t="shared" si="3"/>
        <v>82.33886059029659</v>
      </c>
      <c r="F225"/>
      <c r="G225"/>
    </row>
    <row r="226" spans="1:7" ht="15">
      <c r="A226" s="74" t="s">
        <v>103</v>
      </c>
      <c r="B226" s="75" t="s">
        <v>29</v>
      </c>
      <c r="C226" s="76">
        <v>44595</v>
      </c>
      <c r="D226" s="77">
        <v>1229215</v>
      </c>
      <c r="E226" s="78">
        <f t="shared" si="3"/>
        <v>27.56396457001906</v>
      </c>
      <c r="F226"/>
      <c r="G226"/>
    </row>
    <row r="227" spans="1:7" ht="15">
      <c r="A227" s="74" t="s">
        <v>326</v>
      </c>
      <c r="B227" s="75" t="s">
        <v>289</v>
      </c>
      <c r="C227" s="76">
        <v>1167</v>
      </c>
      <c r="D227" s="77">
        <v>104535</v>
      </c>
      <c r="E227" s="78">
        <f t="shared" si="3"/>
        <v>89.5758354755784</v>
      </c>
      <c r="F227"/>
      <c r="G227"/>
    </row>
    <row r="228" spans="1:7" ht="15">
      <c r="A228" s="74" t="s">
        <v>138</v>
      </c>
      <c r="B228" s="75" t="s">
        <v>27</v>
      </c>
      <c r="C228" s="76">
        <v>20635</v>
      </c>
      <c r="D228" s="77">
        <v>2869839</v>
      </c>
      <c r="E228" s="78">
        <f t="shared" si="3"/>
        <v>139.07627816816088</v>
      </c>
      <c r="F228"/>
      <c r="G228"/>
    </row>
    <row r="229" spans="1:7" ht="15">
      <c r="A229" s="74" t="s">
        <v>90</v>
      </c>
      <c r="B229" s="75" t="s">
        <v>31</v>
      </c>
      <c r="C229" s="76">
        <v>49262</v>
      </c>
      <c r="D229" s="77">
        <v>1372164</v>
      </c>
      <c r="E229" s="78">
        <f t="shared" si="3"/>
        <v>27.854411107953393</v>
      </c>
      <c r="F229"/>
      <c r="G229"/>
    </row>
    <row r="230" spans="1:7" ht="30">
      <c r="A230" s="74" t="s">
        <v>208</v>
      </c>
      <c r="B230" s="75" t="s">
        <v>81</v>
      </c>
      <c r="C230" s="76">
        <v>8105</v>
      </c>
      <c r="D230" s="77">
        <v>145989</v>
      </c>
      <c r="E230" s="78">
        <f t="shared" si="3"/>
        <v>18.01221468229488</v>
      </c>
      <c r="F230"/>
      <c r="G230"/>
    </row>
    <row r="231" spans="1:7" ht="15">
      <c r="A231" s="74" t="s">
        <v>249</v>
      </c>
      <c r="B231" s="75" t="s">
        <v>21</v>
      </c>
      <c r="C231" s="76">
        <v>4559</v>
      </c>
      <c r="D231" s="77">
        <v>1156933</v>
      </c>
      <c r="E231" s="78">
        <f t="shared" si="3"/>
        <v>253.76902829567888</v>
      </c>
      <c r="F231"/>
      <c r="G231"/>
    </row>
    <row r="232" spans="1:7" ht="15">
      <c r="A232" s="74" t="s">
        <v>34</v>
      </c>
      <c r="B232" s="75" t="s">
        <v>23</v>
      </c>
      <c r="C232" s="76">
        <v>117298</v>
      </c>
      <c r="D232" s="77">
        <v>1163842</v>
      </c>
      <c r="E232" s="78">
        <f t="shared" si="3"/>
        <v>9.922095858411907</v>
      </c>
      <c r="F232"/>
      <c r="G232"/>
    </row>
    <row r="233" spans="1:7" ht="30">
      <c r="A233" s="74" t="s">
        <v>288</v>
      </c>
      <c r="B233" s="75" t="s">
        <v>289</v>
      </c>
      <c r="C233" s="76">
        <v>2349</v>
      </c>
      <c r="D233" s="77">
        <v>242604</v>
      </c>
      <c r="E233" s="78">
        <f t="shared" si="3"/>
        <v>103.27969348659003</v>
      </c>
      <c r="F233"/>
      <c r="G233"/>
    </row>
    <row r="234" spans="1:7" ht="15">
      <c r="A234" s="74" t="s">
        <v>209</v>
      </c>
      <c r="B234" s="75" t="s">
        <v>210</v>
      </c>
      <c r="C234" s="76">
        <v>8191</v>
      </c>
      <c r="D234" s="77">
        <v>357996</v>
      </c>
      <c r="E234" s="78">
        <f t="shared" si="3"/>
        <v>43.706018801123186</v>
      </c>
      <c r="F234"/>
      <c r="G234"/>
    </row>
    <row r="235" spans="1:7" ht="15">
      <c r="A235" s="74" t="s">
        <v>313</v>
      </c>
      <c r="B235" s="75" t="s">
        <v>190</v>
      </c>
      <c r="C235" s="76">
        <v>1525</v>
      </c>
      <c r="D235" s="77">
        <v>143123</v>
      </c>
      <c r="E235" s="78">
        <f t="shared" si="3"/>
        <v>93.8511475409836</v>
      </c>
      <c r="F235"/>
      <c r="G235"/>
    </row>
    <row r="236" spans="1:7" ht="30">
      <c r="A236" s="74" t="s">
        <v>297</v>
      </c>
      <c r="B236" s="75" t="s">
        <v>158</v>
      </c>
      <c r="C236" s="76">
        <v>1959</v>
      </c>
      <c r="D236" s="77">
        <v>138606</v>
      </c>
      <c r="E236" s="78">
        <f t="shared" si="3"/>
        <v>70.75344563552834</v>
      </c>
      <c r="F236"/>
      <c r="G236"/>
    </row>
    <row r="237" spans="1:7" ht="15">
      <c r="A237" s="74" t="s">
        <v>337</v>
      </c>
      <c r="B237" s="75" t="s">
        <v>261</v>
      </c>
      <c r="C237" s="76">
        <v>155</v>
      </c>
      <c r="D237" s="77">
        <v>23490</v>
      </c>
      <c r="E237" s="78">
        <f t="shared" si="3"/>
        <v>151.5483870967742</v>
      </c>
      <c r="F237"/>
      <c r="G237"/>
    </row>
    <row r="238" spans="1:7" ht="15">
      <c r="A238" s="74" t="s">
        <v>174</v>
      </c>
      <c r="B238" s="75" t="s">
        <v>52</v>
      </c>
      <c r="C238" s="76">
        <v>11806</v>
      </c>
      <c r="D238" s="77">
        <v>658488</v>
      </c>
      <c r="E238" s="78">
        <f t="shared" si="3"/>
        <v>55.77570726749111</v>
      </c>
      <c r="F238"/>
      <c r="G238"/>
    </row>
  </sheetData>
  <sheetProtection/>
  <printOptions horizontalCentered="1"/>
  <pageMargins left="0.7" right="0.7" top="0.75" bottom="0.75" header="0.3" footer="0.3"/>
  <pageSetup fitToHeight="0" fitToWidth="1" horizontalDpi="600" verticalDpi="600" orientation="landscape" r:id="rId1"/>
  <headerFooter>
    <oddFooter>&amp;LIndiana State Library
Library Development Office&amp;CLast modified: 05/30/2024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2024-06-05T18:55:36Z</cp:lastPrinted>
  <dcterms:created xsi:type="dcterms:W3CDTF">2013-05-03T18:45:12Z</dcterms:created>
  <dcterms:modified xsi:type="dcterms:W3CDTF">2024-06-05T18:56:24Z</dcterms:modified>
  <cp:category/>
  <cp:version/>
  <cp:contentType/>
  <cp:contentStatus/>
</cp:coreProperties>
</file>