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16440" windowHeight="9690" tabRatio="342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6'!$A$1:$AQ$238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<sst xmlns="http://schemas.openxmlformats.org/spreadsheetml/2006/main" count="1072" uniqueCount="407">
  <si>
    <t xml:space="preserve">Library </t>
  </si>
  <si>
    <t>County</t>
  </si>
  <si>
    <t>Budget Category 1 - Personal Services</t>
  </si>
  <si>
    <t xml:space="preserve"> Salaries/ Wages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</si>
  <si>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</si>
  <si>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</si>
  <si>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</si>
  <si>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</si>
  <si>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</si>
  <si>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</si>
  <si>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</si>
  <si>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Rental</t>
  </si>
  <si>
    <t>Debt Service</t>
  </si>
  <si>
    <t>Lease Rental</t>
  </si>
  <si>
    <t>Other (exclude LIRF)</t>
  </si>
  <si>
    <t>Budget Category 4 - Capital Outlays</t>
  </si>
  <si>
    <t>Land</t>
  </si>
  <si>
    <t>Buildings</t>
  </si>
  <si>
    <t>Books (include Book Lease)</t>
  </si>
  <si>
    <t>Periodicals and Newspapers</t>
  </si>
  <si>
    <t>Public Access Computers, electronic reading and electronic media devices from all funds except operating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</si>
  <si>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</si>
  <si>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</si>
  <si>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</si>
  <si>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</si>
  <si>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</si>
  <si>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</si>
  <si>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</si>
  <si>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</si>
  <si>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</si>
  <si>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</si>
  <si>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</si>
  <si>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</si>
  <si>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</si>
  <si>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</si>
  <si>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</si>
  <si>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</si>
  <si>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</si>
  <si>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</si>
  <si>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</si>
  <si>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</si>
  <si>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</si>
  <si>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</si>
  <si>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</si>
  <si>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</si>
  <si>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</si>
  <si>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</si>
  <si>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</si>
  <si>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</si>
  <si>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</si>
  <si>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</si>
  <si>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</si>
  <si>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</si>
  <si>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</si>
  <si>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</si>
  <si>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</si>
  <si>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</si>
  <si>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</si>
  <si>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</si>
  <si>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</si>
  <si>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</si>
  <si>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</si>
  <si>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</si>
  <si>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</si>
  <si>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</si>
  <si>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</si>
  <si>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</si>
  <si>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</si>
  <si>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</si>
  <si>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</si>
  <si>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</si>
  <si>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</si>
  <si>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</si>
  <si>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</si>
  <si>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</si>
  <si>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</si>
  <si>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</si>
  <si>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</si>
  <si>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</si>
  <si>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</si>
  <si>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</si>
  <si>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</si>
  <si>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</si>
  <si>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</si>
  <si>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</si>
  <si>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</si>
  <si>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</si>
  <si>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</si>
  <si>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</si>
  <si>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</si>
  <si>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</si>
  <si>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</si>
  <si>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</si>
  <si>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</si>
  <si>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</si>
  <si>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</si>
  <si>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</si>
  <si>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</si>
  <si>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</si>
  <si>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</si>
  <si>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</si>
  <si>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</si>
  <si>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</si>
  <si>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</si>
  <si>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</si>
  <si>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</si>
  <si>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</si>
  <si>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</si>
  <si>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</si>
  <si>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</si>
  <si>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</si>
  <si>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</si>
  <si>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</si>
  <si>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</si>
  <si>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</si>
  <si>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</si>
  <si>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</si>
  <si>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</si>
  <si>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</si>
  <si>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</si>
  <si>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</si>
  <si>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</si>
  <si>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</si>
  <si>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</si>
  <si>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</si>
  <si>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</si>
  <si>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</si>
  <si>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</si>
  <si>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</si>
  <si>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</si>
  <si>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</si>
  <si>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</si>
  <si>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</si>
  <si>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</si>
  <si>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</si>
  <si>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</si>
  <si>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</si>
  <si>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</si>
  <si>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</si>
  <si>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</si>
  <si>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</si>
  <si>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</si>
  <si>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</si>
  <si>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</si>
  <si>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</si>
  <si>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</si>
  <si>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</si>
  <si>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</si>
  <si>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</si>
  <si>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</si>
  <si>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</si>
  <si>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</si>
  <si>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</si>
  <si>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</si>
  <si>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</si>
  <si>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</si>
  <si>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</si>
  <si>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</si>
  <si>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</si>
  <si>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</si>
  <si>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</si>
  <si>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</si>
  <si>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</si>
  <si>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</si>
  <si>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</si>
  <si>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</si>
  <si>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</si>
  <si>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</si>
  <si>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</si>
  <si>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</si>
  <si>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</si>
  <si>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</si>
  <si>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</si>
  <si>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</si>
  <si>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</si>
  <si>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</si>
  <si>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</si>
  <si>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</si>
  <si>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</si>
  <si>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</si>
  <si>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</si>
  <si>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</si>
  <si>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</si>
  <si>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</si>
  <si>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</si>
  <si>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</si>
  <si>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</si>
  <si>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</si>
  <si>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</si>
  <si>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</si>
  <si>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</si>
  <si>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</si>
  <si>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</si>
  <si>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</si>
  <si>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</si>
  <si>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</si>
  <si>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</si>
  <si>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</si>
  <si>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</si>
  <si>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</si>
  <si>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</si>
  <si>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</si>
  <si>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</si>
  <si>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</si>
  <si>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</si>
  <si>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</si>
  <si>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</si>
  <si>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</si>
  <si>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</si>
  <si>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</si>
  <si>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</si>
  <si>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</si>
  <si>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</si>
  <si>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</si>
  <si>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</si>
  <si>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</si>
  <si>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</si>
  <si>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</si>
  <si>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</si>
  <si>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</si>
  <si>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</si>
  <si>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</si>
  <si>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</si>
  <si>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</si>
  <si>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</si>
  <si>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</si>
  <si>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</si>
  <si>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</si>
  <si>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</si>
  <si>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</si>
  <si>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</si>
  <si>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</si>
  <si>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</si>
  <si>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</si>
  <si>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</si>
  <si>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</si>
  <si>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</si>
  <si>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</si>
  <si>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</si>
  <si>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</si>
  <si>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</si>
  <si>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</si>
  <si>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</si>
  <si>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</si>
  <si>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</si>
  <si>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</si>
  <si>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</si>
  <si>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</si>
  <si>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</si>
  <si>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</si>
  <si>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</si>
  <si>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</si>
  <si>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</si>
  <si>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</si>
  <si>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</si>
  <si>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</si>
  <si>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</si>
  <si>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</si>
  <si>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</si>
  <si>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</si>
  <si>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</si>
  <si>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</si>
  <si>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</si>
  <si>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</si>
  <si>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</si>
  <si>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</si>
  <si>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</si>
  <si>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</si>
  <si>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</si>
  <si>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</si>
  <si>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</si>
  <si>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</si>
  <si>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</si>
  <si>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</si>
  <si>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</si>
  <si>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</si>
  <si>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</si>
  <si>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</si>
  <si>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</si>
  <si>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</si>
  <si>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</si>
  <si>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</si>
  <si>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</si>
  <si>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</si>
  <si>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</si>
  <si>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</si>
  <si>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</si>
  <si>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</si>
  <si>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</si>
  <si>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</si>
  <si>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</si>
  <si>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</si>
  <si>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</si>
  <si>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</si>
  <si>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</si>
  <si>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</si>
  <si>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</si>
  <si>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</si>
  <si>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</si>
  <si>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</si>
  <si>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</si>
  <si>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</si>
  <si>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</si>
  <si>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</si>
  <si>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</si>
  <si>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</si>
  <si>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</si>
  <si>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</si>
  <si>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</si>
  <si>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</si>
  <si>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</si>
  <si>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</si>
  <si>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</si>
  <si>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</si>
  <si>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</si>
  <si>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</si>
  <si>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</si>
  <si>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</si>
  <si>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</si>
  <si>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</si>
  <si>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</si>
  <si>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</si>
  <si>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</si>
  <si>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</si>
  <si>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</si>
  <si>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</si>
  <si>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</si>
  <si>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</si>
  <si>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</si>
  <si>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</si>
  <si>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</si>
  <si>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</si>
  <si>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</si>
  <si>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</si>
  <si>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</si>
  <si>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</si>
  <si>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</si>
  <si>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</si>
  <si>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</si>
  <si>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</si>
  <si>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</si>
  <si>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</si>
  <si>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</si>
  <si>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</si>
  <si>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</si>
  <si>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</si>
  <si>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</si>
  <si>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</si>
  <si>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</si>
  <si>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</si>
  <si>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</si>
  <si>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</si>
  <si>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</si>
  <si>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</si>
  <si>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</si>
  <si>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</si>
  <si>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</si>
  <si>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</si>
  <si>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 xml:space="preserve"> Communication and Transportation</t>
  </si>
  <si>
    <t>Total Other</t>
  </si>
  <si>
    <t>Public Access Computers</t>
  </si>
  <si>
    <t>Nonprinted (Physical) Materials, Microforms &amp; AV, not Electronic</t>
  </si>
  <si>
    <t>Electronic Physical Format, including playaways and Ebook readers</t>
  </si>
  <si>
    <t xml:space="preserve"> Improvements Other than Buildings</t>
  </si>
  <si>
    <t>Furniture and Equipment</t>
  </si>
  <si>
    <t>Repairs and maintenance</t>
  </si>
  <si>
    <t>Non-Operating Fund Library Materials Expenditure Data</t>
  </si>
  <si>
    <t>Books (Includes book lease)</t>
  </si>
  <si>
    <t>Operating Fund Expenditures</t>
  </si>
  <si>
    <t>Total Capital Outlays</t>
  </si>
  <si>
    <t>Total Operating Fund Expenditures</t>
  </si>
  <si>
    <t>Operating Expenditure per Capita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</si>
  <si>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</si>
  <si>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</si>
  <si>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</si>
  <si>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</si>
  <si>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</si>
  <si>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</si>
  <si>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</si>
  <si>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</si>
  <si>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</si>
  <si>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</si>
  <si>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</si>
  <si>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</si>
  <si>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</si>
  <si>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</si>
  <si>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</si>
  <si>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</si>
  <si>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Ebook and Electronic database licensing/purchase/lease expenditures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</si>
  <si>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</si>
  <si>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</si>
  <si>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</si>
  <si>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</si>
  <si>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</si>
  <si>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</si>
  <si>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</si>
  <si>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</si>
  <si>
    <t>N=236</t>
  </si>
  <si>
    <t>N=78</t>
  </si>
  <si>
    <t>2018 Indiana Public Library Statistics 
Library Operating Expenditures</t>
  </si>
  <si>
    <t>NEWBURGH CHANDLER PUBLIC LIBRARY</t>
  </si>
  <si>
    <t>PARKE COUNTY PUBLIC LIBRARY</t>
  </si>
  <si>
    <t>Utlility Services</t>
  </si>
  <si>
    <t>Repairs and Maintenance</t>
  </si>
  <si>
    <t>2018 Indiana Public Library Statistics
Summary of Library Operating Expenditures</t>
  </si>
  <si>
    <t>2018 Indiana Public Library Statistics 
Library Operating Expenditure per Capita</t>
  </si>
  <si>
    <t>Utility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</si>
</sst>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right"/>
      <protection/>
    </xf>
    <xf numFmtId="3" fontId="4" fillId="0" borderId="0" xfId="63" applyNumberFormat="1" applyFont="1" applyFill="1" applyBorder="1">
      <alignment/>
      <protection/>
    </xf>
    <xf numFmtId="0" fontId="3" fillId="0" borderId="11" xfId="0" applyFont="1" applyBorder="1" applyAlignment="1">
      <alignment horizontal="center" wrapText="1"/>
    </xf>
    <xf numFmtId="165" fontId="44" fillId="0" borderId="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44" fontId="44" fillId="0" borderId="12" xfId="45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165" fontId="4" fillId="0" borderId="12" xfId="60" applyNumberFormat="1" applyFont="1" applyFill="1" applyBorder="1">
      <alignment/>
      <protection/>
    </xf>
    <xf numFmtId="166" fontId="4" fillId="0" borderId="12" xfId="60" applyNumberFormat="1" applyFont="1" applyFill="1" applyBorder="1">
      <alignment/>
      <protection/>
    </xf>
    <xf numFmtId="165" fontId="4" fillId="0" borderId="12" xfId="60" applyNumberFormat="1" applyFont="1" applyFill="1" applyBorder="1" applyAlignment="1">
      <alignment wrapText="1"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63" applyNumberFormat="1" applyFont="1" applyFill="1" applyBorder="1">
      <alignment/>
      <protection/>
    </xf>
    <xf numFmtId="0" fontId="25" fillId="0" borderId="0" xfId="63" applyFont="1" applyBorder="1">
      <alignment/>
      <protection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65" fontId="44" fillId="0" borderId="12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165" fontId="44" fillId="0" borderId="12" xfId="0" applyNumberFormat="1" applyFont="1" applyBorder="1" applyAlignment="1">
      <alignment horizontal="right"/>
    </xf>
    <xf numFmtId="165" fontId="44" fillId="0" borderId="12" xfId="0" applyNumberFormat="1" applyFont="1" applyBorder="1" applyAlignment="1">
      <alignment horizontal="right" wrapText="1"/>
    </xf>
    <xf numFmtId="165" fontId="44" fillId="0" borderId="20" xfId="0" applyNumberFormat="1" applyFont="1" applyBorder="1" applyAlignment="1">
      <alignment horizontal="right"/>
    </xf>
    <xf numFmtId="165" fontId="44" fillId="0" borderId="20" xfId="0" applyNumberFormat="1" applyFont="1" applyBorder="1" applyAlignment="1">
      <alignment horizontal="right" wrapText="1"/>
    </xf>
    <xf numFmtId="165" fontId="44" fillId="0" borderId="21" xfId="0" applyNumberFormat="1" applyFont="1" applyBorder="1" applyAlignment="1">
      <alignment horizontal="right"/>
    </xf>
    <xf numFmtId="165" fontId="4" fillId="0" borderId="20" xfId="60" applyNumberFormat="1" applyFont="1" applyFill="1" applyBorder="1" applyAlignment="1">
      <alignment horizontal="right"/>
      <protection/>
    </xf>
    <xf numFmtId="165" fontId="44" fillId="0" borderId="21" xfId="0" applyNumberFormat="1" applyFont="1" applyBorder="1" applyAlignment="1">
      <alignment horizontal="right" wrapText="1"/>
    </xf>
    <xf numFmtId="3" fontId="44" fillId="0" borderId="22" xfId="0" applyNumberFormat="1" applyFont="1" applyFill="1" applyBorder="1" applyAlignment="1">
      <alignment wrapText="1"/>
    </xf>
    <xf numFmtId="3" fontId="44" fillId="0" borderId="12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3" fillId="0" borderId="12" xfId="0" applyNumberFormat="1" applyFont="1" applyFill="1" applyBorder="1" applyAlignment="1">
      <alignment horizontal="center" wrapText="1"/>
    </xf>
    <xf numFmtId="165" fontId="45" fillId="0" borderId="0" xfId="0" applyNumberFormat="1" applyFont="1" applyFill="1" applyBorder="1" applyAlignment="1">
      <alignment horizontal="left" wrapText="1"/>
    </xf>
    <xf numFmtId="165" fontId="45" fillId="0" borderId="0" xfId="0" applyNumberFormat="1" applyFont="1" applyFill="1" applyBorder="1" applyAlignment="1">
      <alignment horizontal="center"/>
    </xf>
    <xf numFmtId="165" fontId="45" fillId="0" borderId="13" xfId="0" applyNumberFormat="1" applyFont="1" applyFill="1" applyBorder="1" applyAlignment="1">
      <alignment horizontal="center" wrapText="1"/>
    </xf>
    <xf numFmtId="165" fontId="45" fillId="0" borderId="23" xfId="0" applyNumberFormat="1" applyFont="1" applyFill="1" applyBorder="1" applyAlignment="1">
      <alignment/>
    </xf>
    <xf numFmtId="165" fontId="44" fillId="0" borderId="0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 horizontal="center" wrapText="1"/>
    </xf>
    <xf numFmtId="165" fontId="3" fillId="0" borderId="20" xfId="0" applyNumberFormat="1" applyFont="1" applyFill="1" applyBorder="1" applyAlignment="1">
      <alignment horizontal="center" wrapText="1"/>
    </xf>
    <xf numFmtId="165" fontId="45" fillId="0" borderId="21" xfId="0" applyNumberFormat="1" applyFont="1" applyFill="1" applyBorder="1" applyAlignment="1">
      <alignment horizontal="center" wrapText="1"/>
    </xf>
    <xf numFmtId="165" fontId="45" fillId="0" borderId="12" xfId="0" applyNumberFormat="1" applyFont="1" applyFill="1" applyBorder="1" applyAlignment="1">
      <alignment horizontal="center" wrapText="1"/>
    </xf>
    <xf numFmtId="165" fontId="45" fillId="0" borderId="20" xfId="0" applyNumberFormat="1" applyFont="1" applyFill="1" applyBorder="1" applyAlignment="1">
      <alignment horizontal="center" wrapText="1"/>
    </xf>
    <xf numFmtId="165" fontId="44" fillId="0" borderId="22" xfId="0" applyNumberFormat="1" applyFont="1" applyFill="1" applyBorder="1" applyAlignment="1">
      <alignment wrapText="1"/>
    </xf>
    <xf numFmtId="165" fontId="44" fillId="0" borderId="22" xfId="0" applyNumberFormat="1" applyFont="1" applyFill="1" applyBorder="1" applyAlignment="1">
      <alignment horizontal="right" wrapText="1"/>
    </xf>
    <xf numFmtId="165" fontId="44" fillId="0" borderId="12" xfId="0" applyNumberFormat="1" applyFont="1" applyFill="1" applyBorder="1" applyAlignment="1">
      <alignment wrapText="1"/>
    </xf>
    <xf numFmtId="165" fontId="44" fillId="0" borderId="12" xfId="0" applyNumberFormat="1" applyFont="1" applyFill="1" applyBorder="1" applyAlignment="1">
      <alignment horizontal="right" wrapText="1"/>
    </xf>
    <xf numFmtId="165" fontId="44" fillId="0" borderId="12" xfId="0" applyNumberFormat="1" applyFont="1" applyFill="1" applyBorder="1" applyAlignment="1">
      <alignment/>
    </xf>
    <xf numFmtId="165" fontId="45" fillId="0" borderId="12" xfId="0" applyNumberFormat="1" applyFont="1" applyFill="1" applyBorder="1" applyAlignment="1">
      <alignment/>
    </xf>
    <xf numFmtId="165" fontId="45" fillId="0" borderId="12" xfId="0" applyNumberFormat="1" applyFont="1" applyFill="1" applyBorder="1" applyAlignment="1">
      <alignment wrapText="1"/>
    </xf>
    <xf numFmtId="165" fontId="0" fillId="0" borderId="13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45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5" fontId="45" fillId="0" borderId="22" xfId="0" applyNumberFormat="1" applyFont="1" applyFill="1" applyBorder="1" applyAlignment="1">
      <alignment horizontal="center"/>
    </xf>
    <xf numFmtId="165" fontId="45" fillId="0" borderId="24" xfId="0" applyNumberFormat="1" applyFont="1" applyFill="1" applyBorder="1" applyAlignment="1">
      <alignment horizontal="center"/>
    </xf>
    <xf numFmtId="165" fontId="45" fillId="0" borderId="25" xfId="0" applyNumberFormat="1" applyFont="1" applyFill="1" applyBorder="1" applyAlignment="1">
      <alignment horizontal="center"/>
    </xf>
    <xf numFmtId="165" fontId="45" fillId="0" borderId="25" xfId="0" applyNumberFormat="1" applyFont="1" applyFill="1" applyBorder="1" applyAlignment="1">
      <alignment horizontal="center" wrapText="1"/>
    </xf>
    <xf numFmtId="165" fontId="45" fillId="0" borderId="22" xfId="0" applyNumberFormat="1" applyFont="1" applyFill="1" applyBorder="1" applyAlignment="1">
      <alignment horizontal="center" wrapText="1"/>
    </xf>
    <xf numFmtId="165" fontId="45" fillId="0" borderId="24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" fillId="0" borderId="0" xfId="63" applyFont="1" applyBorder="1" applyAlignment="1">
      <alignment horizontal="left" wrapText="1"/>
      <protection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4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7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5"/>
  <sheetViews>
    <sheetView tabSelected="1" zoomScalePageLayoutView="0" workbookViewId="0" topLeftCell="A1">
      <pane ySplit="2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421875" style="51" customWidth="1"/>
    <col min="2" max="2" width="14.57421875" style="51" customWidth="1"/>
    <col min="3" max="3" width="12.00390625" style="74" customWidth="1"/>
    <col min="4" max="4" width="12.140625" style="51" customWidth="1"/>
    <col min="5" max="5" width="14.00390625" style="51" customWidth="1"/>
    <col min="6" max="6" width="12.00390625" style="51" customWidth="1"/>
    <col min="7" max="7" width="13.8515625" style="51" customWidth="1"/>
    <col min="8" max="8" width="18.7109375" style="70" customWidth="1"/>
    <col min="9" max="9" width="12.140625" style="51" customWidth="1"/>
    <col min="10" max="10" width="15.00390625" style="51" customWidth="1"/>
    <col min="11" max="11" width="10.8515625" style="51" customWidth="1"/>
    <col min="12" max="12" width="9.8515625" style="51" bestFit="1" customWidth="1"/>
    <col min="13" max="13" width="10.00390625" style="51" customWidth="1"/>
    <col min="14" max="14" width="11.57421875" style="51" customWidth="1"/>
    <col min="15" max="15" width="8.7109375" style="51" customWidth="1"/>
    <col min="16" max="16" width="12.28125" style="51" customWidth="1"/>
    <col min="17" max="17" width="10.421875" style="51" customWidth="1"/>
    <col min="18" max="18" width="11.28125" style="51" bestFit="1" customWidth="1"/>
    <col min="19" max="19" width="11.7109375" style="71" customWidth="1"/>
    <col min="20" max="20" width="8.421875" style="51" customWidth="1"/>
    <col min="21" max="21" width="9.57421875" style="51" bestFit="1" customWidth="1"/>
    <col min="22" max="22" width="12.7109375" style="51" customWidth="1"/>
    <col min="23" max="23" width="10.140625" style="51" bestFit="1" customWidth="1"/>
    <col min="24" max="24" width="11.7109375" style="51" customWidth="1"/>
    <col min="25" max="25" width="11.140625" style="51" customWidth="1"/>
    <col min="26" max="26" width="11.8515625" style="51" customWidth="1"/>
    <col min="27" max="27" width="13.8515625" style="51" customWidth="1"/>
    <col min="28" max="28" width="15.140625" style="51" customWidth="1"/>
    <col min="29" max="29" width="17.421875" style="51" customWidth="1"/>
    <col min="30" max="30" width="12.7109375" style="71" bestFit="1" customWidth="1"/>
    <col min="31" max="31" width="13.00390625" style="51" customWidth="1"/>
    <col min="32" max="32" width="13.8515625" style="51" customWidth="1"/>
    <col min="33" max="33" width="15.7109375" style="51" customWidth="1"/>
    <col min="34" max="34" width="15.421875" style="51" customWidth="1"/>
    <col min="35" max="35" width="15.57421875" style="51" customWidth="1"/>
    <col min="36" max="36" width="18.7109375" style="51" customWidth="1"/>
    <col min="37" max="37" width="16.00390625" style="51" customWidth="1"/>
    <col min="38" max="38" width="19.421875" style="51" customWidth="1"/>
    <col min="39" max="39" width="13.421875" style="70" customWidth="1"/>
    <col min="40" max="40" width="13.8515625" style="51" customWidth="1"/>
    <col min="41" max="41" width="14.28125" style="51" customWidth="1"/>
    <col min="42" max="42" width="13.421875" style="51" customWidth="1"/>
    <col min="43" max="43" width="13.7109375" style="71" customWidth="1"/>
    <col min="44" max="16384" width="9.140625" style="51" customWidth="1"/>
  </cols>
  <sheetData>
    <row r="1" spans="1:44" s="57" customFormat="1" ht="26.25">
      <c r="A1" s="53" t="s">
        <v>399</v>
      </c>
      <c r="B1" s="54"/>
      <c r="C1" s="72"/>
      <c r="D1" s="75" t="s">
        <v>2</v>
      </c>
      <c r="E1" s="75"/>
      <c r="F1" s="75"/>
      <c r="G1" s="76"/>
      <c r="H1" s="55" t="s">
        <v>6</v>
      </c>
      <c r="I1" s="77" t="s">
        <v>8</v>
      </c>
      <c r="J1" s="75"/>
      <c r="K1" s="75"/>
      <c r="L1" s="75"/>
      <c r="M1" s="75"/>
      <c r="N1" s="75"/>
      <c r="O1" s="75"/>
      <c r="P1" s="75"/>
      <c r="Q1" s="75"/>
      <c r="R1" s="75"/>
      <c r="S1" s="76"/>
      <c r="T1" s="77" t="s">
        <v>15</v>
      </c>
      <c r="U1" s="75"/>
      <c r="V1" s="75"/>
      <c r="W1" s="75"/>
      <c r="X1" s="75"/>
      <c r="Y1" s="75"/>
      <c r="Z1" s="75"/>
      <c r="AA1" s="75"/>
      <c r="AB1" s="75"/>
      <c r="AC1" s="75"/>
      <c r="AD1" s="76"/>
      <c r="AE1" s="78" t="s">
        <v>366</v>
      </c>
      <c r="AF1" s="79"/>
      <c r="AG1" s="79"/>
      <c r="AH1" s="79"/>
      <c r="AI1" s="79"/>
      <c r="AJ1" s="79"/>
      <c r="AK1" s="79"/>
      <c r="AL1" s="80"/>
      <c r="AM1" s="56"/>
      <c r="AN1" s="75" t="s">
        <v>394</v>
      </c>
      <c r="AO1" s="75"/>
      <c r="AP1" s="75"/>
      <c r="AQ1" s="75"/>
      <c r="AR1" s="51"/>
    </row>
    <row r="2" spans="1:43" s="57" customFormat="1" ht="76.5">
      <c r="A2" s="52" t="s">
        <v>0</v>
      </c>
      <c r="B2" s="52" t="s">
        <v>1</v>
      </c>
      <c r="C2" s="73" t="s">
        <v>21</v>
      </c>
      <c r="D2" s="52" t="s">
        <v>3</v>
      </c>
      <c r="E2" s="52" t="s">
        <v>4</v>
      </c>
      <c r="F2" s="52" t="s">
        <v>5</v>
      </c>
      <c r="G2" s="52" t="s">
        <v>356</v>
      </c>
      <c r="H2" s="58" t="s">
        <v>7</v>
      </c>
      <c r="I2" s="52" t="s">
        <v>357</v>
      </c>
      <c r="J2" s="52" t="s">
        <v>358</v>
      </c>
      <c r="K2" s="52" t="s">
        <v>9</v>
      </c>
      <c r="L2" s="52" t="s">
        <v>10</v>
      </c>
      <c r="M2" s="52" t="s">
        <v>402</v>
      </c>
      <c r="N2" s="52" t="s">
        <v>403</v>
      </c>
      <c r="O2" s="52" t="s">
        <v>11</v>
      </c>
      <c r="P2" s="52" t="s">
        <v>12</v>
      </c>
      <c r="Q2" s="52" t="s">
        <v>13</v>
      </c>
      <c r="R2" s="52" t="s">
        <v>14</v>
      </c>
      <c r="S2" s="59" t="s">
        <v>359</v>
      </c>
      <c r="T2" s="52" t="s">
        <v>16</v>
      </c>
      <c r="U2" s="52" t="s">
        <v>17</v>
      </c>
      <c r="V2" s="52" t="s">
        <v>363</v>
      </c>
      <c r="W2" s="52" t="s">
        <v>364</v>
      </c>
      <c r="X2" s="52" t="s">
        <v>360</v>
      </c>
      <c r="Y2" s="52" t="s">
        <v>18</v>
      </c>
      <c r="Z2" s="52" t="s">
        <v>19</v>
      </c>
      <c r="AA2" s="52" t="s">
        <v>361</v>
      </c>
      <c r="AB2" s="52" t="s">
        <v>388</v>
      </c>
      <c r="AC2" s="52" t="s">
        <v>362</v>
      </c>
      <c r="AD2" s="59" t="s">
        <v>369</v>
      </c>
      <c r="AE2" s="52" t="s">
        <v>367</v>
      </c>
      <c r="AF2" s="52" t="s">
        <v>19</v>
      </c>
      <c r="AG2" s="52" t="s">
        <v>361</v>
      </c>
      <c r="AH2" s="52" t="s">
        <v>388</v>
      </c>
      <c r="AI2" s="52" t="s">
        <v>362</v>
      </c>
      <c r="AJ2" s="52" t="s">
        <v>395</v>
      </c>
      <c r="AK2" s="52" t="s">
        <v>389</v>
      </c>
      <c r="AL2" s="52" t="s">
        <v>20</v>
      </c>
      <c r="AM2" s="60" t="s">
        <v>390</v>
      </c>
      <c r="AN2" s="52" t="s">
        <v>391</v>
      </c>
      <c r="AO2" s="61" t="s">
        <v>392</v>
      </c>
      <c r="AP2" s="61" t="s">
        <v>396</v>
      </c>
      <c r="AQ2" s="62" t="s">
        <v>393</v>
      </c>
    </row>
    <row r="3" spans="1:43" s="40" customFormat="1" ht="25.5" customHeight="1">
      <c r="A3" s="63" t="s">
        <v>22</v>
      </c>
      <c r="B3" s="64" t="s">
        <v>23</v>
      </c>
      <c r="C3" s="49">
        <v>877389</v>
      </c>
      <c r="D3" s="42">
        <v>17275321</v>
      </c>
      <c r="E3" s="42">
        <v>7169662</v>
      </c>
      <c r="F3" s="42">
        <v>0</v>
      </c>
      <c r="G3" s="42">
        <v>24444983</v>
      </c>
      <c r="H3" s="46">
        <v>840891</v>
      </c>
      <c r="I3" s="42">
        <v>891552</v>
      </c>
      <c r="J3" s="42">
        <v>469366</v>
      </c>
      <c r="K3" s="42">
        <v>198228</v>
      </c>
      <c r="L3" s="42">
        <v>412667</v>
      </c>
      <c r="M3" s="42">
        <v>2035495</v>
      </c>
      <c r="N3" s="42">
        <v>3832438</v>
      </c>
      <c r="O3" s="42">
        <v>494631</v>
      </c>
      <c r="P3" s="42">
        <v>0</v>
      </c>
      <c r="Q3" s="42">
        <v>0</v>
      </c>
      <c r="R3" s="42">
        <v>3641879</v>
      </c>
      <c r="S3" s="44">
        <v>11976256</v>
      </c>
      <c r="T3" s="42">
        <v>0</v>
      </c>
      <c r="U3" s="42">
        <v>0</v>
      </c>
      <c r="V3" s="42">
        <v>0</v>
      </c>
      <c r="W3" s="42">
        <v>138662</v>
      </c>
      <c r="X3" s="42">
        <v>139553</v>
      </c>
      <c r="Y3" s="42">
        <v>2284533</v>
      </c>
      <c r="Z3" s="42">
        <v>105856</v>
      </c>
      <c r="AA3" s="42">
        <v>1026162</v>
      </c>
      <c r="AB3" s="42">
        <v>2074214</v>
      </c>
      <c r="AC3" s="42">
        <v>0</v>
      </c>
      <c r="AD3" s="47">
        <f aca="true" t="shared" si="0" ref="AD3:AD11">SUM(T3:AC3)</f>
        <v>5768980</v>
      </c>
      <c r="AE3" s="42">
        <v>242212</v>
      </c>
      <c r="AF3" s="42">
        <v>1633</v>
      </c>
      <c r="AG3" s="42">
        <v>24228</v>
      </c>
      <c r="AH3" s="42">
        <v>203935</v>
      </c>
      <c r="AI3" s="42">
        <v>0</v>
      </c>
      <c r="AJ3" s="42">
        <v>5630318</v>
      </c>
      <c r="AK3" s="42">
        <v>491524</v>
      </c>
      <c r="AL3" s="42">
        <v>19516</v>
      </c>
      <c r="AM3" s="46">
        <v>43031110</v>
      </c>
      <c r="AN3" s="42">
        <v>24444983</v>
      </c>
      <c r="AO3" s="42">
        <v>5962773</v>
      </c>
      <c r="AP3" s="42">
        <v>13114878</v>
      </c>
      <c r="AQ3" s="44">
        <v>43522634</v>
      </c>
    </row>
    <row r="4" spans="1:43" s="67" customFormat="1" ht="12.75">
      <c r="A4" s="65" t="s">
        <v>24</v>
      </c>
      <c r="B4" s="66" t="s">
        <v>25</v>
      </c>
      <c r="C4" s="50">
        <v>355329</v>
      </c>
      <c r="D4" s="42">
        <v>12139559</v>
      </c>
      <c r="E4" s="42">
        <v>6253953</v>
      </c>
      <c r="F4" s="42">
        <v>0</v>
      </c>
      <c r="G4" s="42">
        <v>18393512</v>
      </c>
      <c r="H4" s="46">
        <v>855825</v>
      </c>
      <c r="I4" s="42">
        <v>441331</v>
      </c>
      <c r="J4" s="42">
        <v>215293</v>
      </c>
      <c r="K4" s="42">
        <v>148</v>
      </c>
      <c r="L4" s="42">
        <v>477448</v>
      </c>
      <c r="M4" s="42">
        <v>1090241</v>
      </c>
      <c r="N4" s="42">
        <v>2197631</v>
      </c>
      <c r="O4" s="42">
        <v>57952</v>
      </c>
      <c r="P4" s="42">
        <v>0</v>
      </c>
      <c r="Q4" s="42">
        <v>0</v>
      </c>
      <c r="R4" s="42">
        <v>352517</v>
      </c>
      <c r="S4" s="44">
        <v>4832561</v>
      </c>
      <c r="T4" s="42">
        <v>0</v>
      </c>
      <c r="U4" s="42">
        <v>0</v>
      </c>
      <c r="V4" s="42">
        <v>0</v>
      </c>
      <c r="W4" s="42">
        <v>322677</v>
      </c>
      <c r="X4" s="42">
        <v>95558</v>
      </c>
      <c r="Y4" s="42">
        <v>1774788</v>
      </c>
      <c r="Z4" s="42">
        <v>261649</v>
      </c>
      <c r="AA4" s="42">
        <v>362115</v>
      </c>
      <c r="AB4" s="42">
        <v>1036134</v>
      </c>
      <c r="AC4" s="42">
        <v>0</v>
      </c>
      <c r="AD4" s="47">
        <f t="shared" si="0"/>
        <v>3852921</v>
      </c>
      <c r="AE4" s="42">
        <v>154028</v>
      </c>
      <c r="AF4" s="42">
        <v>0</v>
      </c>
      <c r="AG4" s="42">
        <v>0</v>
      </c>
      <c r="AH4" s="42">
        <v>0</v>
      </c>
      <c r="AI4" s="42">
        <v>0</v>
      </c>
      <c r="AJ4" s="42">
        <v>3530244</v>
      </c>
      <c r="AK4" s="42">
        <v>154028</v>
      </c>
      <c r="AL4" s="42">
        <v>0</v>
      </c>
      <c r="AM4" s="46">
        <v>27934819</v>
      </c>
      <c r="AN4" s="42">
        <v>18393512</v>
      </c>
      <c r="AO4" s="42">
        <v>3588714</v>
      </c>
      <c r="AP4" s="42">
        <v>6106621</v>
      </c>
      <c r="AQ4" s="44">
        <v>28088847</v>
      </c>
    </row>
    <row r="5" spans="1:43" s="68" customFormat="1" ht="12.75">
      <c r="A5" s="65" t="s">
        <v>26</v>
      </c>
      <c r="B5" s="66" t="s">
        <v>27</v>
      </c>
      <c r="C5" s="50">
        <v>242837</v>
      </c>
      <c r="D5" s="42">
        <v>5234060</v>
      </c>
      <c r="E5" s="42">
        <v>1790577</v>
      </c>
      <c r="F5" s="42">
        <v>0</v>
      </c>
      <c r="G5" s="42">
        <v>7024637</v>
      </c>
      <c r="H5" s="46">
        <v>235870</v>
      </c>
      <c r="I5" s="42">
        <v>637410</v>
      </c>
      <c r="J5" s="42">
        <v>235336</v>
      </c>
      <c r="K5" s="42">
        <v>43913</v>
      </c>
      <c r="L5" s="42">
        <v>99301</v>
      </c>
      <c r="M5" s="42">
        <v>570449</v>
      </c>
      <c r="N5" s="42">
        <v>76609</v>
      </c>
      <c r="O5" s="42">
        <v>1641</v>
      </c>
      <c r="P5" s="42">
        <v>0</v>
      </c>
      <c r="Q5" s="42">
        <v>0</v>
      </c>
      <c r="R5" s="42">
        <v>314262</v>
      </c>
      <c r="S5" s="44">
        <v>1978921</v>
      </c>
      <c r="T5" s="42">
        <v>1000</v>
      </c>
      <c r="U5" s="42">
        <v>0</v>
      </c>
      <c r="V5" s="42">
        <v>0</v>
      </c>
      <c r="W5" s="42">
        <v>149954</v>
      </c>
      <c r="X5" s="42">
        <v>0</v>
      </c>
      <c r="Y5" s="42">
        <v>626243</v>
      </c>
      <c r="Z5" s="42">
        <v>60044</v>
      </c>
      <c r="AA5" s="42">
        <v>380361</v>
      </c>
      <c r="AB5" s="42">
        <v>957070</v>
      </c>
      <c r="AC5" s="42">
        <v>0</v>
      </c>
      <c r="AD5" s="47">
        <f t="shared" si="0"/>
        <v>2174672</v>
      </c>
      <c r="AE5" s="42">
        <v>6203</v>
      </c>
      <c r="AF5" s="42">
        <v>0</v>
      </c>
      <c r="AG5" s="42">
        <v>0</v>
      </c>
      <c r="AH5" s="42">
        <v>0</v>
      </c>
      <c r="AI5" s="42">
        <v>0</v>
      </c>
      <c r="AJ5" s="42">
        <v>2023718</v>
      </c>
      <c r="AK5" s="42">
        <v>6203</v>
      </c>
      <c r="AL5" s="42">
        <v>0</v>
      </c>
      <c r="AM5" s="46">
        <v>11414100</v>
      </c>
      <c r="AN5" s="42">
        <v>7024637</v>
      </c>
      <c r="AO5" s="42">
        <v>2029921</v>
      </c>
      <c r="AP5" s="42">
        <v>2365745</v>
      </c>
      <c r="AQ5" s="44">
        <v>11420303</v>
      </c>
    </row>
    <row r="6" spans="1:43" s="69" customFormat="1" ht="12.75">
      <c r="A6" s="65" t="s">
        <v>28</v>
      </c>
      <c r="B6" s="66" t="s">
        <v>29</v>
      </c>
      <c r="C6" s="50">
        <v>179703</v>
      </c>
      <c r="D6" s="42">
        <v>5172527</v>
      </c>
      <c r="E6" s="42">
        <v>2261480</v>
      </c>
      <c r="F6" s="42">
        <v>0</v>
      </c>
      <c r="G6" s="42">
        <v>7434007</v>
      </c>
      <c r="H6" s="46">
        <v>322275</v>
      </c>
      <c r="I6" s="42">
        <v>612223</v>
      </c>
      <c r="J6" s="42">
        <v>118563</v>
      </c>
      <c r="K6" s="42">
        <v>55944</v>
      </c>
      <c r="L6" s="42">
        <v>145320</v>
      </c>
      <c r="M6" s="42">
        <v>488988</v>
      </c>
      <c r="N6" s="42">
        <v>175202</v>
      </c>
      <c r="O6" s="42">
        <v>1959</v>
      </c>
      <c r="P6" s="42">
        <v>0</v>
      </c>
      <c r="Q6" s="42">
        <v>0</v>
      </c>
      <c r="R6" s="42">
        <v>125526</v>
      </c>
      <c r="S6" s="44">
        <v>1723725</v>
      </c>
      <c r="T6" s="42">
        <v>0</v>
      </c>
      <c r="U6" s="42">
        <v>0</v>
      </c>
      <c r="V6" s="42">
        <v>0</v>
      </c>
      <c r="W6" s="42">
        <v>78316</v>
      </c>
      <c r="X6" s="42">
        <v>0</v>
      </c>
      <c r="Y6" s="42">
        <v>457145</v>
      </c>
      <c r="Z6" s="42">
        <v>64262</v>
      </c>
      <c r="AA6" s="42">
        <v>302930</v>
      </c>
      <c r="AB6" s="42">
        <v>785597</v>
      </c>
      <c r="AC6" s="42">
        <v>14003</v>
      </c>
      <c r="AD6" s="47">
        <f t="shared" si="0"/>
        <v>1702253</v>
      </c>
      <c r="AE6" s="42">
        <v>2152</v>
      </c>
      <c r="AF6" s="42">
        <v>0</v>
      </c>
      <c r="AG6" s="42">
        <v>0</v>
      </c>
      <c r="AH6" s="42">
        <v>0</v>
      </c>
      <c r="AI6" s="42">
        <v>0</v>
      </c>
      <c r="AJ6" s="42">
        <v>1623937</v>
      </c>
      <c r="AK6" s="42">
        <v>42301</v>
      </c>
      <c r="AL6" s="42">
        <v>40149</v>
      </c>
      <c r="AM6" s="46">
        <v>11182260</v>
      </c>
      <c r="AN6" s="42">
        <v>7434007</v>
      </c>
      <c r="AO6" s="42">
        <v>1626089</v>
      </c>
      <c r="AP6" s="42">
        <v>2164465</v>
      </c>
      <c r="AQ6" s="44">
        <v>11224561</v>
      </c>
    </row>
    <row r="7" spans="1:43" s="40" customFormat="1" ht="12.75">
      <c r="A7" s="65" t="s">
        <v>30</v>
      </c>
      <c r="B7" s="66" t="s">
        <v>31</v>
      </c>
      <c r="C7" s="50">
        <v>167606</v>
      </c>
      <c r="D7" s="42">
        <v>5470394</v>
      </c>
      <c r="E7" s="42">
        <v>2015847</v>
      </c>
      <c r="F7" s="42">
        <v>0</v>
      </c>
      <c r="G7" s="42">
        <v>7486241</v>
      </c>
      <c r="H7" s="46">
        <v>175350</v>
      </c>
      <c r="I7" s="42">
        <v>1837477</v>
      </c>
      <c r="J7" s="42">
        <v>86222</v>
      </c>
      <c r="K7" s="42">
        <v>7958</v>
      </c>
      <c r="L7" s="42">
        <v>154941</v>
      </c>
      <c r="M7" s="42">
        <v>387479</v>
      </c>
      <c r="N7" s="42">
        <v>136982</v>
      </c>
      <c r="O7" s="42">
        <v>28888</v>
      </c>
      <c r="P7" s="42">
        <v>0</v>
      </c>
      <c r="Q7" s="42">
        <v>0</v>
      </c>
      <c r="R7" s="42">
        <v>22466</v>
      </c>
      <c r="S7" s="44">
        <v>2662413</v>
      </c>
      <c r="T7" s="42">
        <v>0</v>
      </c>
      <c r="U7" s="42">
        <v>20836</v>
      </c>
      <c r="V7" s="42">
        <v>30275</v>
      </c>
      <c r="W7" s="42">
        <v>169363</v>
      </c>
      <c r="X7" s="42">
        <v>0</v>
      </c>
      <c r="Y7" s="42">
        <v>1501604</v>
      </c>
      <c r="Z7" s="42">
        <v>148160</v>
      </c>
      <c r="AA7" s="42">
        <v>369079</v>
      </c>
      <c r="AB7" s="42">
        <v>740732</v>
      </c>
      <c r="AC7" s="42">
        <v>1974</v>
      </c>
      <c r="AD7" s="47">
        <f t="shared" si="0"/>
        <v>2982023</v>
      </c>
      <c r="AE7" s="42">
        <v>908</v>
      </c>
      <c r="AF7" s="42">
        <v>0</v>
      </c>
      <c r="AG7" s="42">
        <v>0</v>
      </c>
      <c r="AH7" s="42">
        <v>100913</v>
      </c>
      <c r="AI7" s="42">
        <v>0</v>
      </c>
      <c r="AJ7" s="42">
        <v>2761549</v>
      </c>
      <c r="AK7" s="42">
        <v>158421</v>
      </c>
      <c r="AL7" s="42">
        <v>56600</v>
      </c>
      <c r="AM7" s="46">
        <v>13306027</v>
      </c>
      <c r="AN7" s="42">
        <v>7486241</v>
      </c>
      <c r="AO7" s="42">
        <v>2863370</v>
      </c>
      <c r="AP7" s="42">
        <v>3114837</v>
      </c>
      <c r="AQ7" s="44">
        <v>13464448</v>
      </c>
    </row>
    <row r="8" spans="1:43" s="40" customFormat="1" ht="12.75">
      <c r="A8" s="65" t="s">
        <v>32</v>
      </c>
      <c r="B8" s="66" t="s">
        <v>33</v>
      </c>
      <c r="C8" s="50">
        <v>144947</v>
      </c>
      <c r="D8" s="42">
        <v>2493528</v>
      </c>
      <c r="E8" s="42">
        <v>748918</v>
      </c>
      <c r="F8" s="42">
        <v>0</v>
      </c>
      <c r="G8" s="42">
        <v>3242446</v>
      </c>
      <c r="H8" s="46">
        <v>107040</v>
      </c>
      <c r="I8" s="42">
        <v>10260</v>
      </c>
      <c r="J8" s="42">
        <v>56662</v>
      </c>
      <c r="K8" s="42">
        <v>1047</v>
      </c>
      <c r="L8" s="42">
        <v>51925</v>
      </c>
      <c r="M8" s="42">
        <v>377113</v>
      </c>
      <c r="N8" s="42">
        <v>74224</v>
      </c>
      <c r="O8" s="42">
        <v>0</v>
      </c>
      <c r="P8" s="42">
        <v>0</v>
      </c>
      <c r="Q8" s="42">
        <v>0</v>
      </c>
      <c r="R8" s="42">
        <v>3170</v>
      </c>
      <c r="S8" s="44">
        <v>574401</v>
      </c>
      <c r="T8" s="42">
        <v>0</v>
      </c>
      <c r="U8" s="42">
        <v>0</v>
      </c>
      <c r="V8" s="42">
        <v>0</v>
      </c>
      <c r="W8" s="42">
        <v>40694</v>
      </c>
      <c r="X8" s="42">
        <v>0</v>
      </c>
      <c r="Y8" s="42">
        <v>569212</v>
      </c>
      <c r="Z8" s="42">
        <v>38340</v>
      </c>
      <c r="AA8" s="42">
        <v>120700</v>
      </c>
      <c r="AB8" s="42">
        <v>268589</v>
      </c>
      <c r="AC8" s="42">
        <v>0</v>
      </c>
      <c r="AD8" s="47">
        <f t="shared" si="0"/>
        <v>1037535</v>
      </c>
      <c r="AE8" s="42">
        <v>1158</v>
      </c>
      <c r="AF8" s="42">
        <v>0</v>
      </c>
      <c r="AG8" s="42">
        <v>4498</v>
      </c>
      <c r="AH8" s="42">
        <v>7189</v>
      </c>
      <c r="AI8" s="42">
        <v>0</v>
      </c>
      <c r="AJ8" s="42">
        <v>996841</v>
      </c>
      <c r="AK8" s="42">
        <v>12845</v>
      </c>
      <c r="AL8" s="42">
        <v>0</v>
      </c>
      <c r="AM8" s="46">
        <v>4961422</v>
      </c>
      <c r="AN8" s="42">
        <v>3242446</v>
      </c>
      <c r="AO8" s="42">
        <v>1009686</v>
      </c>
      <c r="AP8" s="42">
        <v>722135</v>
      </c>
      <c r="AQ8" s="44">
        <v>4974267</v>
      </c>
    </row>
    <row r="9" spans="1:43" s="40" customFormat="1" ht="12.75">
      <c r="A9" s="65" t="s">
        <v>34</v>
      </c>
      <c r="B9" s="66" t="s">
        <v>35</v>
      </c>
      <c r="C9" s="50">
        <v>142817</v>
      </c>
      <c r="D9" s="42">
        <v>2132666</v>
      </c>
      <c r="E9" s="42">
        <v>667483</v>
      </c>
      <c r="F9" s="42">
        <v>157619</v>
      </c>
      <c r="G9" s="42">
        <v>2957768</v>
      </c>
      <c r="H9" s="46">
        <v>53051</v>
      </c>
      <c r="I9" s="42">
        <v>46763</v>
      </c>
      <c r="J9" s="42">
        <v>43981</v>
      </c>
      <c r="K9" s="42">
        <v>1394</v>
      </c>
      <c r="L9" s="42">
        <v>53498</v>
      </c>
      <c r="M9" s="42">
        <v>128858</v>
      </c>
      <c r="N9" s="42">
        <v>60062</v>
      </c>
      <c r="O9" s="42">
        <v>1440</v>
      </c>
      <c r="P9" s="42">
        <v>0</v>
      </c>
      <c r="Q9" s="42">
        <v>0</v>
      </c>
      <c r="R9" s="42">
        <v>106822</v>
      </c>
      <c r="S9" s="44">
        <v>442818</v>
      </c>
      <c r="T9" s="42">
        <v>0</v>
      </c>
      <c r="U9" s="42">
        <v>0</v>
      </c>
      <c r="V9" s="42">
        <v>1550</v>
      </c>
      <c r="W9" s="42">
        <v>137753</v>
      </c>
      <c r="X9" s="42">
        <v>0</v>
      </c>
      <c r="Y9" s="42">
        <v>590815</v>
      </c>
      <c r="Z9" s="42">
        <v>44275</v>
      </c>
      <c r="AA9" s="42">
        <v>279828</v>
      </c>
      <c r="AB9" s="42">
        <v>110039</v>
      </c>
      <c r="AC9" s="42">
        <v>0</v>
      </c>
      <c r="AD9" s="47">
        <f t="shared" si="0"/>
        <v>1164260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1024957</v>
      </c>
      <c r="AK9" s="42">
        <v>0</v>
      </c>
      <c r="AL9" s="42">
        <v>0</v>
      </c>
      <c r="AM9" s="46">
        <v>4617897</v>
      </c>
      <c r="AN9" s="42">
        <v>2800149</v>
      </c>
      <c r="AO9" s="42">
        <v>1024957</v>
      </c>
      <c r="AP9" s="42">
        <v>792791</v>
      </c>
      <c r="AQ9" s="44">
        <v>4617897</v>
      </c>
    </row>
    <row r="10" spans="1:43" s="40" customFormat="1" ht="12.75">
      <c r="A10" s="65" t="s">
        <v>36</v>
      </c>
      <c r="B10" s="66" t="s">
        <v>37</v>
      </c>
      <c r="C10" s="50">
        <v>140680</v>
      </c>
      <c r="D10" s="42">
        <v>3384716</v>
      </c>
      <c r="E10" s="42">
        <v>1282098</v>
      </c>
      <c r="F10" s="42">
        <v>0</v>
      </c>
      <c r="G10" s="42">
        <v>4666814</v>
      </c>
      <c r="H10" s="46">
        <v>171580</v>
      </c>
      <c r="I10" s="42">
        <v>1239137</v>
      </c>
      <c r="J10" s="42">
        <v>136538</v>
      </c>
      <c r="K10" s="42">
        <v>2037</v>
      </c>
      <c r="L10" s="42">
        <v>117241</v>
      </c>
      <c r="M10" s="42">
        <v>298474</v>
      </c>
      <c r="N10" s="42">
        <v>70293</v>
      </c>
      <c r="O10" s="42">
        <v>2028</v>
      </c>
      <c r="P10" s="42">
        <v>0</v>
      </c>
      <c r="Q10" s="42">
        <v>0</v>
      </c>
      <c r="R10" s="42">
        <v>11285</v>
      </c>
      <c r="S10" s="44">
        <v>1877033</v>
      </c>
      <c r="T10" s="42">
        <v>0</v>
      </c>
      <c r="U10" s="42">
        <v>260335</v>
      </c>
      <c r="V10" s="42">
        <v>0</v>
      </c>
      <c r="W10" s="42">
        <v>189836</v>
      </c>
      <c r="X10" s="42">
        <v>28616</v>
      </c>
      <c r="Y10" s="42">
        <v>475202</v>
      </c>
      <c r="Z10" s="42">
        <v>23617</v>
      </c>
      <c r="AA10" s="42">
        <v>224121</v>
      </c>
      <c r="AB10" s="42">
        <v>426814</v>
      </c>
      <c r="AC10" s="42">
        <v>0</v>
      </c>
      <c r="AD10" s="47">
        <f t="shared" si="0"/>
        <v>1628541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1178370</v>
      </c>
      <c r="AK10" s="42">
        <v>0</v>
      </c>
      <c r="AL10" s="42">
        <v>0</v>
      </c>
      <c r="AM10" s="46">
        <v>8343968</v>
      </c>
      <c r="AN10" s="42">
        <v>4666814</v>
      </c>
      <c r="AO10" s="42">
        <v>1149754</v>
      </c>
      <c r="AP10" s="42">
        <v>2527400</v>
      </c>
      <c r="AQ10" s="44">
        <v>8343968</v>
      </c>
    </row>
    <row r="11" spans="1:43" s="40" customFormat="1" ht="12.75">
      <c r="A11" s="65" t="s">
        <v>38</v>
      </c>
      <c r="B11" s="66" t="s">
        <v>39</v>
      </c>
      <c r="C11" s="50">
        <v>137974</v>
      </c>
      <c r="D11" s="42">
        <v>4341399</v>
      </c>
      <c r="E11" s="42">
        <v>1447491</v>
      </c>
      <c r="F11" s="42">
        <v>1896</v>
      </c>
      <c r="G11" s="42">
        <v>5790786</v>
      </c>
      <c r="H11" s="46">
        <v>152953</v>
      </c>
      <c r="I11" s="42">
        <v>326582</v>
      </c>
      <c r="J11" s="42">
        <v>52854</v>
      </c>
      <c r="K11" s="42">
        <v>3970</v>
      </c>
      <c r="L11" s="42">
        <v>86207</v>
      </c>
      <c r="M11" s="42">
        <v>316861</v>
      </c>
      <c r="N11" s="42">
        <v>40189</v>
      </c>
      <c r="O11" s="42">
        <v>23842</v>
      </c>
      <c r="P11" s="42">
        <v>0</v>
      </c>
      <c r="Q11" s="42">
        <v>0</v>
      </c>
      <c r="R11" s="42">
        <v>19309</v>
      </c>
      <c r="S11" s="44">
        <v>869814</v>
      </c>
      <c r="T11" s="42">
        <v>0</v>
      </c>
      <c r="U11" s="42">
        <v>0</v>
      </c>
      <c r="V11" s="42">
        <v>0</v>
      </c>
      <c r="W11" s="42">
        <v>9359</v>
      </c>
      <c r="X11" s="42">
        <v>0</v>
      </c>
      <c r="Y11" s="42">
        <v>566965</v>
      </c>
      <c r="Z11" s="42">
        <v>35012</v>
      </c>
      <c r="AA11" s="42">
        <v>320500</v>
      </c>
      <c r="AB11" s="42">
        <v>402702</v>
      </c>
      <c r="AC11" s="42">
        <v>0</v>
      </c>
      <c r="AD11" s="47">
        <f t="shared" si="0"/>
        <v>1334538</v>
      </c>
      <c r="AE11" s="42">
        <v>33893</v>
      </c>
      <c r="AF11" s="42">
        <v>1224</v>
      </c>
      <c r="AG11" s="42">
        <v>4833</v>
      </c>
      <c r="AH11" s="42">
        <v>0</v>
      </c>
      <c r="AI11" s="42">
        <v>0</v>
      </c>
      <c r="AJ11" s="42">
        <v>1325179</v>
      </c>
      <c r="AK11" s="42">
        <v>70904</v>
      </c>
      <c r="AL11" s="42">
        <v>30954</v>
      </c>
      <c r="AM11" s="46">
        <v>8148091</v>
      </c>
      <c r="AN11" s="42">
        <v>5788890</v>
      </c>
      <c r="AO11" s="42">
        <v>1365129</v>
      </c>
      <c r="AP11" s="42">
        <v>1064976</v>
      </c>
      <c r="AQ11" s="44">
        <v>8218995</v>
      </c>
    </row>
    <row r="12" spans="1:43" s="40" customFormat="1" ht="12.75">
      <c r="A12" s="65" t="s">
        <v>40</v>
      </c>
      <c r="B12" s="66" t="s">
        <v>29</v>
      </c>
      <c r="C12" s="50">
        <v>117429</v>
      </c>
      <c r="D12" s="42">
        <v>563811</v>
      </c>
      <c r="E12" s="42">
        <v>214214</v>
      </c>
      <c r="F12" s="42">
        <v>0</v>
      </c>
      <c r="G12" s="42">
        <v>778025</v>
      </c>
      <c r="H12" s="46">
        <v>15150</v>
      </c>
      <c r="I12" s="42">
        <v>45243</v>
      </c>
      <c r="J12" s="42">
        <v>5394</v>
      </c>
      <c r="K12" s="42">
        <v>3000</v>
      </c>
      <c r="L12" s="42">
        <v>19828</v>
      </c>
      <c r="M12" s="42">
        <v>41371</v>
      </c>
      <c r="N12" s="42">
        <v>16779</v>
      </c>
      <c r="O12" s="42">
        <v>6000</v>
      </c>
      <c r="P12" s="42">
        <v>0</v>
      </c>
      <c r="Q12" s="42">
        <v>0</v>
      </c>
      <c r="R12" s="42">
        <v>2324</v>
      </c>
      <c r="S12" s="44">
        <v>139939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68798</v>
      </c>
      <c r="Z12" s="42">
        <v>339</v>
      </c>
      <c r="AA12" s="42">
        <v>831</v>
      </c>
      <c r="AB12" s="42">
        <v>18330</v>
      </c>
      <c r="AC12" s="42">
        <v>0</v>
      </c>
      <c r="AD12" s="47">
        <v>84822</v>
      </c>
      <c r="AE12" s="42">
        <v>0</v>
      </c>
      <c r="AF12" s="42">
        <v>6115</v>
      </c>
      <c r="AG12" s="42">
        <v>0</v>
      </c>
      <c r="AH12" s="42">
        <v>0</v>
      </c>
      <c r="AI12" s="42">
        <v>0</v>
      </c>
      <c r="AJ12" s="42">
        <v>88298</v>
      </c>
      <c r="AK12" s="42">
        <v>6115</v>
      </c>
      <c r="AL12" s="42">
        <v>0</v>
      </c>
      <c r="AM12" s="46">
        <v>1021412</v>
      </c>
      <c r="AN12" s="42">
        <v>778025</v>
      </c>
      <c r="AO12" s="42">
        <v>94413</v>
      </c>
      <c r="AP12" s="42">
        <v>155089</v>
      </c>
      <c r="AQ12" s="44">
        <v>1027527</v>
      </c>
    </row>
    <row r="13" spans="1:43" s="40" customFormat="1" ht="12.75">
      <c r="A13" s="65" t="s">
        <v>41</v>
      </c>
      <c r="B13" s="66" t="s">
        <v>42</v>
      </c>
      <c r="C13" s="50">
        <v>107848</v>
      </c>
      <c r="D13" s="42">
        <v>3014574</v>
      </c>
      <c r="E13" s="42">
        <v>1203651</v>
      </c>
      <c r="F13" s="42">
        <v>0</v>
      </c>
      <c r="G13" s="42">
        <v>4218225</v>
      </c>
      <c r="H13" s="46">
        <v>171480</v>
      </c>
      <c r="I13" s="42">
        <v>347917</v>
      </c>
      <c r="J13" s="42">
        <v>40380</v>
      </c>
      <c r="K13" s="42">
        <v>29184</v>
      </c>
      <c r="L13" s="42">
        <v>55599</v>
      </c>
      <c r="M13" s="42">
        <v>163536</v>
      </c>
      <c r="N13" s="42">
        <v>161146</v>
      </c>
      <c r="O13" s="42">
        <v>46710</v>
      </c>
      <c r="P13" s="42">
        <v>0</v>
      </c>
      <c r="Q13" s="42">
        <v>0</v>
      </c>
      <c r="R13" s="42">
        <v>13318</v>
      </c>
      <c r="S13" s="44">
        <v>857790</v>
      </c>
      <c r="T13" s="42">
        <v>0</v>
      </c>
      <c r="U13" s="42">
        <v>0</v>
      </c>
      <c r="V13" s="42">
        <v>0</v>
      </c>
      <c r="W13" s="42">
        <v>130299</v>
      </c>
      <c r="X13" s="42">
        <v>13125</v>
      </c>
      <c r="Y13" s="42">
        <v>185424</v>
      </c>
      <c r="Z13" s="42">
        <v>15248</v>
      </c>
      <c r="AA13" s="42">
        <v>140250</v>
      </c>
      <c r="AB13" s="42">
        <v>179631</v>
      </c>
      <c r="AC13" s="42">
        <v>658</v>
      </c>
      <c r="AD13" s="47">
        <f aca="true" t="shared" si="1" ref="AD13:AD45">SUM(T13:AC13)</f>
        <v>664635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534336</v>
      </c>
      <c r="AK13" s="42">
        <v>0</v>
      </c>
      <c r="AL13" s="42">
        <v>0</v>
      </c>
      <c r="AM13" s="46">
        <v>5912130</v>
      </c>
      <c r="AN13" s="42">
        <v>4218225</v>
      </c>
      <c r="AO13" s="42">
        <v>521211</v>
      </c>
      <c r="AP13" s="42">
        <v>1172694</v>
      </c>
      <c r="AQ13" s="44">
        <v>5912130</v>
      </c>
    </row>
    <row r="14" spans="1:43" s="40" customFormat="1" ht="12.75">
      <c r="A14" s="65" t="s">
        <v>43</v>
      </c>
      <c r="B14" s="66" t="s">
        <v>44</v>
      </c>
      <c r="C14" s="50">
        <v>103988</v>
      </c>
      <c r="D14" s="42">
        <v>2637133</v>
      </c>
      <c r="E14" s="42">
        <v>1113828</v>
      </c>
      <c r="F14" s="42">
        <v>0</v>
      </c>
      <c r="G14" s="42">
        <v>3750961</v>
      </c>
      <c r="H14" s="46">
        <v>124779</v>
      </c>
      <c r="I14" s="42">
        <v>262946</v>
      </c>
      <c r="J14" s="42">
        <v>84274</v>
      </c>
      <c r="K14" s="42">
        <v>38917</v>
      </c>
      <c r="L14" s="42">
        <v>57247</v>
      </c>
      <c r="M14" s="42">
        <v>163471</v>
      </c>
      <c r="N14" s="42">
        <v>290378</v>
      </c>
      <c r="O14" s="42">
        <v>3186</v>
      </c>
      <c r="P14" s="42">
        <v>0</v>
      </c>
      <c r="Q14" s="42">
        <v>0</v>
      </c>
      <c r="R14" s="42">
        <v>13389</v>
      </c>
      <c r="S14" s="44">
        <v>913808</v>
      </c>
      <c r="T14" s="42">
        <v>0</v>
      </c>
      <c r="U14" s="42">
        <v>0</v>
      </c>
      <c r="V14" s="42">
        <v>0</v>
      </c>
      <c r="W14" s="42">
        <v>130628</v>
      </c>
      <c r="X14" s="42">
        <v>8518</v>
      </c>
      <c r="Y14" s="42">
        <v>261264</v>
      </c>
      <c r="Z14" s="42">
        <v>31108</v>
      </c>
      <c r="AA14" s="42">
        <v>121846</v>
      </c>
      <c r="AB14" s="42">
        <v>325241</v>
      </c>
      <c r="AC14" s="42">
        <v>6179</v>
      </c>
      <c r="AD14" s="47">
        <f t="shared" si="1"/>
        <v>884784</v>
      </c>
      <c r="AE14" s="42">
        <v>12952</v>
      </c>
      <c r="AF14" s="42">
        <v>0</v>
      </c>
      <c r="AG14" s="42">
        <v>0</v>
      </c>
      <c r="AH14" s="42">
        <v>0</v>
      </c>
      <c r="AI14" s="42">
        <v>0</v>
      </c>
      <c r="AJ14" s="42">
        <v>754156</v>
      </c>
      <c r="AK14" s="42">
        <v>12952</v>
      </c>
      <c r="AL14" s="42">
        <v>0</v>
      </c>
      <c r="AM14" s="46">
        <v>5674332</v>
      </c>
      <c r="AN14" s="42">
        <v>3750961</v>
      </c>
      <c r="AO14" s="42">
        <v>758590</v>
      </c>
      <c r="AP14" s="42">
        <v>1177733</v>
      </c>
      <c r="AQ14" s="44">
        <v>5687284</v>
      </c>
    </row>
    <row r="15" spans="1:43" s="40" customFormat="1" ht="12.75">
      <c r="A15" s="65" t="s">
        <v>45</v>
      </c>
      <c r="B15" s="66" t="s">
        <v>46</v>
      </c>
      <c r="C15" s="50">
        <v>92236</v>
      </c>
      <c r="D15" s="42">
        <v>3273781</v>
      </c>
      <c r="E15" s="42">
        <v>1012669</v>
      </c>
      <c r="F15" s="42">
        <v>0</v>
      </c>
      <c r="G15" s="42">
        <v>4286450</v>
      </c>
      <c r="H15" s="46">
        <v>138324</v>
      </c>
      <c r="I15" s="42">
        <v>478580</v>
      </c>
      <c r="J15" s="42">
        <v>86368</v>
      </c>
      <c r="K15" s="42">
        <v>17259</v>
      </c>
      <c r="L15" s="42">
        <v>46563</v>
      </c>
      <c r="M15" s="42">
        <v>137528</v>
      </c>
      <c r="N15" s="42">
        <v>77637</v>
      </c>
      <c r="O15" s="42">
        <v>0</v>
      </c>
      <c r="P15" s="42">
        <v>146088</v>
      </c>
      <c r="Q15" s="42">
        <v>42589</v>
      </c>
      <c r="R15" s="42">
        <v>160264</v>
      </c>
      <c r="S15" s="44">
        <v>1192876</v>
      </c>
      <c r="T15" s="42">
        <v>0</v>
      </c>
      <c r="U15" s="42">
        <v>0</v>
      </c>
      <c r="V15" s="42">
        <v>0</v>
      </c>
      <c r="W15" s="42">
        <v>209086</v>
      </c>
      <c r="X15" s="42">
        <v>18124</v>
      </c>
      <c r="Y15" s="42">
        <v>214925</v>
      </c>
      <c r="Z15" s="42">
        <v>34828</v>
      </c>
      <c r="AA15" s="42">
        <v>89341</v>
      </c>
      <c r="AB15" s="42">
        <v>267394</v>
      </c>
      <c r="AC15" s="42">
        <v>0</v>
      </c>
      <c r="AD15" s="47">
        <f t="shared" si="1"/>
        <v>833698</v>
      </c>
      <c r="AE15" s="42">
        <v>4345</v>
      </c>
      <c r="AF15" s="42">
        <v>0</v>
      </c>
      <c r="AG15" s="42">
        <v>0</v>
      </c>
      <c r="AH15" s="42">
        <v>0</v>
      </c>
      <c r="AI15" s="42">
        <v>0</v>
      </c>
      <c r="AJ15" s="42">
        <v>624612</v>
      </c>
      <c r="AK15" s="42">
        <v>4345</v>
      </c>
      <c r="AL15" s="42">
        <v>0</v>
      </c>
      <c r="AM15" s="46">
        <v>6451348</v>
      </c>
      <c r="AN15" s="42">
        <v>4286450</v>
      </c>
      <c r="AO15" s="42">
        <v>610833</v>
      </c>
      <c r="AP15" s="42">
        <v>1558410</v>
      </c>
      <c r="AQ15" s="44">
        <v>6455693</v>
      </c>
    </row>
    <row r="16" spans="1:43" s="40" customFormat="1" ht="12.75">
      <c r="A16" s="65" t="s">
        <v>47</v>
      </c>
      <c r="B16" s="66" t="s">
        <v>31</v>
      </c>
      <c r="C16" s="50">
        <v>89652</v>
      </c>
      <c r="D16" s="42">
        <v>2133464</v>
      </c>
      <c r="E16" s="42">
        <v>442497</v>
      </c>
      <c r="F16" s="42">
        <v>0</v>
      </c>
      <c r="G16" s="42">
        <v>2575961</v>
      </c>
      <c r="H16" s="46">
        <v>99810</v>
      </c>
      <c r="I16" s="42">
        <v>204361</v>
      </c>
      <c r="J16" s="42">
        <v>429593</v>
      </c>
      <c r="K16" s="42">
        <v>15636</v>
      </c>
      <c r="L16" s="42">
        <v>49687</v>
      </c>
      <c r="M16" s="42">
        <v>217482</v>
      </c>
      <c r="N16" s="42">
        <v>128599</v>
      </c>
      <c r="O16" s="42">
        <v>0</v>
      </c>
      <c r="P16" s="42">
        <v>0</v>
      </c>
      <c r="Q16" s="42">
        <v>0</v>
      </c>
      <c r="R16" s="42">
        <v>228595</v>
      </c>
      <c r="S16" s="44">
        <v>1273953</v>
      </c>
      <c r="T16" s="42">
        <v>0</v>
      </c>
      <c r="U16" s="42">
        <v>0</v>
      </c>
      <c r="V16" s="42">
        <v>61115</v>
      </c>
      <c r="W16" s="42">
        <v>194382</v>
      </c>
      <c r="X16" s="42">
        <v>24956</v>
      </c>
      <c r="Y16" s="42">
        <v>270946</v>
      </c>
      <c r="Z16" s="42">
        <v>24073</v>
      </c>
      <c r="AA16" s="42">
        <v>44848</v>
      </c>
      <c r="AB16" s="42">
        <v>95343</v>
      </c>
      <c r="AC16" s="42">
        <v>0</v>
      </c>
      <c r="AD16" s="47">
        <f t="shared" si="1"/>
        <v>715663</v>
      </c>
      <c r="AE16" s="42">
        <v>246</v>
      </c>
      <c r="AF16" s="42">
        <v>0</v>
      </c>
      <c r="AG16" s="42">
        <v>0</v>
      </c>
      <c r="AH16" s="42">
        <v>0</v>
      </c>
      <c r="AI16" s="42">
        <v>0</v>
      </c>
      <c r="AJ16" s="42">
        <v>460166</v>
      </c>
      <c r="AK16" s="42">
        <v>246</v>
      </c>
      <c r="AL16" s="42">
        <v>0</v>
      </c>
      <c r="AM16" s="46">
        <v>4665387</v>
      </c>
      <c r="AN16" s="42">
        <v>2575961</v>
      </c>
      <c r="AO16" s="42">
        <v>435456</v>
      </c>
      <c r="AP16" s="42">
        <v>1654216</v>
      </c>
      <c r="AQ16" s="44">
        <v>4665633</v>
      </c>
    </row>
    <row r="17" spans="1:43" s="40" customFormat="1" ht="12.75">
      <c r="A17" s="65" t="s">
        <v>48</v>
      </c>
      <c r="B17" s="66" t="s">
        <v>37</v>
      </c>
      <c r="C17" s="50">
        <v>83293</v>
      </c>
      <c r="D17" s="42">
        <v>2820057</v>
      </c>
      <c r="E17" s="42">
        <v>763924</v>
      </c>
      <c r="F17" s="42">
        <v>3100</v>
      </c>
      <c r="G17" s="42">
        <v>3587081</v>
      </c>
      <c r="H17" s="46">
        <v>104994</v>
      </c>
      <c r="I17" s="42">
        <v>233826</v>
      </c>
      <c r="J17" s="42">
        <v>46641</v>
      </c>
      <c r="K17" s="42">
        <v>3714</v>
      </c>
      <c r="L17" s="42">
        <v>71702</v>
      </c>
      <c r="M17" s="42">
        <v>226998</v>
      </c>
      <c r="N17" s="42">
        <v>454762</v>
      </c>
      <c r="O17" s="42">
        <v>29200</v>
      </c>
      <c r="P17" s="42">
        <v>0</v>
      </c>
      <c r="Q17" s="42">
        <v>0</v>
      </c>
      <c r="R17" s="42">
        <v>0</v>
      </c>
      <c r="S17" s="44">
        <v>1066843</v>
      </c>
      <c r="T17" s="42">
        <v>0</v>
      </c>
      <c r="U17" s="42">
        <v>0</v>
      </c>
      <c r="V17" s="42">
        <v>0</v>
      </c>
      <c r="W17" s="42">
        <v>8793</v>
      </c>
      <c r="X17" s="42">
        <v>75800</v>
      </c>
      <c r="Y17" s="42">
        <v>351119</v>
      </c>
      <c r="Z17" s="42">
        <v>21475</v>
      </c>
      <c r="AA17" s="42">
        <v>130203</v>
      </c>
      <c r="AB17" s="42">
        <v>449977</v>
      </c>
      <c r="AC17" s="42">
        <v>0</v>
      </c>
      <c r="AD17" s="47">
        <f t="shared" si="1"/>
        <v>1037367</v>
      </c>
      <c r="AE17" s="42">
        <v>7615</v>
      </c>
      <c r="AF17" s="42">
        <v>0</v>
      </c>
      <c r="AG17" s="42">
        <v>56</v>
      </c>
      <c r="AH17" s="42">
        <v>23000</v>
      </c>
      <c r="AI17" s="42">
        <v>0</v>
      </c>
      <c r="AJ17" s="42">
        <v>1028574</v>
      </c>
      <c r="AK17" s="42">
        <v>30671</v>
      </c>
      <c r="AL17" s="42">
        <v>0</v>
      </c>
      <c r="AM17" s="46">
        <v>5796285</v>
      </c>
      <c r="AN17" s="42">
        <v>3583981</v>
      </c>
      <c r="AO17" s="42">
        <v>983445</v>
      </c>
      <c r="AP17" s="42">
        <v>1259530</v>
      </c>
      <c r="AQ17" s="44">
        <v>5826956</v>
      </c>
    </row>
    <row r="18" spans="1:43" s="40" customFormat="1" ht="12.75">
      <c r="A18" s="65" t="s">
        <v>49</v>
      </c>
      <c r="B18" s="66" t="s">
        <v>27</v>
      </c>
      <c r="C18" s="50">
        <v>80830</v>
      </c>
      <c r="D18" s="42">
        <v>1624283</v>
      </c>
      <c r="E18" s="42">
        <v>548813</v>
      </c>
      <c r="F18" s="42">
        <v>0</v>
      </c>
      <c r="G18" s="42">
        <v>2173096</v>
      </c>
      <c r="H18" s="46">
        <v>56324</v>
      </c>
      <c r="I18" s="42">
        <v>96834</v>
      </c>
      <c r="J18" s="42">
        <v>83513</v>
      </c>
      <c r="K18" s="42">
        <v>1190</v>
      </c>
      <c r="L18" s="42">
        <v>59982</v>
      </c>
      <c r="M18" s="42">
        <v>144618</v>
      </c>
      <c r="N18" s="42">
        <v>241488</v>
      </c>
      <c r="O18" s="42">
        <v>54399</v>
      </c>
      <c r="P18" s="42">
        <v>0</v>
      </c>
      <c r="Q18" s="42">
        <v>0</v>
      </c>
      <c r="R18" s="42">
        <v>8035</v>
      </c>
      <c r="S18" s="44">
        <v>690059</v>
      </c>
      <c r="T18" s="42">
        <v>0</v>
      </c>
      <c r="U18" s="42">
        <v>0</v>
      </c>
      <c r="V18" s="42">
        <v>0</v>
      </c>
      <c r="W18" s="42">
        <v>110510</v>
      </c>
      <c r="X18" s="42">
        <v>0</v>
      </c>
      <c r="Y18" s="42">
        <v>114099</v>
      </c>
      <c r="Z18" s="42">
        <v>8777</v>
      </c>
      <c r="AA18" s="42">
        <v>35567</v>
      </c>
      <c r="AB18" s="42">
        <v>161759</v>
      </c>
      <c r="AC18" s="42">
        <v>0</v>
      </c>
      <c r="AD18" s="47">
        <f t="shared" si="1"/>
        <v>430712</v>
      </c>
      <c r="AE18" s="42">
        <v>0</v>
      </c>
      <c r="AF18" s="42">
        <v>0</v>
      </c>
      <c r="AG18" s="42">
        <v>0</v>
      </c>
      <c r="AH18" s="42">
        <v>2011</v>
      </c>
      <c r="AI18" s="42">
        <v>0</v>
      </c>
      <c r="AJ18" s="42">
        <v>320202</v>
      </c>
      <c r="AK18" s="42">
        <v>2011</v>
      </c>
      <c r="AL18" s="42">
        <v>0</v>
      </c>
      <c r="AM18" s="46">
        <v>3350191</v>
      </c>
      <c r="AN18" s="42">
        <v>2173096</v>
      </c>
      <c r="AO18" s="42">
        <v>322213</v>
      </c>
      <c r="AP18" s="42">
        <v>856893</v>
      </c>
      <c r="AQ18" s="44">
        <v>3352202</v>
      </c>
    </row>
    <row r="19" spans="1:43" s="40" customFormat="1" ht="12.75">
      <c r="A19" s="65" t="s">
        <v>50</v>
      </c>
      <c r="B19" s="66" t="s">
        <v>51</v>
      </c>
      <c r="C19" s="50">
        <v>76418</v>
      </c>
      <c r="D19" s="42">
        <v>1776671</v>
      </c>
      <c r="E19" s="42">
        <v>606256</v>
      </c>
      <c r="F19" s="42">
        <v>0</v>
      </c>
      <c r="G19" s="42">
        <v>2382927</v>
      </c>
      <c r="H19" s="46">
        <v>40903</v>
      </c>
      <c r="I19" s="42">
        <v>257033</v>
      </c>
      <c r="J19" s="42">
        <v>48887</v>
      </c>
      <c r="K19" s="42">
        <v>1698</v>
      </c>
      <c r="L19" s="42">
        <v>47046</v>
      </c>
      <c r="M19" s="42">
        <v>179172</v>
      </c>
      <c r="N19" s="42">
        <v>123130</v>
      </c>
      <c r="O19" s="42">
        <v>7289</v>
      </c>
      <c r="P19" s="42">
        <v>0</v>
      </c>
      <c r="Q19" s="42">
        <v>0</v>
      </c>
      <c r="R19" s="42">
        <v>3592</v>
      </c>
      <c r="S19" s="44">
        <v>667847</v>
      </c>
      <c r="T19" s="42">
        <v>0</v>
      </c>
      <c r="U19" s="42">
        <v>0</v>
      </c>
      <c r="V19" s="42">
        <v>0</v>
      </c>
      <c r="W19" s="42">
        <v>44659</v>
      </c>
      <c r="X19" s="42">
        <v>0</v>
      </c>
      <c r="Y19" s="42">
        <v>176324</v>
      </c>
      <c r="Z19" s="42">
        <v>11893</v>
      </c>
      <c r="AA19" s="42">
        <v>25796</v>
      </c>
      <c r="AB19" s="42">
        <v>276709</v>
      </c>
      <c r="AC19" s="42">
        <v>21099</v>
      </c>
      <c r="AD19" s="47">
        <f t="shared" si="1"/>
        <v>556480</v>
      </c>
      <c r="AE19" s="42">
        <v>5034</v>
      </c>
      <c r="AF19" s="42">
        <v>0</v>
      </c>
      <c r="AG19" s="42">
        <v>0</v>
      </c>
      <c r="AH19" s="42">
        <v>5604</v>
      </c>
      <c r="AI19" s="42">
        <v>0</v>
      </c>
      <c r="AJ19" s="42">
        <v>511821</v>
      </c>
      <c r="AK19" s="42">
        <v>10638</v>
      </c>
      <c r="AL19" s="42">
        <v>0</v>
      </c>
      <c r="AM19" s="46">
        <v>3648157</v>
      </c>
      <c r="AN19" s="42">
        <v>2382927</v>
      </c>
      <c r="AO19" s="42">
        <v>522459</v>
      </c>
      <c r="AP19" s="42">
        <v>753409</v>
      </c>
      <c r="AQ19" s="44">
        <v>3658795</v>
      </c>
    </row>
    <row r="20" spans="1:43" s="40" customFormat="1" ht="12.75">
      <c r="A20" s="65" t="s">
        <v>52</v>
      </c>
      <c r="B20" s="66" t="s">
        <v>53</v>
      </c>
      <c r="C20" s="50">
        <v>76265</v>
      </c>
      <c r="D20" s="42">
        <v>2713996</v>
      </c>
      <c r="E20" s="42">
        <v>830699</v>
      </c>
      <c r="F20" s="42">
        <v>0</v>
      </c>
      <c r="G20" s="42">
        <v>3544695</v>
      </c>
      <c r="H20" s="46">
        <v>184974</v>
      </c>
      <c r="I20" s="42">
        <v>223509</v>
      </c>
      <c r="J20" s="42">
        <v>170745</v>
      </c>
      <c r="K20" s="42">
        <v>28431</v>
      </c>
      <c r="L20" s="42">
        <v>66284</v>
      </c>
      <c r="M20" s="42">
        <v>133359</v>
      </c>
      <c r="N20" s="42">
        <v>135153</v>
      </c>
      <c r="O20" s="42">
        <v>8320</v>
      </c>
      <c r="P20" s="42">
        <v>0</v>
      </c>
      <c r="Q20" s="42">
        <v>0</v>
      </c>
      <c r="R20" s="42">
        <v>2276</v>
      </c>
      <c r="S20" s="44">
        <v>768077</v>
      </c>
      <c r="T20" s="42">
        <v>0</v>
      </c>
      <c r="U20" s="42">
        <v>0</v>
      </c>
      <c r="V20" s="42">
        <v>0</v>
      </c>
      <c r="W20" s="42">
        <v>50153</v>
      </c>
      <c r="X20" s="42">
        <v>35455</v>
      </c>
      <c r="Y20" s="42">
        <v>313469</v>
      </c>
      <c r="Z20" s="42">
        <v>19055</v>
      </c>
      <c r="AA20" s="42">
        <v>145906</v>
      </c>
      <c r="AB20" s="42">
        <v>235991</v>
      </c>
      <c r="AC20" s="42">
        <v>28103</v>
      </c>
      <c r="AD20" s="47">
        <f t="shared" si="1"/>
        <v>828132</v>
      </c>
      <c r="AE20" s="42">
        <v>6465</v>
      </c>
      <c r="AF20" s="42">
        <v>157</v>
      </c>
      <c r="AG20" s="42">
        <v>0</v>
      </c>
      <c r="AH20" s="42">
        <v>8388</v>
      </c>
      <c r="AI20" s="42">
        <v>0</v>
      </c>
      <c r="AJ20" s="42">
        <v>777979</v>
      </c>
      <c r="AK20" s="42">
        <v>15010</v>
      </c>
      <c r="AL20" s="42">
        <v>0</v>
      </c>
      <c r="AM20" s="46">
        <v>5325878</v>
      </c>
      <c r="AN20" s="42">
        <v>3544695</v>
      </c>
      <c r="AO20" s="42">
        <v>757534</v>
      </c>
      <c r="AP20" s="42">
        <v>1038659</v>
      </c>
      <c r="AQ20" s="44">
        <v>5340888</v>
      </c>
    </row>
    <row r="21" spans="1:43" s="40" customFormat="1" ht="12.75">
      <c r="A21" s="65" t="s">
        <v>54</v>
      </c>
      <c r="B21" s="66" t="s">
        <v>27</v>
      </c>
      <c r="C21" s="50">
        <v>75242</v>
      </c>
      <c r="D21" s="42">
        <v>1098770</v>
      </c>
      <c r="E21" s="42">
        <v>799719</v>
      </c>
      <c r="F21" s="42">
        <v>0</v>
      </c>
      <c r="G21" s="42">
        <v>1898489</v>
      </c>
      <c r="H21" s="46">
        <v>75601</v>
      </c>
      <c r="I21" s="42">
        <v>191157</v>
      </c>
      <c r="J21" s="42">
        <v>239096</v>
      </c>
      <c r="K21" s="42">
        <v>1404</v>
      </c>
      <c r="L21" s="42">
        <v>93479</v>
      </c>
      <c r="M21" s="42">
        <v>259301</v>
      </c>
      <c r="N21" s="42">
        <v>105527</v>
      </c>
      <c r="O21" s="42">
        <v>2959</v>
      </c>
      <c r="P21" s="42">
        <v>0</v>
      </c>
      <c r="Q21" s="42">
        <v>0</v>
      </c>
      <c r="R21" s="42">
        <v>3786</v>
      </c>
      <c r="S21" s="44">
        <v>896709</v>
      </c>
      <c r="T21" s="42">
        <v>0</v>
      </c>
      <c r="U21" s="42">
        <v>11476</v>
      </c>
      <c r="V21" s="42">
        <v>26586</v>
      </c>
      <c r="W21" s="42">
        <v>45383</v>
      </c>
      <c r="X21" s="42">
        <v>0</v>
      </c>
      <c r="Y21" s="42">
        <v>236800</v>
      </c>
      <c r="Z21" s="42">
        <v>20667</v>
      </c>
      <c r="AA21" s="42">
        <v>151</v>
      </c>
      <c r="AB21" s="42">
        <v>121115</v>
      </c>
      <c r="AC21" s="42">
        <v>0</v>
      </c>
      <c r="AD21" s="47">
        <f t="shared" si="1"/>
        <v>462178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378733</v>
      </c>
      <c r="AK21" s="42">
        <v>0</v>
      </c>
      <c r="AL21" s="42">
        <v>0</v>
      </c>
      <c r="AM21" s="46">
        <v>3332977</v>
      </c>
      <c r="AN21" s="42">
        <v>1898489</v>
      </c>
      <c r="AO21" s="42">
        <v>378733</v>
      </c>
      <c r="AP21" s="42">
        <v>1055755</v>
      </c>
      <c r="AQ21" s="44">
        <v>3332977</v>
      </c>
    </row>
    <row r="22" spans="1:43" s="40" customFormat="1" ht="12.75">
      <c r="A22" s="65" t="s">
        <v>55</v>
      </c>
      <c r="B22" s="66" t="s">
        <v>56</v>
      </c>
      <c r="C22" s="50">
        <v>74578</v>
      </c>
      <c r="D22" s="42">
        <v>1775515</v>
      </c>
      <c r="E22" s="42">
        <v>473294</v>
      </c>
      <c r="F22" s="42">
        <v>0</v>
      </c>
      <c r="G22" s="42">
        <v>2248809</v>
      </c>
      <c r="H22" s="46">
        <v>86964</v>
      </c>
      <c r="I22" s="42">
        <v>77859</v>
      </c>
      <c r="J22" s="42">
        <v>65652</v>
      </c>
      <c r="K22" s="42">
        <v>14298</v>
      </c>
      <c r="L22" s="42">
        <v>53436</v>
      </c>
      <c r="M22" s="42">
        <v>107991</v>
      </c>
      <c r="N22" s="42">
        <v>120212</v>
      </c>
      <c r="O22" s="42">
        <v>273</v>
      </c>
      <c r="P22" s="42">
        <v>0</v>
      </c>
      <c r="Q22" s="42">
        <v>0</v>
      </c>
      <c r="R22" s="42">
        <v>34373</v>
      </c>
      <c r="S22" s="44">
        <v>474094</v>
      </c>
      <c r="T22" s="42">
        <v>0</v>
      </c>
      <c r="U22" s="42">
        <v>0</v>
      </c>
      <c r="V22" s="42">
        <v>0</v>
      </c>
      <c r="W22" s="42">
        <v>102596</v>
      </c>
      <c r="X22" s="42">
        <v>57878</v>
      </c>
      <c r="Y22" s="42">
        <v>139092</v>
      </c>
      <c r="Z22" s="42">
        <v>10555</v>
      </c>
      <c r="AA22" s="42">
        <v>12592</v>
      </c>
      <c r="AB22" s="42">
        <v>139470</v>
      </c>
      <c r="AC22" s="42">
        <v>5000</v>
      </c>
      <c r="AD22" s="47">
        <f t="shared" si="1"/>
        <v>467183</v>
      </c>
      <c r="AE22" s="42">
        <v>1159</v>
      </c>
      <c r="AF22" s="42">
        <v>0</v>
      </c>
      <c r="AG22" s="42">
        <v>0</v>
      </c>
      <c r="AH22" s="42">
        <v>0</v>
      </c>
      <c r="AI22" s="42">
        <v>3930</v>
      </c>
      <c r="AJ22" s="42">
        <v>364587</v>
      </c>
      <c r="AK22" s="42">
        <v>49996</v>
      </c>
      <c r="AL22" s="42">
        <v>44907</v>
      </c>
      <c r="AM22" s="46">
        <v>3277050</v>
      </c>
      <c r="AN22" s="42">
        <v>2248809</v>
      </c>
      <c r="AO22" s="42">
        <v>311798</v>
      </c>
      <c r="AP22" s="42">
        <v>766439</v>
      </c>
      <c r="AQ22" s="44">
        <v>3327046</v>
      </c>
    </row>
    <row r="23" spans="1:43" s="40" customFormat="1" ht="12.75">
      <c r="A23" s="65" t="s">
        <v>57</v>
      </c>
      <c r="B23" s="66" t="s">
        <v>58</v>
      </c>
      <c r="C23" s="50">
        <v>72100</v>
      </c>
      <c r="D23" s="42">
        <v>1919051</v>
      </c>
      <c r="E23" s="42">
        <v>489927</v>
      </c>
      <c r="F23" s="42">
        <v>0</v>
      </c>
      <c r="G23" s="42">
        <v>2408978</v>
      </c>
      <c r="H23" s="46">
        <v>75524</v>
      </c>
      <c r="I23" s="42">
        <v>344173</v>
      </c>
      <c r="J23" s="42">
        <v>74373</v>
      </c>
      <c r="K23" s="42">
        <v>4262</v>
      </c>
      <c r="L23" s="42">
        <v>50281</v>
      </c>
      <c r="M23" s="42">
        <v>135933</v>
      </c>
      <c r="N23" s="42">
        <v>28717</v>
      </c>
      <c r="O23" s="42">
        <v>3065</v>
      </c>
      <c r="P23" s="42">
        <v>406953</v>
      </c>
      <c r="Q23" s="42">
        <v>0</v>
      </c>
      <c r="R23" s="42">
        <v>26115</v>
      </c>
      <c r="S23" s="44">
        <v>1073872</v>
      </c>
      <c r="T23" s="42">
        <v>0</v>
      </c>
      <c r="U23" s="42">
        <v>0</v>
      </c>
      <c r="V23" s="42">
        <v>2700</v>
      </c>
      <c r="W23" s="42">
        <v>100312</v>
      </c>
      <c r="X23" s="42">
        <v>27830</v>
      </c>
      <c r="Y23" s="42">
        <v>174706</v>
      </c>
      <c r="Z23" s="42">
        <v>8407</v>
      </c>
      <c r="AA23" s="42">
        <v>61272</v>
      </c>
      <c r="AB23" s="42">
        <v>109056</v>
      </c>
      <c r="AC23" s="42">
        <v>4556</v>
      </c>
      <c r="AD23" s="47">
        <f t="shared" si="1"/>
        <v>488839</v>
      </c>
      <c r="AE23" s="42">
        <v>0</v>
      </c>
      <c r="AF23" s="42">
        <v>0</v>
      </c>
      <c r="AG23" s="42">
        <v>5620</v>
      </c>
      <c r="AH23" s="42">
        <v>0</v>
      </c>
      <c r="AI23" s="42">
        <v>695</v>
      </c>
      <c r="AJ23" s="42">
        <v>385827</v>
      </c>
      <c r="AK23" s="42">
        <v>24074</v>
      </c>
      <c r="AL23" s="42">
        <v>17759</v>
      </c>
      <c r="AM23" s="46">
        <v>4047213</v>
      </c>
      <c r="AN23" s="42">
        <v>2408978</v>
      </c>
      <c r="AO23" s="42">
        <v>364312</v>
      </c>
      <c r="AP23" s="42">
        <v>1297997</v>
      </c>
      <c r="AQ23" s="44">
        <v>4071287</v>
      </c>
    </row>
    <row r="24" spans="1:43" s="40" customFormat="1" ht="12.75">
      <c r="A24" s="65" t="s">
        <v>59</v>
      </c>
      <c r="B24" s="66" t="s">
        <v>60</v>
      </c>
      <c r="C24" s="50">
        <v>70954</v>
      </c>
      <c r="D24" s="42">
        <v>2131829</v>
      </c>
      <c r="E24" s="42">
        <v>611765</v>
      </c>
      <c r="F24" s="42">
        <v>0</v>
      </c>
      <c r="G24" s="42">
        <v>2743594</v>
      </c>
      <c r="H24" s="46">
        <v>80554</v>
      </c>
      <c r="I24" s="42">
        <v>376213</v>
      </c>
      <c r="J24" s="42">
        <v>28251</v>
      </c>
      <c r="K24" s="42">
        <v>3617</v>
      </c>
      <c r="L24" s="42">
        <v>70975</v>
      </c>
      <c r="M24" s="42">
        <v>214266</v>
      </c>
      <c r="N24" s="42">
        <v>292364</v>
      </c>
      <c r="O24" s="42">
        <v>0</v>
      </c>
      <c r="P24" s="42">
        <v>0</v>
      </c>
      <c r="Q24" s="42">
        <v>0</v>
      </c>
      <c r="R24" s="42">
        <v>7726</v>
      </c>
      <c r="S24" s="44">
        <v>993412</v>
      </c>
      <c r="T24" s="42">
        <v>0</v>
      </c>
      <c r="U24" s="42">
        <v>0</v>
      </c>
      <c r="V24" s="42">
        <v>0</v>
      </c>
      <c r="W24" s="42">
        <v>72836</v>
      </c>
      <c r="X24" s="42">
        <v>0</v>
      </c>
      <c r="Y24" s="42">
        <v>262027</v>
      </c>
      <c r="Z24" s="42">
        <v>26475</v>
      </c>
      <c r="AA24" s="42">
        <v>120096</v>
      </c>
      <c r="AB24" s="42">
        <v>327851</v>
      </c>
      <c r="AC24" s="42">
        <v>28852</v>
      </c>
      <c r="AD24" s="47">
        <f t="shared" si="1"/>
        <v>838137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765301</v>
      </c>
      <c r="AK24" s="42">
        <v>1814</v>
      </c>
      <c r="AL24" s="42">
        <v>1814</v>
      </c>
      <c r="AM24" s="46">
        <v>4655697</v>
      </c>
      <c r="AN24" s="42">
        <v>2743594</v>
      </c>
      <c r="AO24" s="42">
        <v>765301</v>
      </c>
      <c r="AP24" s="42">
        <v>1148616</v>
      </c>
      <c r="AQ24" s="44">
        <v>4657511</v>
      </c>
    </row>
    <row r="25" spans="1:43" s="40" customFormat="1" ht="12.75">
      <c r="A25" s="65" t="s">
        <v>61</v>
      </c>
      <c r="B25" s="66" t="s">
        <v>62</v>
      </c>
      <c r="C25" s="50">
        <v>64696</v>
      </c>
      <c r="D25" s="42">
        <v>1727425</v>
      </c>
      <c r="E25" s="42">
        <v>562698</v>
      </c>
      <c r="F25" s="42">
        <v>0</v>
      </c>
      <c r="G25" s="42">
        <v>2290123</v>
      </c>
      <c r="H25" s="46">
        <v>73289</v>
      </c>
      <c r="I25" s="42">
        <v>65871</v>
      </c>
      <c r="J25" s="42">
        <v>25452</v>
      </c>
      <c r="K25" s="42">
        <v>388</v>
      </c>
      <c r="L25" s="42">
        <v>75642</v>
      </c>
      <c r="M25" s="42">
        <v>153294</v>
      </c>
      <c r="N25" s="42">
        <v>56934</v>
      </c>
      <c r="O25" s="42">
        <v>2315</v>
      </c>
      <c r="P25" s="42">
        <v>0</v>
      </c>
      <c r="Q25" s="42">
        <v>0</v>
      </c>
      <c r="R25" s="42">
        <v>321109</v>
      </c>
      <c r="S25" s="44">
        <v>701005</v>
      </c>
      <c r="T25" s="42">
        <v>0</v>
      </c>
      <c r="U25" s="42">
        <v>0</v>
      </c>
      <c r="V25" s="42">
        <v>37312</v>
      </c>
      <c r="W25" s="42">
        <v>138153</v>
      </c>
      <c r="X25" s="42">
        <v>0</v>
      </c>
      <c r="Y25" s="42">
        <v>126967</v>
      </c>
      <c r="Z25" s="42">
        <v>15124</v>
      </c>
      <c r="AA25" s="42">
        <v>99291</v>
      </c>
      <c r="AB25" s="42">
        <v>149991</v>
      </c>
      <c r="AC25" s="42">
        <v>1420</v>
      </c>
      <c r="AD25" s="47">
        <f t="shared" si="1"/>
        <v>568258</v>
      </c>
      <c r="AE25" s="42">
        <v>1008</v>
      </c>
      <c r="AF25" s="42">
        <v>0</v>
      </c>
      <c r="AG25" s="42">
        <v>0</v>
      </c>
      <c r="AH25" s="42">
        <v>0</v>
      </c>
      <c r="AI25" s="42">
        <v>1500</v>
      </c>
      <c r="AJ25" s="42">
        <v>392793</v>
      </c>
      <c r="AK25" s="42">
        <v>2508</v>
      </c>
      <c r="AL25" s="42">
        <v>0</v>
      </c>
      <c r="AM25" s="46">
        <v>3632675</v>
      </c>
      <c r="AN25" s="42">
        <v>2290123</v>
      </c>
      <c r="AO25" s="42">
        <v>395301</v>
      </c>
      <c r="AP25" s="42">
        <v>949759</v>
      </c>
      <c r="AQ25" s="44">
        <v>3635183</v>
      </c>
    </row>
    <row r="26" spans="1:43" s="40" customFormat="1" ht="12.75">
      <c r="A26" s="65" t="s">
        <v>63</v>
      </c>
      <c r="B26" s="66" t="s">
        <v>64</v>
      </c>
      <c r="C26" s="50">
        <v>59062</v>
      </c>
      <c r="D26" s="43">
        <v>1057842</v>
      </c>
      <c r="E26" s="43">
        <v>294947</v>
      </c>
      <c r="F26" s="43">
        <v>1800</v>
      </c>
      <c r="G26" s="43">
        <v>1354589</v>
      </c>
      <c r="H26" s="48">
        <v>35216</v>
      </c>
      <c r="I26" s="43">
        <v>114945</v>
      </c>
      <c r="J26" s="43">
        <v>27708</v>
      </c>
      <c r="K26" s="43">
        <v>4101</v>
      </c>
      <c r="L26" s="43">
        <v>33647</v>
      </c>
      <c r="M26" s="43">
        <v>109599</v>
      </c>
      <c r="N26" s="43">
        <v>69310</v>
      </c>
      <c r="O26" s="43">
        <v>5284</v>
      </c>
      <c r="P26" s="43">
        <v>400</v>
      </c>
      <c r="Q26" s="43">
        <v>1</v>
      </c>
      <c r="R26" s="43">
        <v>23834</v>
      </c>
      <c r="S26" s="45">
        <v>388829</v>
      </c>
      <c r="T26" s="43">
        <v>0</v>
      </c>
      <c r="U26" s="43">
        <v>0</v>
      </c>
      <c r="V26" s="43">
        <v>0</v>
      </c>
      <c r="W26" s="43">
        <v>13726</v>
      </c>
      <c r="X26" s="43">
        <v>5049</v>
      </c>
      <c r="Y26" s="43">
        <v>71469</v>
      </c>
      <c r="Z26" s="43">
        <v>11970</v>
      </c>
      <c r="AA26" s="43">
        <v>29228</v>
      </c>
      <c r="AB26" s="43">
        <v>88155</v>
      </c>
      <c r="AC26" s="43">
        <v>1031</v>
      </c>
      <c r="AD26" s="47">
        <f t="shared" si="1"/>
        <v>220628</v>
      </c>
      <c r="AE26" s="43">
        <v>171</v>
      </c>
      <c r="AF26" s="43">
        <v>0</v>
      </c>
      <c r="AG26" s="43">
        <v>0</v>
      </c>
      <c r="AH26" s="43">
        <v>0</v>
      </c>
      <c r="AI26" s="43">
        <v>0</v>
      </c>
      <c r="AJ26" s="43">
        <v>206902</v>
      </c>
      <c r="AK26" s="43">
        <v>171</v>
      </c>
      <c r="AL26" s="43">
        <v>0</v>
      </c>
      <c r="AM26" s="48">
        <v>1999262</v>
      </c>
      <c r="AN26" s="43">
        <v>1352789</v>
      </c>
      <c r="AO26" s="43">
        <v>202024</v>
      </c>
      <c r="AP26" s="43">
        <v>444620</v>
      </c>
      <c r="AQ26" s="45">
        <v>1999433</v>
      </c>
    </row>
    <row r="27" spans="1:43" s="40" customFormat="1" ht="12.75">
      <c r="A27" s="65" t="s">
        <v>65</v>
      </c>
      <c r="B27" s="66" t="s">
        <v>66</v>
      </c>
      <c r="C27" s="50">
        <v>58997</v>
      </c>
      <c r="D27" s="42">
        <v>1751879</v>
      </c>
      <c r="E27" s="42">
        <v>646717</v>
      </c>
      <c r="F27" s="42">
        <v>0</v>
      </c>
      <c r="G27" s="42">
        <v>2398596</v>
      </c>
      <c r="H27" s="46">
        <v>71120</v>
      </c>
      <c r="I27" s="42">
        <v>327354</v>
      </c>
      <c r="J27" s="42">
        <v>49378</v>
      </c>
      <c r="K27" s="42">
        <v>14274</v>
      </c>
      <c r="L27" s="42">
        <v>32437</v>
      </c>
      <c r="M27" s="42">
        <v>115928</v>
      </c>
      <c r="N27" s="42">
        <v>29331</v>
      </c>
      <c r="O27" s="42">
        <v>115517</v>
      </c>
      <c r="P27" s="42">
        <v>0</v>
      </c>
      <c r="Q27" s="42">
        <v>0</v>
      </c>
      <c r="R27" s="42">
        <v>16635</v>
      </c>
      <c r="S27" s="44">
        <v>700854</v>
      </c>
      <c r="T27" s="42">
        <v>0</v>
      </c>
      <c r="U27" s="42">
        <v>500</v>
      </c>
      <c r="V27" s="42">
        <v>3264</v>
      </c>
      <c r="W27" s="42">
        <v>97871</v>
      </c>
      <c r="X27" s="42">
        <v>22000</v>
      </c>
      <c r="Y27" s="42">
        <v>253588</v>
      </c>
      <c r="Z27" s="42">
        <v>11772</v>
      </c>
      <c r="AA27" s="42">
        <v>131556</v>
      </c>
      <c r="AB27" s="42">
        <v>400929</v>
      </c>
      <c r="AC27" s="42">
        <v>0</v>
      </c>
      <c r="AD27" s="47">
        <f t="shared" si="1"/>
        <v>921480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819845</v>
      </c>
      <c r="AK27" s="42">
        <v>0</v>
      </c>
      <c r="AL27" s="42">
        <v>0</v>
      </c>
      <c r="AM27" s="46">
        <v>4092050</v>
      </c>
      <c r="AN27" s="42">
        <v>2398596</v>
      </c>
      <c r="AO27" s="42">
        <v>797845</v>
      </c>
      <c r="AP27" s="42">
        <v>895609</v>
      </c>
      <c r="AQ27" s="44">
        <v>4092050</v>
      </c>
    </row>
    <row r="28" spans="1:43" s="40" customFormat="1" ht="12.75">
      <c r="A28" s="65" t="s">
        <v>67</v>
      </c>
      <c r="B28" s="66" t="s">
        <v>68</v>
      </c>
      <c r="C28" s="50">
        <v>55921</v>
      </c>
      <c r="D28" s="42">
        <v>859135</v>
      </c>
      <c r="E28" s="42">
        <v>256728</v>
      </c>
      <c r="F28" s="42">
        <v>0</v>
      </c>
      <c r="G28" s="42">
        <v>1115863</v>
      </c>
      <c r="H28" s="46">
        <v>47596</v>
      </c>
      <c r="I28" s="42">
        <v>311250</v>
      </c>
      <c r="J28" s="42">
        <v>33927</v>
      </c>
      <c r="K28" s="42">
        <v>1294</v>
      </c>
      <c r="L28" s="42">
        <v>39582</v>
      </c>
      <c r="M28" s="42">
        <v>63095</v>
      </c>
      <c r="N28" s="42">
        <v>14232</v>
      </c>
      <c r="O28" s="42">
        <v>26522</v>
      </c>
      <c r="P28" s="42">
        <v>1234</v>
      </c>
      <c r="Q28" s="42">
        <v>0</v>
      </c>
      <c r="R28" s="42">
        <v>8483</v>
      </c>
      <c r="S28" s="44">
        <v>499619</v>
      </c>
      <c r="T28" s="42">
        <v>0</v>
      </c>
      <c r="U28" s="42">
        <v>127907</v>
      </c>
      <c r="V28" s="42">
        <v>50591</v>
      </c>
      <c r="W28" s="42">
        <v>12205</v>
      </c>
      <c r="X28" s="42">
        <v>2778</v>
      </c>
      <c r="Y28" s="42">
        <v>100535</v>
      </c>
      <c r="Z28" s="42">
        <v>11683</v>
      </c>
      <c r="AA28" s="42">
        <v>32905</v>
      </c>
      <c r="AB28" s="42">
        <v>32708</v>
      </c>
      <c r="AC28" s="42">
        <v>6042</v>
      </c>
      <c r="AD28" s="47">
        <f t="shared" si="1"/>
        <v>377354</v>
      </c>
      <c r="AE28" s="42">
        <v>625</v>
      </c>
      <c r="AF28" s="42">
        <v>0</v>
      </c>
      <c r="AG28" s="42">
        <v>0</v>
      </c>
      <c r="AH28" s="42">
        <v>0</v>
      </c>
      <c r="AI28" s="42">
        <v>0</v>
      </c>
      <c r="AJ28" s="42">
        <v>186651</v>
      </c>
      <c r="AK28" s="42">
        <v>625</v>
      </c>
      <c r="AL28" s="42">
        <v>0</v>
      </c>
      <c r="AM28" s="46">
        <v>2040432</v>
      </c>
      <c r="AN28" s="42">
        <v>1115863</v>
      </c>
      <c r="AO28" s="42">
        <v>184498</v>
      </c>
      <c r="AP28" s="42">
        <v>740696</v>
      </c>
      <c r="AQ28" s="44">
        <v>2041057</v>
      </c>
    </row>
    <row r="29" spans="1:43" s="40" customFormat="1" ht="12.75">
      <c r="A29" s="65" t="s">
        <v>69</v>
      </c>
      <c r="B29" s="66" t="s">
        <v>70</v>
      </c>
      <c r="C29" s="50">
        <v>51760</v>
      </c>
      <c r="D29" s="42">
        <v>1044103</v>
      </c>
      <c r="E29" s="42">
        <v>299036</v>
      </c>
      <c r="F29" s="42">
        <v>0</v>
      </c>
      <c r="G29" s="42">
        <v>1343139</v>
      </c>
      <c r="H29" s="46">
        <v>31073</v>
      </c>
      <c r="I29" s="42">
        <v>131708</v>
      </c>
      <c r="J29" s="42">
        <v>4355</v>
      </c>
      <c r="K29" s="42">
        <v>0</v>
      </c>
      <c r="L29" s="42">
        <v>27434</v>
      </c>
      <c r="M29" s="42">
        <v>92136</v>
      </c>
      <c r="N29" s="42">
        <v>99943</v>
      </c>
      <c r="O29" s="42">
        <v>11304</v>
      </c>
      <c r="P29" s="42">
        <v>0</v>
      </c>
      <c r="Q29" s="42">
        <v>0</v>
      </c>
      <c r="R29" s="42">
        <v>131398</v>
      </c>
      <c r="S29" s="44">
        <v>498278</v>
      </c>
      <c r="T29" s="42">
        <v>0</v>
      </c>
      <c r="U29" s="42">
        <v>0</v>
      </c>
      <c r="V29" s="42">
        <v>0</v>
      </c>
      <c r="W29" s="42">
        <v>90018</v>
      </c>
      <c r="X29" s="42">
        <v>20041</v>
      </c>
      <c r="Y29" s="42">
        <v>130194</v>
      </c>
      <c r="Z29" s="42">
        <v>11160</v>
      </c>
      <c r="AA29" s="42">
        <v>39872</v>
      </c>
      <c r="AB29" s="42">
        <v>24965</v>
      </c>
      <c r="AC29" s="42">
        <v>0</v>
      </c>
      <c r="AD29" s="47">
        <f t="shared" si="1"/>
        <v>316250</v>
      </c>
      <c r="AE29" s="42">
        <v>6854</v>
      </c>
      <c r="AF29" s="42">
        <v>0</v>
      </c>
      <c r="AG29" s="42">
        <v>0</v>
      </c>
      <c r="AH29" s="42">
        <v>0</v>
      </c>
      <c r="AI29" s="42">
        <v>0</v>
      </c>
      <c r="AJ29" s="42">
        <v>226232</v>
      </c>
      <c r="AK29" s="42">
        <v>6854</v>
      </c>
      <c r="AL29" s="42">
        <v>0</v>
      </c>
      <c r="AM29" s="46">
        <v>2188740</v>
      </c>
      <c r="AN29" s="42">
        <v>1343139</v>
      </c>
      <c r="AO29" s="42">
        <v>213045</v>
      </c>
      <c r="AP29" s="42">
        <v>639410</v>
      </c>
      <c r="AQ29" s="44">
        <v>2195594</v>
      </c>
    </row>
    <row r="30" spans="1:43" s="40" customFormat="1" ht="12.75">
      <c r="A30" s="65" t="s">
        <v>71</v>
      </c>
      <c r="B30" s="66" t="s">
        <v>64</v>
      </c>
      <c r="C30" s="50">
        <v>51170</v>
      </c>
      <c r="D30" s="42">
        <v>790775</v>
      </c>
      <c r="E30" s="42">
        <v>158379</v>
      </c>
      <c r="F30" s="42">
        <v>0</v>
      </c>
      <c r="G30" s="42">
        <v>949154</v>
      </c>
      <c r="H30" s="46">
        <v>13525</v>
      </c>
      <c r="I30" s="42">
        <v>2340</v>
      </c>
      <c r="J30" s="42">
        <v>63991</v>
      </c>
      <c r="K30" s="42">
        <v>87</v>
      </c>
      <c r="L30" s="42">
        <v>14090</v>
      </c>
      <c r="M30" s="42">
        <v>28193</v>
      </c>
      <c r="N30" s="42">
        <v>54837</v>
      </c>
      <c r="O30" s="42">
        <v>1598</v>
      </c>
      <c r="P30" s="42">
        <v>0</v>
      </c>
      <c r="Q30" s="42">
        <v>0</v>
      </c>
      <c r="R30" s="42">
        <v>23088</v>
      </c>
      <c r="S30" s="44">
        <v>188224</v>
      </c>
      <c r="T30" s="42">
        <v>0</v>
      </c>
      <c r="U30" s="42">
        <v>0</v>
      </c>
      <c r="V30" s="42">
        <v>0</v>
      </c>
      <c r="W30" s="42">
        <v>3375</v>
      </c>
      <c r="X30" s="42">
        <v>0</v>
      </c>
      <c r="Y30" s="42">
        <v>136028</v>
      </c>
      <c r="Z30" s="42">
        <v>8385</v>
      </c>
      <c r="AA30" s="42">
        <v>12698</v>
      </c>
      <c r="AB30" s="42">
        <v>110201</v>
      </c>
      <c r="AC30" s="42">
        <v>18942</v>
      </c>
      <c r="AD30" s="47">
        <f t="shared" si="1"/>
        <v>289629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286254</v>
      </c>
      <c r="AK30" s="42">
        <v>0</v>
      </c>
      <c r="AL30" s="42">
        <v>0</v>
      </c>
      <c r="AM30" s="46">
        <v>1440532</v>
      </c>
      <c r="AN30" s="42">
        <v>949154</v>
      </c>
      <c r="AO30" s="42">
        <v>286254</v>
      </c>
      <c r="AP30" s="42">
        <v>205124</v>
      </c>
      <c r="AQ30" s="44">
        <v>1440532</v>
      </c>
    </row>
    <row r="31" spans="1:43" s="40" customFormat="1" ht="12.75">
      <c r="A31" s="65" t="s">
        <v>72</v>
      </c>
      <c r="B31" s="66" t="s">
        <v>73</v>
      </c>
      <c r="C31" s="50">
        <v>44764</v>
      </c>
      <c r="D31" s="42">
        <v>708954</v>
      </c>
      <c r="E31" s="42">
        <v>171942</v>
      </c>
      <c r="F31" s="42">
        <v>0</v>
      </c>
      <c r="G31" s="42">
        <v>880896</v>
      </c>
      <c r="H31" s="46">
        <v>19270</v>
      </c>
      <c r="I31" s="42">
        <v>78552</v>
      </c>
      <c r="J31" s="42">
        <v>12023</v>
      </c>
      <c r="K31" s="42">
        <v>251</v>
      </c>
      <c r="L31" s="42">
        <v>18508</v>
      </c>
      <c r="M31" s="42">
        <v>90739</v>
      </c>
      <c r="N31" s="42">
        <v>67207</v>
      </c>
      <c r="O31" s="42">
        <v>5637</v>
      </c>
      <c r="P31" s="42">
        <v>0</v>
      </c>
      <c r="Q31" s="42">
        <v>0</v>
      </c>
      <c r="R31" s="42">
        <v>15933</v>
      </c>
      <c r="S31" s="44">
        <v>288850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48659</v>
      </c>
      <c r="Z31" s="42">
        <v>2523</v>
      </c>
      <c r="AA31" s="42">
        <v>3843</v>
      </c>
      <c r="AB31" s="42">
        <v>74849</v>
      </c>
      <c r="AC31" s="42">
        <v>0</v>
      </c>
      <c r="AD31" s="47">
        <f t="shared" si="1"/>
        <v>129874</v>
      </c>
      <c r="AE31" s="42">
        <v>2351</v>
      </c>
      <c r="AF31" s="42">
        <v>0</v>
      </c>
      <c r="AG31" s="42">
        <v>0</v>
      </c>
      <c r="AH31" s="42">
        <v>236</v>
      </c>
      <c r="AI31" s="42">
        <v>0</v>
      </c>
      <c r="AJ31" s="42">
        <v>129874</v>
      </c>
      <c r="AK31" s="42">
        <v>2587</v>
      </c>
      <c r="AL31" s="42">
        <v>0</v>
      </c>
      <c r="AM31" s="46">
        <v>1318890</v>
      </c>
      <c r="AN31" s="42">
        <v>880896</v>
      </c>
      <c r="AO31" s="42">
        <v>132461</v>
      </c>
      <c r="AP31" s="42">
        <v>308120</v>
      </c>
      <c r="AQ31" s="44">
        <v>1321477</v>
      </c>
    </row>
    <row r="32" spans="1:43" s="40" customFormat="1" ht="12.75">
      <c r="A32" s="65" t="s">
        <v>74</v>
      </c>
      <c r="B32" s="66" t="s">
        <v>75</v>
      </c>
      <c r="C32" s="50">
        <v>44436</v>
      </c>
      <c r="D32" s="42">
        <v>610484</v>
      </c>
      <c r="E32" s="42">
        <v>213023</v>
      </c>
      <c r="F32" s="42">
        <v>0</v>
      </c>
      <c r="G32" s="42">
        <v>823507</v>
      </c>
      <c r="H32" s="46">
        <v>13935</v>
      </c>
      <c r="I32" s="42">
        <v>17031</v>
      </c>
      <c r="J32" s="42">
        <v>19309</v>
      </c>
      <c r="K32" s="42">
        <v>1875</v>
      </c>
      <c r="L32" s="42">
        <v>13962</v>
      </c>
      <c r="M32" s="42">
        <v>44014</v>
      </c>
      <c r="N32" s="42">
        <v>2662</v>
      </c>
      <c r="O32" s="42">
        <v>42740</v>
      </c>
      <c r="P32" s="42">
        <v>0</v>
      </c>
      <c r="Q32" s="42">
        <v>0</v>
      </c>
      <c r="R32" s="42">
        <v>41500</v>
      </c>
      <c r="S32" s="44">
        <v>183093</v>
      </c>
      <c r="T32" s="42">
        <v>0</v>
      </c>
      <c r="U32" s="42">
        <v>0</v>
      </c>
      <c r="V32" s="42">
        <v>0</v>
      </c>
      <c r="W32" s="42">
        <v>1219</v>
      </c>
      <c r="X32" s="42">
        <v>1864</v>
      </c>
      <c r="Y32" s="42">
        <v>50524</v>
      </c>
      <c r="Z32" s="42">
        <v>5312</v>
      </c>
      <c r="AA32" s="42">
        <v>2648</v>
      </c>
      <c r="AB32" s="42">
        <v>6097</v>
      </c>
      <c r="AC32" s="42">
        <v>136</v>
      </c>
      <c r="AD32" s="47">
        <f t="shared" si="1"/>
        <v>67800</v>
      </c>
      <c r="AE32" s="42">
        <v>11919</v>
      </c>
      <c r="AF32" s="42">
        <v>464</v>
      </c>
      <c r="AG32" s="42">
        <v>1897</v>
      </c>
      <c r="AH32" s="42">
        <v>7980</v>
      </c>
      <c r="AI32" s="42">
        <v>0</v>
      </c>
      <c r="AJ32" s="42">
        <v>66581</v>
      </c>
      <c r="AK32" s="42">
        <v>24981</v>
      </c>
      <c r="AL32" s="42">
        <v>2721</v>
      </c>
      <c r="AM32" s="46">
        <v>1088335</v>
      </c>
      <c r="AN32" s="42">
        <v>823507</v>
      </c>
      <c r="AO32" s="42">
        <v>86977</v>
      </c>
      <c r="AP32" s="42">
        <v>202832</v>
      </c>
      <c r="AQ32" s="44">
        <v>1113316</v>
      </c>
    </row>
    <row r="33" spans="1:43" s="40" customFormat="1" ht="12.75">
      <c r="A33" s="65" t="s">
        <v>76</v>
      </c>
      <c r="B33" s="66" t="s">
        <v>27</v>
      </c>
      <c r="C33" s="50">
        <v>41810</v>
      </c>
      <c r="D33" s="42">
        <v>841822</v>
      </c>
      <c r="E33" s="42">
        <v>180375</v>
      </c>
      <c r="F33" s="42">
        <v>0</v>
      </c>
      <c r="G33" s="42">
        <v>1022197</v>
      </c>
      <c r="H33" s="46">
        <v>23666</v>
      </c>
      <c r="I33" s="42">
        <v>53733</v>
      </c>
      <c r="J33" s="42">
        <v>16465</v>
      </c>
      <c r="K33" s="42">
        <v>101</v>
      </c>
      <c r="L33" s="42">
        <v>29007</v>
      </c>
      <c r="M33" s="42">
        <v>107051</v>
      </c>
      <c r="N33" s="42">
        <v>0</v>
      </c>
      <c r="O33" s="42">
        <v>73027</v>
      </c>
      <c r="P33" s="42">
        <v>0</v>
      </c>
      <c r="Q33" s="42">
        <v>0</v>
      </c>
      <c r="R33" s="42">
        <v>2830</v>
      </c>
      <c r="S33" s="44">
        <v>282214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81193</v>
      </c>
      <c r="Z33" s="42">
        <v>8592</v>
      </c>
      <c r="AA33" s="42">
        <v>14521</v>
      </c>
      <c r="AB33" s="42">
        <v>30392</v>
      </c>
      <c r="AC33" s="42">
        <v>46660</v>
      </c>
      <c r="AD33" s="47">
        <f t="shared" si="1"/>
        <v>181358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181358</v>
      </c>
      <c r="AK33" s="42">
        <v>0</v>
      </c>
      <c r="AL33" s="42">
        <v>0</v>
      </c>
      <c r="AM33" s="46">
        <v>1509435</v>
      </c>
      <c r="AN33" s="42">
        <v>1022197</v>
      </c>
      <c r="AO33" s="42">
        <v>181358</v>
      </c>
      <c r="AP33" s="42">
        <v>305880</v>
      </c>
      <c r="AQ33" s="44">
        <v>1509435</v>
      </c>
    </row>
    <row r="34" spans="1:43" s="40" customFormat="1" ht="12.75">
      <c r="A34" s="65" t="s">
        <v>77</v>
      </c>
      <c r="B34" s="66" t="s">
        <v>78</v>
      </c>
      <c r="C34" s="50">
        <v>40389</v>
      </c>
      <c r="D34" s="42">
        <v>744788</v>
      </c>
      <c r="E34" s="42">
        <v>181149</v>
      </c>
      <c r="F34" s="42">
        <v>56002</v>
      </c>
      <c r="G34" s="42">
        <v>981939</v>
      </c>
      <c r="H34" s="46">
        <v>43096</v>
      </c>
      <c r="I34" s="42">
        <v>173097</v>
      </c>
      <c r="J34" s="42">
        <v>34075</v>
      </c>
      <c r="K34" s="42">
        <v>9930</v>
      </c>
      <c r="L34" s="42">
        <v>43803</v>
      </c>
      <c r="M34" s="42">
        <v>102365</v>
      </c>
      <c r="N34" s="42">
        <v>51739</v>
      </c>
      <c r="O34" s="42">
        <v>2502</v>
      </c>
      <c r="P34" s="42">
        <v>0</v>
      </c>
      <c r="Q34" s="42">
        <v>0</v>
      </c>
      <c r="R34" s="42">
        <v>6057</v>
      </c>
      <c r="S34" s="44">
        <v>423568</v>
      </c>
      <c r="T34" s="42">
        <v>0</v>
      </c>
      <c r="U34" s="42">
        <v>0</v>
      </c>
      <c r="V34" s="42">
        <v>0</v>
      </c>
      <c r="W34" s="42">
        <v>13285</v>
      </c>
      <c r="X34" s="42">
        <v>5343</v>
      </c>
      <c r="Y34" s="42">
        <v>94227</v>
      </c>
      <c r="Z34" s="42">
        <v>6528</v>
      </c>
      <c r="AA34" s="42">
        <v>24104</v>
      </c>
      <c r="AB34" s="42">
        <v>21026</v>
      </c>
      <c r="AC34" s="42">
        <v>0</v>
      </c>
      <c r="AD34" s="47">
        <f t="shared" si="1"/>
        <v>164513</v>
      </c>
      <c r="AE34" s="42">
        <v>313</v>
      </c>
      <c r="AF34" s="42">
        <v>0</v>
      </c>
      <c r="AG34" s="42">
        <v>0</v>
      </c>
      <c r="AH34" s="42">
        <v>0</v>
      </c>
      <c r="AI34" s="42">
        <v>0</v>
      </c>
      <c r="AJ34" s="42">
        <v>151228</v>
      </c>
      <c r="AK34" s="42">
        <v>313</v>
      </c>
      <c r="AL34" s="42">
        <v>0</v>
      </c>
      <c r="AM34" s="46">
        <v>1613116</v>
      </c>
      <c r="AN34" s="42">
        <v>925937</v>
      </c>
      <c r="AO34" s="42">
        <v>146198</v>
      </c>
      <c r="AP34" s="42">
        <v>541294</v>
      </c>
      <c r="AQ34" s="44">
        <v>1613429</v>
      </c>
    </row>
    <row r="35" spans="1:43" s="40" customFormat="1" ht="12.75">
      <c r="A35" s="65" t="s">
        <v>79</v>
      </c>
      <c r="B35" s="66" t="s">
        <v>73</v>
      </c>
      <c r="C35" s="50">
        <v>40258</v>
      </c>
      <c r="D35" s="42">
        <v>781225</v>
      </c>
      <c r="E35" s="42">
        <v>212172</v>
      </c>
      <c r="F35" s="42">
        <v>0</v>
      </c>
      <c r="G35" s="42">
        <v>993397</v>
      </c>
      <c r="H35" s="46">
        <v>21957</v>
      </c>
      <c r="I35" s="42">
        <v>71881</v>
      </c>
      <c r="J35" s="42">
        <v>15925</v>
      </c>
      <c r="K35" s="42">
        <v>615</v>
      </c>
      <c r="L35" s="42">
        <v>22373</v>
      </c>
      <c r="M35" s="42">
        <v>109333</v>
      </c>
      <c r="N35" s="42">
        <v>87879</v>
      </c>
      <c r="O35" s="42">
        <v>573</v>
      </c>
      <c r="P35" s="42">
        <v>0</v>
      </c>
      <c r="Q35" s="42">
        <v>0</v>
      </c>
      <c r="R35" s="42">
        <v>2547</v>
      </c>
      <c r="S35" s="44">
        <v>311126</v>
      </c>
      <c r="T35" s="42">
        <v>0</v>
      </c>
      <c r="U35" s="42">
        <v>0</v>
      </c>
      <c r="V35" s="42">
        <v>0</v>
      </c>
      <c r="W35" s="42">
        <v>6183</v>
      </c>
      <c r="X35" s="42">
        <v>2058</v>
      </c>
      <c r="Y35" s="42">
        <v>91576</v>
      </c>
      <c r="Z35" s="42">
        <v>5829</v>
      </c>
      <c r="AA35" s="42">
        <v>9548</v>
      </c>
      <c r="AB35" s="42">
        <v>34446</v>
      </c>
      <c r="AC35" s="42">
        <v>0</v>
      </c>
      <c r="AD35" s="47">
        <f t="shared" si="1"/>
        <v>149640</v>
      </c>
      <c r="AE35" s="42">
        <v>1103</v>
      </c>
      <c r="AF35" s="42">
        <v>0</v>
      </c>
      <c r="AG35" s="42">
        <v>0</v>
      </c>
      <c r="AH35" s="42">
        <v>0</v>
      </c>
      <c r="AI35" s="42">
        <v>0</v>
      </c>
      <c r="AJ35" s="42">
        <v>143457</v>
      </c>
      <c r="AK35" s="42">
        <v>11311</v>
      </c>
      <c r="AL35" s="42">
        <v>10208</v>
      </c>
      <c r="AM35" s="46">
        <v>1476120</v>
      </c>
      <c r="AN35" s="42">
        <v>993397</v>
      </c>
      <c r="AO35" s="42">
        <v>142502</v>
      </c>
      <c r="AP35" s="42">
        <v>351532</v>
      </c>
      <c r="AQ35" s="44">
        <v>1487431</v>
      </c>
    </row>
    <row r="36" spans="1:43" s="40" customFormat="1" ht="12.75">
      <c r="A36" s="65" t="s">
        <v>80</v>
      </c>
      <c r="B36" s="66" t="s">
        <v>81</v>
      </c>
      <c r="C36" s="50">
        <v>39364</v>
      </c>
      <c r="D36" s="42">
        <v>1249569</v>
      </c>
      <c r="E36" s="42">
        <v>423751</v>
      </c>
      <c r="F36" s="42">
        <v>0</v>
      </c>
      <c r="G36" s="42">
        <v>1673320</v>
      </c>
      <c r="H36" s="46">
        <v>59400</v>
      </c>
      <c r="I36" s="42">
        <v>115940</v>
      </c>
      <c r="J36" s="42">
        <v>40843</v>
      </c>
      <c r="K36" s="42">
        <v>4375</v>
      </c>
      <c r="L36" s="42">
        <v>50577</v>
      </c>
      <c r="M36" s="42">
        <v>52994</v>
      </c>
      <c r="N36" s="42">
        <v>15064</v>
      </c>
      <c r="O36" s="42">
        <v>28220</v>
      </c>
      <c r="P36" s="42">
        <v>0</v>
      </c>
      <c r="Q36" s="42">
        <v>0</v>
      </c>
      <c r="R36" s="42">
        <v>4613</v>
      </c>
      <c r="S36" s="44">
        <v>312626</v>
      </c>
      <c r="T36" s="42">
        <v>0</v>
      </c>
      <c r="U36" s="42">
        <v>0</v>
      </c>
      <c r="V36" s="42">
        <v>0</v>
      </c>
      <c r="W36" s="42">
        <v>13980</v>
      </c>
      <c r="X36" s="42">
        <v>0</v>
      </c>
      <c r="Y36" s="42">
        <v>60355</v>
      </c>
      <c r="Z36" s="42">
        <v>18829</v>
      </c>
      <c r="AA36" s="42">
        <v>33263</v>
      </c>
      <c r="AB36" s="42">
        <v>45069</v>
      </c>
      <c r="AC36" s="42">
        <v>2498</v>
      </c>
      <c r="AD36" s="47">
        <f t="shared" si="1"/>
        <v>173994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160014</v>
      </c>
      <c r="AK36" s="42">
        <v>32100</v>
      </c>
      <c r="AL36" s="42">
        <v>32100</v>
      </c>
      <c r="AM36" s="46">
        <v>2219340</v>
      </c>
      <c r="AN36" s="42">
        <v>1673320</v>
      </c>
      <c r="AO36" s="42">
        <v>160014</v>
      </c>
      <c r="AP36" s="42">
        <v>418106</v>
      </c>
      <c r="AQ36" s="44">
        <v>2251440</v>
      </c>
    </row>
    <row r="37" spans="1:43" s="40" customFormat="1" ht="12.75">
      <c r="A37" s="65" t="s">
        <v>400</v>
      </c>
      <c r="B37" s="66" t="s">
        <v>83</v>
      </c>
      <c r="C37" s="50">
        <v>37749</v>
      </c>
      <c r="D37" s="42">
        <v>1038405</v>
      </c>
      <c r="E37" s="42">
        <v>317241</v>
      </c>
      <c r="F37" s="42">
        <v>0</v>
      </c>
      <c r="G37" s="42">
        <v>1355646</v>
      </c>
      <c r="H37" s="46">
        <v>69367</v>
      </c>
      <c r="I37" s="42">
        <v>135042</v>
      </c>
      <c r="J37" s="42">
        <v>29116</v>
      </c>
      <c r="K37" s="42">
        <v>879</v>
      </c>
      <c r="L37" s="42">
        <v>28977</v>
      </c>
      <c r="M37" s="42">
        <v>93716</v>
      </c>
      <c r="N37" s="42">
        <v>18774</v>
      </c>
      <c r="O37" s="42">
        <v>794</v>
      </c>
      <c r="P37" s="42">
        <v>0</v>
      </c>
      <c r="Q37" s="42">
        <v>0</v>
      </c>
      <c r="R37" s="42">
        <v>4561</v>
      </c>
      <c r="S37" s="44">
        <v>311859</v>
      </c>
      <c r="T37" s="42">
        <v>0</v>
      </c>
      <c r="U37" s="42">
        <v>0</v>
      </c>
      <c r="V37" s="42">
        <v>0</v>
      </c>
      <c r="W37" s="42">
        <v>27060</v>
      </c>
      <c r="X37" s="42">
        <v>859</v>
      </c>
      <c r="Y37" s="42">
        <v>90850</v>
      </c>
      <c r="Z37" s="42">
        <v>6845</v>
      </c>
      <c r="AA37" s="42">
        <v>51226</v>
      </c>
      <c r="AB37" s="42">
        <v>69409</v>
      </c>
      <c r="AC37" s="42">
        <v>2815</v>
      </c>
      <c r="AD37" s="47">
        <f t="shared" si="1"/>
        <v>249064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222004</v>
      </c>
      <c r="AK37" s="42">
        <v>0</v>
      </c>
      <c r="AL37" s="42">
        <v>0</v>
      </c>
      <c r="AM37" s="46">
        <v>1985936</v>
      </c>
      <c r="AN37" s="42">
        <v>1355646</v>
      </c>
      <c r="AO37" s="42">
        <v>221145</v>
      </c>
      <c r="AP37" s="42">
        <v>409145</v>
      </c>
      <c r="AQ37" s="44">
        <v>1985936</v>
      </c>
    </row>
    <row r="38" spans="1:43" s="40" customFormat="1" ht="12.75">
      <c r="A38" s="65" t="s">
        <v>84</v>
      </c>
      <c r="B38" s="66" t="s">
        <v>46</v>
      </c>
      <c r="C38" s="50">
        <v>37608</v>
      </c>
      <c r="D38" s="42">
        <v>988860</v>
      </c>
      <c r="E38" s="42">
        <v>314340</v>
      </c>
      <c r="F38" s="42">
        <v>0</v>
      </c>
      <c r="G38" s="42">
        <v>1303200</v>
      </c>
      <c r="H38" s="46">
        <v>52399</v>
      </c>
      <c r="I38" s="42">
        <v>109554</v>
      </c>
      <c r="J38" s="42">
        <v>11172</v>
      </c>
      <c r="K38" s="42">
        <v>317</v>
      </c>
      <c r="L38" s="42">
        <v>24732</v>
      </c>
      <c r="M38" s="42">
        <v>105101</v>
      </c>
      <c r="N38" s="42">
        <v>39263</v>
      </c>
      <c r="O38" s="42">
        <v>6831</v>
      </c>
      <c r="P38" s="42">
        <v>0</v>
      </c>
      <c r="Q38" s="42">
        <v>0</v>
      </c>
      <c r="R38" s="42">
        <v>1266</v>
      </c>
      <c r="S38" s="44">
        <v>298236</v>
      </c>
      <c r="T38" s="42">
        <v>0</v>
      </c>
      <c r="U38" s="42">
        <v>0</v>
      </c>
      <c r="V38" s="42">
        <v>0</v>
      </c>
      <c r="W38" s="42">
        <v>1888</v>
      </c>
      <c r="X38" s="42">
        <v>0</v>
      </c>
      <c r="Y38" s="42">
        <v>115937</v>
      </c>
      <c r="Z38" s="42">
        <v>16257</v>
      </c>
      <c r="AA38" s="42">
        <v>44013</v>
      </c>
      <c r="AB38" s="42">
        <v>115024</v>
      </c>
      <c r="AC38" s="42">
        <v>9070</v>
      </c>
      <c r="AD38" s="47">
        <f t="shared" si="1"/>
        <v>302189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300301</v>
      </c>
      <c r="AK38" s="42">
        <v>13401</v>
      </c>
      <c r="AL38" s="42">
        <v>13401</v>
      </c>
      <c r="AM38" s="46">
        <v>1956024</v>
      </c>
      <c r="AN38" s="42">
        <v>1303200</v>
      </c>
      <c r="AO38" s="42">
        <v>300301</v>
      </c>
      <c r="AP38" s="42">
        <v>365924</v>
      </c>
      <c r="AQ38" s="44">
        <v>1969425</v>
      </c>
    </row>
    <row r="39" spans="1:43" s="40" customFormat="1" ht="12.75">
      <c r="A39" s="65" t="s">
        <v>85</v>
      </c>
      <c r="B39" s="66" t="s">
        <v>86</v>
      </c>
      <c r="C39" s="50">
        <v>37128</v>
      </c>
      <c r="D39" s="42">
        <v>407062</v>
      </c>
      <c r="E39" s="42">
        <v>146847</v>
      </c>
      <c r="F39" s="42">
        <v>148214</v>
      </c>
      <c r="G39" s="42">
        <v>702123</v>
      </c>
      <c r="H39" s="46">
        <v>25724</v>
      </c>
      <c r="I39" s="42">
        <v>12846</v>
      </c>
      <c r="J39" s="42">
        <v>31926</v>
      </c>
      <c r="K39" s="42">
        <v>2571</v>
      </c>
      <c r="L39" s="42">
        <v>6429</v>
      </c>
      <c r="M39" s="42">
        <v>103981</v>
      </c>
      <c r="N39" s="42">
        <v>78622</v>
      </c>
      <c r="O39" s="42">
        <v>0</v>
      </c>
      <c r="P39" s="42">
        <v>0</v>
      </c>
      <c r="Q39" s="42">
        <v>0</v>
      </c>
      <c r="R39" s="42">
        <v>30096</v>
      </c>
      <c r="S39" s="44">
        <v>266471</v>
      </c>
      <c r="T39" s="42">
        <v>0</v>
      </c>
      <c r="U39" s="42">
        <v>0</v>
      </c>
      <c r="V39" s="42">
        <v>0</v>
      </c>
      <c r="W39" s="42">
        <v>8451</v>
      </c>
      <c r="X39" s="42">
        <v>5000</v>
      </c>
      <c r="Y39" s="42">
        <v>94518</v>
      </c>
      <c r="Z39" s="42">
        <v>8612</v>
      </c>
      <c r="AA39" s="42">
        <v>22485</v>
      </c>
      <c r="AB39" s="42">
        <v>4867</v>
      </c>
      <c r="AC39" s="42">
        <v>595</v>
      </c>
      <c r="AD39" s="47">
        <f t="shared" si="1"/>
        <v>144528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136077</v>
      </c>
      <c r="AK39" s="42">
        <v>0</v>
      </c>
      <c r="AL39" s="42">
        <v>0</v>
      </c>
      <c r="AM39" s="46">
        <v>1138846</v>
      </c>
      <c r="AN39" s="42">
        <v>553909</v>
      </c>
      <c r="AO39" s="42">
        <v>131077</v>
      </c>
      <c r="AP39" s="42">
        <v>453860</v>
      </c>
      <c r="AQ39" s="44">
        <v>1138846</v>
      </c>
    </row>
    <row r="40" spans="1:43" s="40" customFormat="1" ht="12.75">
      <c r="A40" s="65" t="s">
        <v>87</v>
      </c>
      <c r="B40" s="66" t="s">
        <v>88</v>
      </c>
      <c r="C40" s="50">
        <v>36273</v>
      </c>
      <c r="D40" s="42">
        <v>509764</v>
      </c>
      <c r="E40" s="42">
        <v>141581</v>
      </c>
      <c r="F40" s="42">
        <v>10800</v>
      </c>
      <c r="G40" s="42">
        <v>662145</v>
      </c>
      <c r="H40" s="46">
        <v>12590</v>
      </c>
      <c r="I40" s="42">
        <v>53640</v>
      </c>
      <c r="J40" s="42">
        <v>7516</v>
      </c>
      <c r="K40" s="42">
        <v>3349</v>
      </c>
      <c r="L40" s="42">
        <v>14678</v>
      </c>
      <c r="M40" s="42">
        <v>32257</v>
      </c>
      <c r="N40" s="42">
        <v>19758</v>
      </c>
      <c r="O40" s="42">
        <v>13553</v>
      </c>
      <c r="P40" s="42">
        <v>0</v>
      </c>
      <c r="Q40" s="42">
        <v>0</v>
      </c>
      <c r="R40" s="42">
        <v>565</v>
      </c>
      <c r="S40" s="44">
        <v>145316</v>
      </c>
      <c r="T40" s="42">
        <v>0</v>
      </c>
      <c r="U40" s="42">
        <v>0</v>
      </c>
      <c r="V40" s="42">
        <v>0</v>
      </c>
      <c r="W40" s="42">
        <v>9642</v>
      </c>
      <c r="X40" s="42">
        <v>7700</v>
      </c>
      <c r="Y40" s="42">
        <v>55317</v>
      </c>
      <c r="Z40" s="42">
        <v>6445</v>
      </c>
      <c r="AA40" s="42">
        <v>17379</v>
      </c>
      <c r="AB40" s="42">
        <v>4203</v>
      </c>
      <c r="AC40" s="42">
        <v>0</v>
      </c>
      <c r="AD40" s="47">
        <f t="shared" si="1"/>
        <v>100686</v>
      </c>
      <c r="AE40" s="42">
        <v>2815</v>
      </c>
      <c r="AF40" s="42">
        <v>0</v>
      </c>
      <c r="AG40" s="42">
        <v>0</v>
      </c>
      <c r="AH40" s="42">
        <v>3000</v>
      </c>
      <c r="AI40" s="42">
        <v>0</v>
      </c>
      <c r="AJ40" s="42">
        <v>91044</v>
      </c>
      <c r="AK40" s="42">
        <v>5815</v>
      </c>
      <c r="AL40" s="42">
        <v>0</v>
      </c>
      <c r="AM40" s="46">
        <v>920737</v>
      </c>
      <c r="AN40" s="42">
        <v>651345</v>
      </c>
      <c r="AO40" s="42">
        <v>89159</v>
      </c>
      <c r="AP40" s="42">
        <v>186048</v>
      </c>
      <c r="AQ40" s="44">
        <v>926552</v>
      </c>
    </row>
    <row r="41" spans="1:43" s="40" customFormat="1" ht="12.75">
      <c r="A41" s="65" t="s">
        <v>89</v>
      </c>
      <c r="B41" s="66" t="s">
        <v>90</v>
      </c>
      <c r="C41" s="50">
        <v>35339</v>
      </c>
      <c r="D41" s="42">
        <v>1443926</v>
      </c>
      <c r="E41" s="42">
        <v>494060</v>
      </c>
      <c r="F41" s="42">
        <v>0</v>
      </c>
      <c r="G41" s="42">
        <v>1937986</v>
      </c>
      <c r="H41" s="46">
        <v>77795</v>
      </c>
      <c r="I41" s="42">
        <v>35792</v>
      </c>
      <c r="J41" s="42">
        <v>34567</v>
      </c>
      <c r="K41" s="42">
        <v>5123</v>
      </c>
      <c r="L41" s="42">
        <v>47445</v>
      </c>
      <c r="M41" s="42">
        <v>109666</v>
      </c>
      <c r="N41" s="42">
        <v>667750</v>
      </c>
      <c r="O41" s="42">
        <v>0</v>
      </c>
      <c r="P41" s="42">
        <v>0</v>
      </c>
      <c r="Q41" s="42">
        <v>0</v>
      </c>
      <c r="R41" s="42">
        <v>5357</v>
      </c>
      <c r="S41" s="44">
        <v>905700</v>
      </c>
      <c r="T41" s="42">
        <v>0</v>
      </c>
      <c r="U41" s="42">
        <v>0</v>
      </c>
      <c r="V41" s="42">
        <v>0</v>
      </c>
      <c r="W41" s="42">
        <v>16584</v>
      </c>
      <c r="X41" s="42">
        <v>0</v>
      </c>
      <c r="Y41" s="42">
        <v>110454</v>
      </c>
      <c r="Z41" s="42">
        <v>54750</v>
      </c>
      <c r="AA41" s="42">
        <v>39983</v>
      </c>
      <c r="AB41" s="42">
        <v>79252</v>
      </c>
      <c r="AC41" s="42">
        <v>3432</v>
      </c>
      <c r="AD41" s="47">
        <f t="shared" si="1"/>
        <v>304455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287871</v>
      </c>
      <c r="AK41" s="42">
        <v>0</v>
      </c>
      <c r="AL41" s="42">
        <v>0</v>
      </c>
      <c r="AM41" s="46">
        <v>3225936</v>
      </c>
      <c r="AN41" s="42">
        <v>1937986</v>
      </c>
      <c r="AO41" s="42">
        <v>287871</v>
      </c>
      <c r="AP41" s="42">
        <v>1000079</v>
      </c>
      <c r="AQ41" s="44">
        <v>3225936</v>
      </c>
    </row>
    <row r="42" spans="1:43" s="40" customFormat="1" ht="12.75">
      <c r="A42" s="65" t="s">
        <v>91</v>
      </c>
      <c r="B42" s="66" t="s">
        <v>92</v>
      </c>
      <c r="C42" s="50">
        <v>35296</v>
      </c>
      <c r="D42" s="43">
        <v>993353</v>
      </c>
      <c r="E42" s="43">
        <v>229582</v>
      </c>
      <c r="F42" s="43">
        <v>0</v>
      </c>
      <c r="G42" s="43">
        <v>1222935</v>
      </c>
      <c r="H42" s="48">
        <v>50515</v>
      </c>
      <c r="I42" s="43">
        <v>57664</v>
      </c>
      <c r="J42" s="43">
        <v>25605</v>
      </c>
      <c r="K42" s="43">
        <v>4647</v>
      </c>
      <c r="L42" s="43">
        <v>36376</v>
      </c>
      <c r="M42" s="43">
        <v>75989</v>
      </c>
      <c r="N42" s="43">
        <v>55603</v>
      </c>
      <c r="O42" s="43">
        <v>30006</v>
      </c>
      <c r="P42" s="43">
        <v>0</v>
      </c>
      <c r="Q42" s="43">
        <v>0</v>
      </c>
      <c r="R42" s="43">
        <v>2850</v>
      </c>
      <c r="S42" s="45">
        <v>288740</v>
      </c>
      <c r="T42" s="43">
        <v>0</v>
      </c>
      <c r="U42" s="43">
        <v>0</v>
      </c>
      <c r="V42" s="43">
        <v>500</v>
      </c>
      <c r="W42" s="43">
        <v>135873</v>
      </c>
      <c r="X42" s="43">
        <v>0</v>
      </c>
      <c r="Y42" s="43">
        <v>99209</v>
      </c>
      <c r="Z42" s="43">
        <v>6396</v>
      </c>
      <c r="AA42" s="43">
        <v>40955</v>
      </c>
      <c r="AB42" s="43">
        <v>114883</v>
      </c>
      <c r="AC42" s="43">
        <v>7999</v>
      </c>
      <c r="AD42" s="47">
        <f t="shared" si="1"/>
        <v>405815</v>
      </c>
      <c r="AE42" s="43">
        <v>2152</v>
      </c>
      <c r="AF42" s="43">
        <v>0</v>
      </c>
      <c r="AG42" s="43">
        <v>25</v>
      </c>
      <c r="AH42" s="43">
        <v>649</v>
      </c>
      <c r="AI42" s="43">
        <v>0</v>
      </c>
      <c r="AJ42" s="43">
        <v>269442</v>
      </c>
      <c r="AK42" s="43">
        <v>2826</v>
      </c>
      <c r="AL42" s="43">
        <v>0</v>
      </c>
      <c r="AM42" s="48">
        <v>1968005</v>
      </c>
      <c r="AN42" s="43">
        <v>1222935</v>
      </c>
      <c r="AO42" s="43">
        <v>272268</v>
      </c>
      <c r="AP42" s="43">
        <v>475628</v>
      </c>
      <c r="AQ42" s="45">
        <v>1970831</v>
      </c>
    </row>
    <row r="43" spans="1:43" s="40" customFormat="1" ht="12.75">
      <c r="A43" s="65" t="s">
        <v>93</v>
      </c>
      <c r="B43" s="66" t="s">
        <v>94</v>
      </c>
      <c r="C43" s="50">
        <v>34992</v>
      </c>
      <c r="D43" s="42">
        <v>543611</v>
      </c>
      <c r="E43" s="42">
        <v>164727</v>
      </c>
      <c r="F43" s="42">
        <v>0</v>
      </c>
      <c r="G43" s="42">
        <v>708338</v>
      </c>
      <c r="H43" s="46">
        <v>46258</v>
      </c>
      <c r="I43" s="42">
        <v>13957</v>
      </c>
      <c r="J43" s="42">
        <v>12249</v>
      </c>
      <c r="K43" s="42">
        <v>0</v>
      </c>
      <c r="L43" s="42">
        <v>19029</v>
      </c>
      <c r="M43" s="42">
        <v>53840</v>
      </c>
      <c r="N43" s="42">
        <v>104516</v>
      </c>
      <c r="O43" s="42">
        <v>2236</v>
      </c>
      <c r="P43" s="42">
        <v>0</v>
      </c>
      <c r="Q43" s="42">
        <v>0</v>
      </c>
      <c r="R43" s="42">
        <v>3887</v>
      </c>
      <c r="S43" s="44">
        <v>209714</v>
      </c>
      <c r="T43" s="42">
        <v>0</v>
      </c>
      <c r="U43" s="42">
        <v>0</v>
      </c>
      <c r="V43" s="42">
        <v>12645</v>
      </c>
      <c r="W43" s="42">
        <v>5442</v>
      </c>
      <c r="X43" s="42">
        <v>0</v>
      </c>
      <c r="Y43" s="42">
        <v>147010</v>
      </c>
      <c r="Z43" s="42">
        <v>17530</v>
      </c>
      <c r="AA43" s="42">
        <v>78655</v>
      </c>
      <c r="AB43" s="42">
        <v>81579</v>
      </c>
      <c r="AC43" s="42">
        <v>0</v>
      </c>
      <c r="AD43" s="47">
        <f t="shared" si="1"/>
        <v>342861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324774</v>
      </c>
      <c r="AK43" s="42">
        <v>0</v>
      </c>
      <c r="AL43" s="42">
        <v>0</v>
      </c>
      <c r="AM43" s="46">
        <v>1307171</v>
      </c>
      <c r="AN43" s="42">
        <v>708338</v>
      </c>
      <c r="AO43" s="42">
        <v>324774</v>
      </c>
      <c r="AP43" s="42">
        <v>274059</v>
      </c>
      <c r="AQ43" s="44">
        <v>1307171</v>
      </c>
    </row>
    <row r="44" spans="1:43" s="40" customFormat="1" ht="12.75">
      <c r="A44" s="65" t="s">
        <v>95</v>
      </c>
      <c r="B44" s="66" t="s">
        <v>96</v>
      </c>
      <c r="C44" s="50">
        <v>34125</v>
      </c>
      <c r="D44" s="42">
        <v>857769</v>
      </c>
      <c r="E44" s="42">
        <v>314343</v>
      </c>
      <c r="F44" s="42">
        <v>0</v>
      </c>
      <c r="G44" s="42">
        <v>1172112</v>
      </c>
      <c r="H44" s="46">
        <v>57629</v>
      </c>
      <c r="I44" s="42">
        <v>246494</v>
      </c>
      <c r="J44" s="42">
        <v>22746</v>
      </c>
      <c r="K44" s="42">
        <v>0</v>
      </c>
      <c r="L44" s="42">
        <v>18622</v>
      </c>
      <c r="M44" s="42">
        <v>41646</v>
      </c>
      <c r="N44" s="42">
        <v>19830</v>
      </c>
      <c r="O44" s="42">
        <v>486</v>
      </c>
      <c r="P44" s="42">
        <v>1336</v>
      </c>
      <c r="Q44" s="42">
        <v>0</v>
      </c>
      <c r="R44" s="42">
        <v>0</v>
      </c>
      <c r="S44" s="44">
        <v>351160</v>
      </c>
      <c r="T44" s="42">
        <v>0</v>
      </c>
      <c r="U44" s="42">
        <v>0</v>
      </c>
      <c r="V44" s="42">
        <v>0</v>
      </c>
      <c r="W44" s="42">
        <v>13516</v>
      </c>
      <c r="X44" s="42">
        <v>9932</v>
      </c>
      <c r="Y44" s="42">
        <v>54129</v>
      </c>
      <c r="Z44" s="42">
        <v>5352</v>
      </c>
      <c r="AA44" s="42">
        <v>18930</v>
      </c>
      <c r="AB44" s="42">
        <v>131694</v>
      </c>
      <c r="AC44" s="42">
        <v>0</v>
      </c>
      <c r="AD44" s="47">
        <f t="shared" si="1"/>
        <v>233553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220037</v>
      </c>
      <c r="AK44" s="42">
        <v>0</v>
      </c>
      <c r="AL44" s="42">
        <v>0</v>
      </c>
      <c r="AM44" s="46">
        <v>1814454</v>
      </c>
      <c r="AN44" s="42">
        <v>1172112</v>
      </c>
      <c r="AO44" s="42">
        <v>210105</v>
      </c>
      <c r="AP44" s="42">
        <v>432237</v>
      </c>
      <c r="AQ44" s="44">
        <v>1814454</v>
      </c>
    </row>
    <row r="45" spans="1:43" s="40" customFormat="1" ht="12.75">
      <c r="A45" s="65" t="s">
        <v>97</v>
      </c>
      <c r="B45" s="66" t="s">
        <v>98</v>
      </c>
      <c r="C45" s="50">
        <v>33924</v>
      </c>
      <c r="D45" s="42">
        <v>441227</v>
      </c>
      <c r="E45" s="42">
        <v>126969</v>
      </c>
      <c r="F45" s="42">
        <v>0</v>
      </c>
      <c r="G45" s="42">
        <v>568196</v>
      </c>
      <c r="H45" s="46">
        <v>46874</v>
      </c>
      <c r="I45" s="42">
        <v>159715</v>
      </c>
      <c r="J45" s="42">
        <v>12316</v>
      </c>
      <c r="K45" s="42">
        <v>14411</v>
      </c>
      <c r="L45" s="42">
        <v>30133</v>
      </c>
      <c r="M45" s="42">
        <v>71513</v>
      </c>
      <c r="N45" s="42">
        <v>30748</v>
      </c>
      <c r="O45" s="42">
        <v>1680</v>
      </c>
      <c r="P45" s="42">
        <v>0</v>
      </c>
      <c r="Q45" s="42">
        <v>0</v>
      </c>
      <c r="R45" s="42">
        <v>2849</v>
      </c>
      <c r="S45" s="44">
        <v>323365</v>
      </c>
      <c r="T45" s="42">
        <v>0</v>
      </c>
      <c r="U45" s="42">
        <v>14077</v>
      </c>
      <c r="V45" s="42">
        <v>0</v>
      </c>
      <c r="W45" s="42">
        <v>87174</v>
      </c>
      <c r="X45" s="42">
        <v>7649</v>
      </c>
      <c r="Y45" s="42">
        <v>107464</v>
      </c>
      <c r="Z45" s="42">
        <v>11479</v>
      </c>
      <c r="AA45" s="42">
        <v>233777</v>
      </c>
      <c r="AB45" s="42">
        <v>6014</v>
      </c>
      <c r="AC45" s="42">
        <v>0</v>
      </c>
      <c r="AD45" s="47">
        <f t="shared" si="1"/>
        <v>467634</v>
      </c>
      <c r="AE45" s="42">
        <v>8652</v>
      </c>
      <c r="AF45" s="42">
        <v>0</v>
      </c>
      <c r="AG45" s="42">
        <v>14260</v>
      </c>
      <c r="AH45" s="42">
        <v>8700</v>
      </c>
      <c r="AI45" s="42">
        <v>0</v>
      </c>
      <c r="AJ45" s="42">
        <v>366383</v>
      </c>
      <c r="AK45" s="42">
        <v>31612</v>
      </c>
      <c r="AL45" s="42">
        <v>0</v>
      </c>
      <c r="AM45" s="46">
        <v>1406069</v>
      </c>
      <c r="AN45" s="42">
        <v>568196</v>
      </c>
      <c r="AO45" s="42">
        <v>390346</v>
      </c>
      <c r="AP45" s="42">
        <v>479139</v>
      </c>
      <c r="AQ45" s="44">
        <v>1437681</v>
      </c>
    </row>
    <row r="46" spans="1:43" s="40" customFormat="1" ht="12.75">
      <c r="A46" s="65" t="s">
        <v>99</v>
      </c>
      <c r="B46" s="66" t="s">
        <v>37</v>
      </c>
      <c r="C46" s="50">
        <v>32884</v>
      </c>
      <c r="D46" s="42">
        <v>644278</v>
      </c>
      <c r="E46" s="42">
        <v>104857</v>
      </c>
      <c r="F46" s="42">
        <v>0</v>
      </c>
      <c r="G46" s="42">
        <v>749135</v>
      </c>
      <c r="H46" s="46">
        <v>15496</v>
      </c>
      <c r="I46" s="42">
        <v>16277</v>
      </c>
      <c r="J46" s="42">
        <v>16699</v>
      </c>
      <c r="K46" s="42">
        <v>994</v>
      </c>
      <c r="L46" s="42">
        <v>15180</v>
      </c>
      <c r="M46" s="42">
        <v>65002</v>
      </c>
      <c r="N46" s="42">
        <v>73265</v>
      </c>
      <c r="O46" s="42">
        <v>4523</v>
      </c>
      <c r="P46" s="42">
        <v>0</v>
      </c>
      <c r="Q46" s="42">
        <v>0</v>
      </c>
      <c r="R46" s="42">
        <v>988</v>
      </c>
      <c r="S46" s="44">
        <v>192928</v>
      </c>
      <c r="T46" s="42">
        <v>0</v>
      </c>
      <c r="U46" s="42">
        <v>0</v>
      </c>
      <c r="V46" s="42">
        <v>0</v>
      </c>
      <c r="W46" s="42">
        <v>9563</v>
      </c>
      <c r="X46" s="42">
        <v>0</v>
      </c>
      <c r="Y46" s="42">
        <v>59061</v>
      </c>
      <c r="Z46" s="42">
        <v>5022</v>
      </c>
      <c r="AA46" s="42">
        <v>16389</v>
      </c>
      <c r="AB46" s="42">
        <v>32573</v>
      </c>
      <c r="AC46" s="42">
        <v>399</v>
      </c>
      <c r="AD46" s="47">
        <v>139174</v>
      </c>
      <c r="AE46" s="42">
        <v>1383</v>
      </c>
      <c r="AF46" s="42">
        <v>0</v>
      </c>
      <c r="AG46" s="42">
        <v>0</v>
      </c>
      <c r="AH46" s="42">
        <v>0</v>
      </c>
      <c r="AI46" s="42">
        <v>0</v>
      </c>
      <c r="AJ46" s="42">
        <v>113444</v>
      </c>
      <c r="AK46" s="42">
        <v>3685</v>
      </c>
      <c r="AL46" s="42">
        <v>2302</v>
      </c>
      <c r="AM46" s="46">
        <v>1080566</v>
      </c>
      <c r="AN46" s="42">
        <v>749135</v>
      </c>
      <c r="AO46" s="42">
        <v>114827</v>
      </c>
      <c r="AP46" s="42">
        <v>220289</v>
      </c>
      <c r="AQ46" s="44">
        <v>1084251</v>
      </c>
    </row>
    <row r="47" spans="1:43" s="40" customFormat="1" ht="12.75">
      <c r="A47" s="65" t="s">
        <v>100</v>
      </c>
      <c r="B47" s="66" t="s">
        <v>101</v>
      </c>
      <c r="C47" s="50">
        <v>32807</v>
      </c>
      <c r="D47" s="42">
        <v>744871</v>
      </c>
      <c r="E47" s="42">
        <v>186930</v>
      </c>
      <c r="F47" s="42">
        <v>0</v>
      </c>
      <c r="G47" s="42">
        <v>931801</v>
      </c>
      <c r="H47" s="46">
        <v>27508</v>
      </c>
      <c r="I47" s="42">
        <v>44079</v>
      </c>
      <c r="J47" s="42">
        <v>39562</v>
      </c>
      <c r="K47" s="42">
        <v>157</v>
      </c>
      <c r="L47" s="42">
        <v>20475</v>
      </c>
      <c r="M47" s="42">
        <v>94559</v>
      </c>
      <c r="N47" s="42">
        <v>209676</v>
      </c>
      <c r="O47" s="42">
        <v>2148</v>
      </c>
      <c r="P47" s="42">
        <v>0</v>
      </c>
      <c r="Q47" s="42">
        <v>0</v>
      </c>
      <c r="R47" s="42">
        <v>4422</v>
      </c>
      <c r="S47" s="44">
        <v>415078</v>
      </c>
      <c r="T47" s="42">
        <v>0</v>
      </c>
      <c r="U47" s="42">
        <v>0</v>
      </c>
      <c r="V47" s="42">
        <v>0</v>
      </c>
      <c r="W47" s="42">
        <v>10815</v>
      </c>
      <c r="X47" s="42">
        <v>0</v>
      </c>
      <c r="Y47" s="42">
        <v>113058</v>
      </c>
      <c r="Z47" s="42">
        <v>15179</v>
      </c>
      <c r="AA47" s="42">
        <v>34384</v>
      </c>
      <c r="AB47" s="42">
        <v>52945</v>
      </c>
      <c r="AC47" s="42">
        <v>13170</v>
      </c>
      <c r="AD47" s="47">
        <f aca="true" t="shared" si="2" ref="AD47:AD54">SUM(T47:AC47)</f>
        <v>239551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228736</v>
      </c>
      <c r="AK47" s="42">
        <v>0</v>
      </c>
      <c r="AL47" s="42">
        <v>0</v>
      </c>
      <c r="AM47" s="46">
        <v>1613938</v>
      </c>
      <c r="AN47" s="42">
        <v>931801</v>
      </c>
      <c r="AO47" s="42">
        <v>228736</v>
      </c>
      <c r="AP47" s="42">
        <v>453401</v>
      </c>
      <c r="AQ47" s="44">
        <v>1613938</v>
      </c>
    </row>
    <row r="48" spans="1:43" s="40" customFormat="1" ht="12.75">
      <c r="A48" s="65" t="s">
        <v>102</v>
      </c>
      <c r="B48" s="66" t="s">
        <v>103</v>
      </c>
      <c r="C48" s="50">
        <v>32428</v>
      </c>
      <c r="D48" s="42">
        <v>548756</v>
      </c>
      <c r="E48" s="42">
        <v>195468</v>
      </c>
      <c r="F48" s="42">
        <v>0</v>
      </c>
      <c r="G48" s="42">
        <v>744224</v>
      </c>
      <c r="H48" s="46">
        <v>19055</v>
      </c>
      <c r="I48" s="42">
        <v>58386</v>
      </c>
      <c r="J48" s="42">
        <v>18944</v>
      </c>
      <c r="K48" s="42">
        <v>1875</v>
      </c>
      <c r="L48" s="42">
        <v>11031</v>
      </c>
      <c r="M48" s="42">
        <v>58086</v>
      </c>
      <c r="N48" s="42">
        <v>114000</v>
      </c>
      <c r="O48" s="42">
        <v>0</v>
      </c>
      <c r="P48" s="42">
        <v>0</v>
      </c>
      <c r="Q48" s="42">
        <v>936</v>
      </c>
      <c r="R48" s="42">
        <v>1568</v>
      </c>
      <c r="S48" s="44">
        <v>264826</v>
      </c>
      <c r="T48" s="42">
        <v>0</v>
      </c>
      <c r="U48" s="42">
        <v>0</v>
      </c>
      <c r="V48" s="42">
        <v>0</v>
      </c>
      <c r="W48" s="42">
        <v>18219</v>
      </c>
      <c r="X48" s="42">
        <v>5240</v>
      </c>
      <c r="Y48" s="42">
        <v>62663</v>
      </c>
      <c r="Z48" s="42">
        <v>6669</v>
      </c>
      <c r="AA48" s="42">
        <v>22954</v>
      </c>
      <c r="AB48" s="42">
        <v>17618</v>
      </c>
      <c r="AC48" s="42">
        <v>5470</v>
      </c>
      <c r="AD48" s="47">
        <f t="shared" si="2"/>
        <v>138833</v>
      </c>
      <c r="AE48" s="42">
        <v>112</v>
      </c>
      <c r="AF48" s="42">
        <v>0</v>
      </c>
      <c r="AG48" s="42">
        <v>0</v>
      </c>
      <c r="AH48" s="42">
        <v>0</v>
      </c>
      <c r="AI48" s="42">
        <v>0</v>
      </c>
      <c r="AJ48" s="42">
        <v>120614</v>
      </c>
      <c r="AK48" s="42">
        <v>112</v>
      </c>
      <c r="AL48" s="42">
        <v>0</v>
      </c>
      <c r="AM48" s="46">
        <v>1166938</v>
      </c>
      <c r="AN48" s="42">
        <v>744224</v>
      </c>
      <c r="AO48" s="42">
        <v>115486</v>
      </c>
      <c r="AP48" s="42">
        <v>307340</v>
      </c>
      <c r="AQ48" s="44">
        <v>1167050</v>
      </c>
    </row>
    <row r="49" spans="1:43" s="40" customFormat="1" ht="12.75">
      <c r="A49" s="65" t="s">
        <v>104</v>
      </c>
      <c r="B49" s="66" t="s">
        <v>105</v>
      </c>
      <c r="C49" s="50">
        <v>32247</v>
      </c>
      <c r="D49" s="42">
        <v>917348</v>
      </c>
      <c r="E49" s="42">
        <v>146984</v>
      </c>
      <c r="F49" s="42">
        <v>379</v>
      </c>
      <c r="G49" s="42">
        <v>1064711</v>
      </c>
      <c r="H49" s="46">
        <v>22590</v>
      </c>
      <c r="I49" s="42">
        <v>25828</v>
      </c>
      <c r="J49" s="42">
        <v>33114</v>
      </c>
      <c r="K49" s="42">
        <v>7514</v>
      </c>
      <c r="L49" s="42">
        <v>34700</v>
      </c>
      <c r="M49" s="42">
        <v>62302</v>
      </c>
      <c r="N49" s="42">
        <v>73059</v>
      </c>
      <c r="O49" s="42">
        <v>0</v>
      </c>
      <c r="P49" s="42">
        <v>0</v>
      </c>
      <c r="Q49" s="42">
        <v>0</v>
      </c>
      <c r="R49" s="42">
        <v>30997</v>
      </c>
      <c r="S49" s="44">
        <v>267514</v>
      </c>
      <c r="T49" s="42">
        <v>0</v>
      </c>
      <c r="U49" s="42">
        <v>0</v>
      </c>
      <c r="V49" s="42">
        <v>11293</v>
      </c>
      <c r="W49" s="42">
        <v>45583</v>
      </c>
      <c r="X49" s="42">
        <v>0</v>
      </c>
      <c r="Y49" s="42">
        <v>146765</v>
      </c>
      <c r="Z49" s="42">
        <v>13285</v>
      </c>
      <c r="AA49" s="42">
        <v>69531</v>
      </c>
      <c r="AB49" s="42">
        <v>79904</v>
      </c>
      <c r="AC49" s="42">
        <v>0</v>
      </c>
      <c r="AD49" s="47">
        <f t="shared" si="2"/>
        <v>366361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309485</v>
      </c>
      <c r="AK49" s="42">
        <v>0</v>
      </c>
      <c r="AL49" s="42">
        <v>0</v>
      </c>
      <c r="AM49" s="46">
        <v>1721176</v>
      </c>
      <c r="AN49" s="42">
        <v>1064332</v>
      </c>
      <c r="AO49" s="42">
        <v>309485</v>
      </c>
      <c r="AP49" s="42">
        <v>347359</v>
      </c>
      <c r="AQ49" s="44">
        <v>1721176</v>
      </c>
    </row>
    <row r="50" spans="1:43" s="40" customFormat="1" ht="12.75">
      <c r="A50" s="65" t="s">
        <v>106</v>
      </c>
      <c r="B50" s="66" t="s">
        <v>44</v>
      </c>
      <c r="C50" s="50">
        <v>31658</v>
      </c>
      <c r="D50" s="42">
        <v>772651</v>
      </c>
      <c r="E50" s="42">
        <v>178368</v>
      </c>
      <c r="F50" s="42">
        <v>0</v>
      </c>
      <c r="G50" s="42">
        <v>951019</v>
      </c>
      <c r="H50" s="46">
        <v>29122</v>
      </c>
      <c r="I50" s="42">
        <v>174989</v>
      </c>
      <c r="J50" s="42">
        <v>17598</v>
      </c>
      <c r="K50" s="42">
        <v>1739</v>
      </c>
      <c r="L50" s="42">
        <v>35884</v>
      </c>
      <c r="M50" s="42">
        <v>98204</v>
      </c>
      <c r="N50" s="42">
        <v>0</v>
      </c>
      <c r="O50" s="42">
        <v>0</v>
      </c>
      <c r="P50" s="42">
        <v>0</v>
      </c>
      <c r="Q50" s="42">
        <v>18573</v>
      </c>
      <c r="R50" s="42">
        <v>1829</v>
      </c>
      <c r="S50" s="44">
        <v>348816</v>
      </c>
      <c r="T50" s="42">
        <v>0</v>
      </c>
      <c r="U50" s="42">
        <v>0</v>
      </c>
      <c r="V50" s="42">
        <v>0</v>
      </c>
      <c r="W50" s="42">
        <v>13845</v>
      </c>
      <c r="X50" s="42">
        <v>0</v>
      </c>
      <c r="Y50" s="42">
        <v>114617</v>
      </c>
      <c r="Z50" s="42">
        <v>8102</v>
      </c>
      <c r="AA50" s="42">
        <v>23569</v>
      </c>
      <c r="AB50" s="42">
        <v>55017</v>
      </c>
      <c r="AC50" s="42">
        <v>0</v>
      </c>
      <c r="AD50" s="47">
        <f t="shared" si="2"/>
        <v>215150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201305</v>
      </c>
      <c r="AK50" s="42">
        <v>0</v>
      </c>
      <c r="AL50" s="42">
        <v>0</v>
      </c>
      <c r="AM50" s="46">
        <v>1544107</v>
      </c>
      <c r="AN50" s="42">
        <v>951019</v>
      </c>
      <c r="AO50" s="42">
        <v>201305</v>
      </c>
      <c r="AP50" s="42">
        <v>391783</v>
      </c>
      <c r="AQ50" s="44">
        <v>1544107</v>
      </c>
    </row>
    <row r="51" spans="1:43" s="40" customFormat="1" ht="12.75">
      <c r="A51" s="65" t="s">
        <v>107</v>
      </c>
      <c r="B51" s="66" t="s">
        <v>108</v>
      </c>
      <c r="C51" s="50">
        <v>31525</v>
      </c>
      <c r="D51" s="42">
        <v>1281692</v>
      </c>
      <c r="E51" s="42">
        <v>351659</v>
      </c>
      <c r="F51" s="42">
        <v>0</v>
      </c>
      <c r="G51" s="42">
        <v>1633351</v>
      </c>
      <c r="H51" s="46">
        <v>36335</v>
      </c>
      <c r="I51" s="42">
        <v>14138</v>
      </c>
      <c r="J51" s="42">
        <v>55369</v>
      </c>
      <c r="K51" s="42">
        <v>2278</v>
      </c>
      <c r="L51" s="42">
        <v>27925</v>
      </c>
      <c r="M51" s="42">
        <v>123615</v>
      </c>
      <c r="N51" s="42">
        <v>52075</v>
      </c>
      <c r="O51" s="42">
        <v>290</v>
      </c>
      <c r="P51" s="42">
        <v>0</v>
      </c>
      <c r="Q51" s="42">
        <v>0</v>
      </c>
      <c r="R51" s="42">
        <v>123256</v>
      </c>
      <c r="S51" s="44">
        <v>398946</v>
      </c>
      <c r="T51" s="42">
        <v>0</v>
      </c>
      <c r="U51" s="42">
        <v>0</v>
      </c>
      <c r="V51" s="42">
        <v>0</v>
      </c>
      <c r="W51" s="42">
        <v>41788</v>
      </c>
      <c r="X51" s="42">
        <v>1396</v>
      </c>
      <c r="Y51" s="42">
        <v>140475</v>
      </c>
      <c r="Z51" s="42">
        <v>21650</v>
      </c>
      <c r="AA51" s="42">
        <v>51599</v>
      </c>
      <c r="AB51" s="42">
        <v>37881</v>
      </c>
      <c r="AC51" s="42">
        <v>5788</v>
      </c>
      <c r="AD51" s="47">
        <f t="shared" si="2"/>
        <v>300577</v>
      </c>
      <c r="AE51" s="42">
        <v>276</v>
      </c>
      <c r="AF51" s="42">
        <v>0</v>
      </c>
      <c r="AG51" s="42">
        <v>392</v>
      </c>
      <c r="AH51" s="42">
        <v>0</v>
      </c>
      <c r="AI51" s="42">
        <v>0</v>
      </c>
      <c r="AJ51" s="42">
        <v>258789</v>
      </c>
      <c r="AK51" s="42">
        <v>668</v>
      </c>
      <c r="AL51" s="42">
        <v>0</v>
      </c>
      <c r="AM51" s="46">
        <v>2369209</v>
      </c>
      <c r="AN51" s="42">
        <v>1633351</v>
      </c>
      <c r="AO51" s="42">
        <v>258061</v>
      </c>
      <c r="AP51" s="42">
        <v>478465</v>
      </c>
      <c r="AQ51" s="44">
        <v>2369877</v>
      </c>
    </row>
    <row r="52" spans="1:43" s="40" customFormat="1" ht="25.5">
      <c r="A52" s="65" t="s">
        <v>109</v>
      </c>
      <c r="B52" s="66" t="s">
        <v>110</v>
      </c>
      <c r="C52" s="50">
        <v>30385</v>
      </c>
      <c r="D52" s="42">
        <v>1189429</v>
      </c>
      <c r="E52" s="42">
        <v>298961</v>
      </c>
      <c r="F52" s="42">
        <v>0</v>
      </c>
      <c r="G52" s="42">
        <v>1488390</v>
      </c>
      <c r="H52" s="46">
        <v>55310</v>
      </c>
      <c r="I52" s="42">
        <v>31669</v>
      </c>
      <c r="J52" s="42">
        <v>74191</v>
      </c>
      <c r="K52" s="42">
        <v>4214</v>
      </c>
      <c r="L52" s="42">
        <v>27993</v>
      </c>
      <c r="M52" s="42">
        <v>88418</v>
      </c>
      <c r="N52" s="42">
        <v>36234</v>
      </c>
      <c r="O52" s="42">
        <v>12519</v>
      </c>
      <c r="P52" s="42">
        <v>0</v>
      </c>
      <c r="Q52" s="42">
        <v>0</v>
      </c>
      <c r="R52" s="42">
        <v>1446</v>
      </c>
      <c r="S52" s="44">
        <v>276684</v>
      </c>
      <c r="T52" s="42">
        <v>0</v>
      </c>
      <c r="U52" s="42">
        <v>0</v>
      </c>
      <c r="V52" s="42">
        <v>200</v>
      </c>
      <c r="W52" s="42">
        <v>16391</v>
      </c>
      <c r="X52" s="42">
        <v>7571</v>
      </c>
      <c r="Y52" s="42">
        <v>151645</v>
      </c>
      <c r="Z52" s="42">
        <v>14082</v>
      </c>
      <c r="AA52" s="42">
        <v>49646</v>
      </c>
      <c r="AB52" s="42">
        <v>43871</v>
      </c>
      <c r="AC52" s="42">
        <v>0</v>
      </c>
      <c r="AD52" s="47">
        <f t="shared" si="2"/>
        <v>283406</v>
      </c>
      <c r="AE52" s="42">
        <v>1370</v>
      </c>
      <c r="AF52" s="42">
        <v>0</v>
      </c>
      <c r="AG52" s="42">
        <v>0</v>
      </c>
      <c r="AH52" s="42">
        <v>0</v>
      </c>
      <c r="AI52" s="42">
        <v>0</v>
      </c>
      <c r="AJ52" s="42">
        <v>266815</v>
      </c>
      <c r="AK52" s="42">
        <v>1370</v>
      </c>
      <c r="AL52" s="42">
        <v>0</v>
      </c>
      <c r="AM52" s="46">
        <v>2103790</v>
      </c>
      <c r="AN52" s="42">
        <v>1488390</v>
      </c>
      <c r="AO52" s="42">
        <v>260614</v>
      </c>
      <c r="AP52" s="42">
        <v>356156</v>
      </c>
      <c r="AQ52" s="44">
        <v>2105160</v>
      </c>
    </row>
    <row r="53" spans="1:43" s="40" customFormat="1" ht="12.75">
      <c r="A53" s="65" t="s">
        <v>111</v>
      </c>
      <c r="B53" s="66" t="s">
        <v>112</v>
      </c>
      <c r="C53" s="50">
        <v>29817</v>
      </c>
      <c r="D53" s="42">
        <v>826699</v>
      </c>
      <c r="E53" s="42">
        <v>316402</v>
      </c>
      <c r="F53" s="42">
        <v>0</v>
      </c>
      <c r="G53" s="42">
        <v>1143101</v>
      </c>
      <c r="H53" s="46">
        <v>32161</v>
      </c>
      <c r="I53" s="42">
        <v>36503</v>
      </c>
      <c r="J53" s="42">
        <v>19470</v>
      </c>
      <c r="K53" s="42">
        <v>387</v>
      </c>
      <c r="L53" s="42">
        <v>52843</v>
      </c>
      <c r="M53" s="42">
        <v>128966</v>
      </c>
      <c r="N53" s="42">
        <v>52903</v>
      </c>
      <c r="O53" s="42">
        <v>8595</v>
      </c>
      <c r="P53" s="42">
        <v>0</v>
      </c>
      <c r="Q53" s="42">
        <v>0</v>
      </c>
      <c r="R53" s="42">
        <v>13622</v>
      </c>
      <c r="S53" s="44">
        <v>313289</v>
      </c>
      <c r="T53" s="42">
        <v>0</v>
      </c>
      <c r="U53" s="42">
        <v>0</v>
      </c>
      <c r="V53" s="42">
        <v>0</v>
      </c>
      <c r="W53" s="42">
        <v>5866</v>
      </c>
      <c r="X53" s="42">
        <v>0</v>
      </c>
      <c r="Y53" s="42">
        <v>73591</v>
      </c>
      <c r="Z53" s="42">
        <v>14487</v>
      </c>
      <c r="AA53" s="42">
        <v>21457</v>
      </c>
      <c r="AB53" s="42">
        <v>47277</v>
      </c>
      <c r="AC53" s="42">
        <v>0</v>
      </c>
      <c r="AD53" s="47">
        <f t="shared" si="2"/>
        <v>162678</v>
      </c>
      <c r="AE53" s="42">
        <v>33106</v>
      </c>
      <c r="AF53" s="42">
        <v>1122</v>
      </c>
      <c r="AG53" s="42">
        <v>4375</v>
      </c>
      <c r="AH53" s="42">
        <v>1500</v>
      </c>
      <c r="AI53" s="42">
        <v>0</v>
      </c>
      <c r="AJ53" s="42">
        <v>156812</v>
      </c>
      <c r="AK53" s="42">
        <v>40103</v>
      </c>
      <c r="AL53" s="42">
        <v>0</v>
      </c>
      <c r="AM53" s="46">
        <v>1651229</v>
      </c>
      <c r="AN53" s="42">
        <v>1143101</v>
      </c>
      <c r="AO53" s="42">
        <v>196915</v>
      </c>
      <c r="AP53" s="42">
        <v>351316</v>
      </c>
      <c r="AQ53" s="44">
        <v>1691332</v>
      </c>
    </row>
    <row r="54" spans="1:43" s="40" customFormat="1" ht="12.75">
      <c r="A54" s="65" t="s">
        <v>113</v>
      </c>
      <c r="B54" s="66" t="s">
        <v>27</v>
      </c>
      <c r="C54" s="50">
        <v>29698</v>
      </c>
      <c r="D54" s="42">
        <v>1318828</v>
      </c>
      <c r="E54" s="42">
        <v>829851</v>
      </c>
      <c r="F54" s="42">
        <v>0</v>
      </c>
      <c r="G54" s="42">
        <v>2148679</v>
      </c>
      <c r="H54" s="46">
        <v>57325</v>
      </c>
      <c r="I54" s="42">
        <v>196493</v>
      </c>
      <c r="J54" s="42">
        <v>51908</v>
      </c>
      <c r="K54" s="42">
        <v>289</v>
      </c>
      <c r="L54" s="42">
        <v>59847</v>
      </c>
      <c r="M54" s="42">
        <v>151991</v>
      </c>
      <c r="N54" s="42">
        <v>123098</v>
      </c>
      <c r="O54" s="42">
        <v>5233</v>
      </c>
      <c r="P54" s="42">
        <v>0</v>
      </c>
      <c r="Q54" s="42">
        <v>0</v>
      </c>
      <c r="R54" s="42">
        <v>12259</v>
      </c>
      <c r="S54" s="44">
        <v>601118</v>
      </c>
      <c r="T54" s="42">
        <v>0</v>
      </c>
      <c r="U54" s="42">
        <v>0</v>
      </c>
      <c r="V54" s="42">
        <v>0</v>
      </c>
      <c r="W54" s="42">
        <v>64572</v>
      </c>
      <c r="X54" s="42">
        <v>10875</v>
      </c>
      <c r="Y54" s="42">
        <v>212072</v>
      </c>
      <c r="Z54" s="42">
        <v>19752</v>
      </c>
      <c r="AA54" s="42">
        <v>15274</v>
      </c>
      <c r="AB54" s="42">
        <v>89938</v>
      </c>
      <c r="AC54" s="42">
        <v>0</v>
      </c>
      <c r="AD54" s="47">
        <f t="shared" si="2"/>
        <v>412483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347911</v>
      </c>
      <c r="AK54" s="42">
        <v>0</v>
      </c>
      <c r="AL54" s="42">
        <v>0</v>
      </c>
      <c r="AM54" s="46">
        <v>3219605</v>
      </c>
      <c r="AN54" s="42">
        <v>2148679</v>
      </c>
      <c r="AO54" s="42">
        <v>337036</v>
      </c>
      <c r="AP54" s="42">
        <v>733890</v>
      </c>
      <c r="AQ54" s="44">
        <v>3219605</v>
      </c>
    </row>
    <row r="55" spans="1:43" s="40" customFormat="1" ht="12.75">
      <c r="A55" s="65" t="s">
        <v>114</v>
      </c>
      <c r="B55" s="66" t="s">
        <v>35</v>
      </c>
      <c r="C55" s="50">
        <v>29596</v>
      </c>
      <c r="D55" s="42">
        <v>482878</v>
      </c>
      <c r="E55" s="42">
        <v>115530</v>
      </c>
      <c r="F55" s="42">
        <v>0</v>
      </c>
      <c r="G55" s="42">
        <v>598408</v>
      </c>
      <c r="H55" s="46">
        <v>20835</v>
      </c>
      <c r="I55" s="42">
        <v>51173</v>
      </c>
      <c r="J55" s="42">
        <v>22346</v>
      </c>
      <c r="K55" s="42">
        <v>10730</v>
      </c>
      <c r="L55" s="42">
        <v>23570</v>
      </c>
      <c r="M55" s="42">
        <v>100088</v>
      </c>
      <c r="N55" s="42">
        <v>99856</v>
      </c>
      <c r="O55" s="42">
        <v>3975</v>
      </c>
      <c r="P55" s="42">
        <v>0</v>
      </c>
      <c r="Q55" s="42">
        <v>0</v>
      </c>
      <c r="R55" s="42">
        <v>12440</v>
      </c>
      <c r="S55" s="44">
        <v>324178</v>
      </c>
      <c r="T55" s="42">
        <v>0</v>
      </c>
      <c r="U55" s="42">
        <v>0</v>
      </c>
      <c r="V55" s="42">
        <v>0</v>
      </c>
      <c r="W55" s="42">
        <v>0</v>
      </c>
      <c r="X55" s="42">
        <v>2381</v>
      </c>
      <c r="Y55" s="42">
        <v>62634</v>
      </c>
      <c r="Z55" s="42">
        <v>5041</v>
      </c>
      <c r="AA55" s="42">
        <v>14749</v>
      </c>
      <c r="AB55" s="42">
        <v>16621</v>
      </c>
      <c r="AC55" s="42">
        <v>0</v>
      </c>
      <c r="AD55" s="47">
        <v>104931</v>
      </c>
      <c r="AE55" s="42">
        <v>1200</v>
      </c>
      <c r="AF55" s="42">
        <v>0</v>
      </c>
      <c r="AG55" s="42">
        <v>0</v>
      </c>
      <c r="AH55" s="42">
        <v>0</v>
      </c>
      <c r="AI55" s="42">
        <v>0</v>
      </c>
      <c r="AJ55" s="42">
        <v>101426</v>
      </c>
      <c r="AK55" s="42">
        <v>1200</v>
      </c>
      <c r="AL55" s="42">
        <v>0</v>
      </c>
      <c r="AM55" s="46">
        <v>1044847</v>
      </c>
      <c r="AN55" s="42">
        <v>598408</v>
      </c>
      <c r="AO55" s="42">
        <v>100245</v>
      </c>
      <c r="AP55" s="42">
        <v>347394</v>
      </c>
      <c r="AQ55" s="44">
        <v>1046047</v>
      </c>
    </row>
    <row r="56" spans="1:43" s="40" customFormat="1" ht="12.75">
      <c r="A56" s="65" t="s">
        <v>115</v>
      </c>
      <c r="B56" s="66" t="s">
        <v>116</v>
      </c>
      <c r="C56" s="50">
        <v>28525</v>
      </c>
      <c r="D56" s="42">
        <v>335883</v>
      </c>
      <c r="E56" s="42">
        <v>93637</v>
      </c>
      <c r="F56" s="42">
        <v>500</v>
      </c>
      <c r="G56" s="42">
        <v>430020</v>
      </c>
      <c r="H56" s="46">
        <v>6383</v>
      </c>
      <c r="I56" s="42">
        <v>71565</v>
      </c>
      <c r="J56" s="42">
        <v>18513</v>
      </c>
      <c r="K56" s="42">
        <v>0</v>
      </c>
      <c r="L56" s="42">
        <v>9169</v>
      </c>
      <c r="M56" s="42">
        <v>18328</v>
      </c>
      <c r="N56" s="42">
        <v>7356</v>
      </c>
      <c r="O56" s="42">
        <v>0</v>
      </c>
      <c r="P56" s="42">
        <v>59700</v>
      </c>
      <c r="Q56" s="42">
        <v>0</v>
      </c>
      <c r="R56" s="42">
        <v>8778</v>
      </c>
      <c r="S56" s="44">
        <v>193409</v>
      </c>
      <c r="T56" s="42">
        <v>0</v>
      </c>
      <c r="U56" s="42">
        <v>0</v>
      </c>
      <c r="V56" s="42">
        <v>0</v>
      </c>
      <c r="W56" s="42">
        <v>24750</v>
      </c>
      <c r="X56" s="42">
        <v>0</v>
      </c>
      <c r="Y56" s="42">
        <v>31587</v>
      </c>
      <c r="Z56" s="42">
        <v>3505</v>
      </c>
      <c r="AA56" s="42">
        <v>26736</v>
      </c>
      <c r="AB56" s="42">
        <v>0</v>
      </c>
      <c r="AC56" s="42">
        <v>0</v>
      </c>
      <c r="AD56" s="47">
        <f>SUM(T56:AC56)</f>
        <v>86578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61828</v>
      </c>
      <c r="AK56" s="42">
        <v>0</v>
      </c>
      <c r="AL56" s="42">
        <v>0</v>
      </c>
      <c r="AM56" s="46">
        <v>716390</v>
      </c>
      <c r="AN56" s="42">
        <v>429520</v>
      </c>
      <c r="AO56" s="42">
        <v>61828</v>
      </c>
      <c r="AP56" s="42">
        <v>225042</v>
      </c>
      <c r="AQ56" s="44">
        <v>716390</v>
      </c>
    </row>
    <row r="57" spans="1:43" s="40" customFormat="1" ht="12.75">
      <c r="A57" s="65" t="s">
        <v>117</v>
      </c>
      <c r="B57" s="66" t="s">
        <v>73</v>
      </c>
      <c r="C57" s="50">
        <v>27844</v>
      </c>
      <c r="D57" s="42">
        <v>1202825</v>
      </c>
      <c r="E57" s="42">
        <v>291279</v>
      </c>
      <c r="F57" s="42">
        <v>0</v>
      </c>
      <c r="G57" s="42">
        <v>1494104</v>
      </c>
      <c r="H57" s="46">
        <v>37023</v>
      </c>
      <c r="I57" s="42">
        <v>9815</v>
      </c>
      <c r="J57" s="42">
        <v>53313</v>
      </c>
      <c r="K57" s="42">
        <v>702</v>
      </c>
      <c r="L57" s="42">
        <v>20476</v>
      </c>
      <c r="M57" s="42">
        <v>127609</v>
      </c>
      <c r="N57" s="42">
        <v>235025</v>
      </c>
      <c r="O57" s="42">
        <v>0</v>
      </c>
      <c r="P57" s="42">
        <v>0</v>
      </c>
      <c r="Q57" s="42">
        <v>0</v>
      </c>
      <c r="R57" s="42">
        <v>3417</v>
      </c>
      <c r="S57" s="44">
        <v>450357</v>
      </c>
      <c r="T57" s="42">
        <v>0</v>
      </c>
      <c r="U57" s="42">
        <v>0</v>
      </c>
      <c r="V57" s="42">
        <v>0</v>
      </c>
      <c r="W57" s="42">
        <v>86800</v>
      </c>
      <c r="X57" s="42">
        <v>40000</v>
      </c>
      <c r="Y57" s="42">
        <v>111350</v>
      </c>
      <c r="Z57" s="42">
        <v>12067</v>
      </c>
      <c r="AA57" s="42">
        <v>42442</v>
      </c>
      <c r="AB57" s="42">
        <v>97192</v>
      </c>
      <c r="AC57" s="42">
        <v>0</v>
      </c>
      <c r="AD57" s="47">
        <f>SUM(T57:AC57)</f>
        <v>389851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303051</v>
      </c>
      <c r="AK57" s="42">
        <v>0</v>
      </c>
      <c r="AL57" s="42">
        <v>0</v>
      </c>
      <c r="AM57" s="46">
        <v>2371335</v>
      </c>
      <c r="AN57" s="42">
        <v>1494104</v>
      </c>
      <c r="AO57" s="42">
        <v>263051</v>
      </c>
      <c r="AP57" s="42">
        <v>614180</v>
      </c>
      <c r="AQ57" s="44">
        <v>2371335</v>
      </c>
    </row>
    <row r="58" spans="1:43" s="40" customFormat="1" ht="12.75">
      <c r="A58" s="65" t="s">
        <v>118</v>
      </c>
      <c r="B58" s="66" t="s">
        <v>119</v>
      </c>
      <c r="C58" s="50">
        <v>27780</v>
      </c>
      <c r="D58" s="42">
        <v>1255756</v>
      </c>
      <c r="E58" s="42">
        <v>431375</v>
      </c>
      <c r="F58" s="42">
        <v>0</v>
      </c>
      <c r="G58" s="42">
        <v>1687131</v>
      </c>
      <c r="H58" s="46">
        <v>40227</v>
      </c>
      <c r="I58" s="42">
        <v>83511</v>
      </c>
      <c r="J58" s="42">
        <v>29331</v>
      </c>
      <c r="K58" s="42">
        <v>2192</v>
      </c>
      <c r="L58" s="42">
        <v>36388</v>
      </c>
      <c r="M58" s="42">
        <v>94155</v>
      </c>
      <c r="N58" s="42">
        <v>50171</v>
      </c>
      <c r="O58" s="42">
        <v>2429</v>
      </c>
      <c r="P58" s="42">
        <v>0</v>
      </c>
      <c r="Q58" s="42">
        <v>0</v>
      </c>
      <c r="R58" s="42">
        <v>34506</v>
      </c>
      <c r="S58" s="44">
        <v>332683</v>
      </c>
      <c r="T58" s="42">
        <v>0</v>
      </c>
      <c r="U58" s="42">
        <v>0</v>
      </c>
      <c r="V58" s="42">
        <v>0</v>
      </c>
      <c r="W58" s="42">
        <v>29698</v>
      </c>
      <c r="X58" s="42">
        <v>0</v>
      </c>
      <c r="Y58" s="42">
        <v>151449</v>
      </c>
      <c r="Z58" s="42">
        <v>12323</v>
      </c>
      <c r="AA58" s="42">
        <v>98030</v>
      </c>
      <c r="AB58" s="42">
        <v>301729</v>
      </c>
      <c r="AC58" s="42">
        <v>4807</v>
      </c>
      <c r="AD58" s="47">
        <v>552448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568338</v>
      </c>
      <c r="AK58" s="42">
        <v>0</v>
      </c>
      <c r="AL58" s="42">
        <v>0</v>
      </c>
      <c r="AM58" s="46">
        <v>2658077</v>
      </c>
      <c r="AN58" s="42">
        <v>1687131</v>
      </c>
      <c r="AO58" s="42">
        <v>568338</v>
      </c>
      <c r="AP58" s="42">
        <v>402608</v>
      </c>
      <c r="AQ58" s="44">
        <v>2658077</v>
      </c>
    </row>
    <row r="59" spans="1:43" s="40" customFormat="1" ht="12.75">
      <c r="A59" s="65" t="s">
        <v>120</v>
      </c>
      <c r="B59" s="66" t="s">
        <v>121</v>
      </c>
      <c r="C59" s="50">
        <v>27188</v>
      </c>
      <c r="D59" s="42">
        <v>1053858</v>
      </c>
      <c r="E59" s="42">
        <v>225771</v>
      </c>
      <c r="F59" s="42">
        <v>0</v>
      </c>
      <c r="G59" s="42">
        <v>1279629</v>
      </c>
      <c r="H59" s="46">
        <v>39283</v>
      </c>
      <c r="I59" s="42">
        <v>108416</v>
      </c>
      <c r="J59" s="42">
        <v>20048</v>
      </c>
      <c r="K59" s="42">
        <v>416</v>
      </c>
      <c r="L59" s="42">
        <v>16297</v>
      </c>
      <c r="M59" s="42">
        <v>67397</v>
      </c>
      <c r="N59" s="42">
        <v>31429</v>
      </c>
      <c r="O59" s="42">
        <v>714</v>
      </c>
      <c r="P59" s="42">
        <v>0</v>
      </c>
      <c r="Q59" s="42">
        <v>0</v>
      </c>
      <c r="R59" s="42">
        <v>946</v>
      </c>
      <c r="S59" s="44">
        <v>245663</v>
      </c>
      <c r="T59" s="42">
        <v>0</v>
      </c>
      <c r="U59" s="42">
        <v>0</v>
      </c>
      <c r="V59" s="42">
        <v>112</v>
      </c>
      <c r="W59" s="42">
        <v>52775</v>
      </c>
      <c r="X59" s="42">
        <v>29303</v>
      </c>
      <c r="Y59" s="42">
        <v>133042</v>
      </c>
      <c r="Z59" s="42">
        <v>11716</v>
      </c>
      <c r="AA59" s="42">
        <v>49326</v>
      </c>
      <c r="AB59" s="42">
        <v>68971</v>
      </c>
      <c r="AC59" s="42">
        <v>11836</v>
      </c>
      <c r="AD59" s="47">
        <v>458265</v>
      </c>
      <c r="AE59" s="42">
        <v>1258</v>
      </c>
      <c r="AF59" s="42">
        <v>0</v>
      </c>
      <c r="AG59" s="42">
        <v>63</v>
      </c>
      <c r="AH59" s="42">
        <v>0</v>
      </c>
      <c r="AI59" s="42">
        <v>0</v>
      </c>
      <c r="AJ59" s="42">
        <v>304194</v>
      </c>
      <c r="AK59" s="42">
        <v>1321</v>
      </c>
      <c r="AL59" s="42">
        <v>0</v>
      </c>
      <c r="AM59" s="46">
        <v>1921656</v>
      </c>
      <c r="AN59" s="42">
        <v>1279629</v>
      </c>
      <c r="AO59" s="42">
        <v>276212</v>
      </c>
      <c r="AP59" s="42">
        <v>367136</v>
      </c>
      <c r="AQ59" s="44">
        <v>1922977</v>
      </c>
    </row>
    <row r="60" spans="1:43" s="40" customFormat="1" ht="25.5">
      <c r="A60" s="65" t="s">
        <v>122</v>
      </c>
      <c r="B60" s="66" t="s">
        <v>123</v>
      </c>
      <c r="C60" s="50">
        <v>25740</v>
      </c>
      <c r="D60" s="42">
        <v>474518</v>
      </c>
      <c r="E60" s="42">
        <v>47171</v>
      </c>
      <c r="F60" s="42">
        <v>24093</v>
      </c>
      <c r="G60" s="42">
        <v>545782</v>
      </c>
      <c r="H60" s="46">
        <v>24957</v>
      </c>
      <c r="I60" s="42">
        <v>0</v>
      </c>
      <c r="J60" s="42">
        <v>13844</v>
      </c>
      <c r="K60" s="42">
        <v>1717</v>
      </c>
      <c r="L60" s="42">
        <v>16277</v>
      </c>
      <c r="M60" s="42">
        <v>26515</v>
      </c>
      <c r="N60" s="42">
        <v>38647</v>
      </c>
      <c r="O60" s="42">
        <v>0</v>
      </c>
      <c r="P60" s="42">
        <v>0</v>
      </c>
      <c r="Q60" s="42">
        <v>0</v>
      </c>
      <c r="R60" s="42">
        <v>274</v>
      </c>
      <c r="S60" s="44">
        <v>97274</v>
      </c>
      <c r="T60" s="42">
        <v>0</v>
      </c>
      <c r="U60" s="42">
        <v>0</v>
      </c>
      <c r="V60" s="42">
        <v>0</v>
      </c>
      <c r="W60" s="42">
        <v>7636</v>
      </c>
      <c r="X60" s="42">
        <v>0</v>
      </c>
      <c r="Y60" s="42">
        <v>41181</v>
      </c>
      <c r="Z60" s="42">
        <v>5279</v>
      </c>
      <c r="AA60" s="42">
        <v>23352</v>
      </c>
      <c r="AB60" s="42">
        <v>13745</v>
      </c>
      <c r="AC60" s="42">
        <v>0</v>
      </c>
      <c r="AD60" s="47">
        <f aca="true" t="shared" si="3" ref="AD60:AD75">SUM(T60:AC60)</f>
        <v>91193</v>
      </c>
      <c r="AE60" s="42">
        <v>5143</v>
      </c>
      <c r="AF60" s="42">
        <v>21</v>
      </c>
      <c r="AG60" s="42">
        <v>0</v>
      </c>
      <c r="AH60" s="42">
        <v>0</v>
      </c>
      <c r="AI60" s="42">
        <v>0</v>
      </c>
      <c r="AJ60" s="42">
        <v>83557</v>
      </c>
      <c r="AK60" s="42">
        <v>5164</v>
      </c>
      <c r="AL60" s="42">
        <v>0</v>
      </c>
      <c r="AM60" s="46">
        <v>759206</v>
      </c>
      <c r="AN60" s="42">
        <v>521689</v>
      </c>
      <c r="AO60" s="42">
        <v>88721</v>
      </c>
      <c r="AP60" s="42">
        <v>153960</v>
      </c>
      <c r="AQ60" s="44">
        <v>764370</v>
      </c>
    </row>
    <row r="61" spans="1:43" s="40" customFormat="1" ht="12.75">
      <c r="A61" s="65" t="s">
        <v>124</v>
      </c>
      <c r="B61" s="66" t="s">
        <v>125</v>
      </c>
      <c r="C61" s="50">
        <v>24587</v>
      </c>
      <c r="D61" s="42">
        <v>694619</v>
      </c>
      <c r="E61" s="42">
        <v>177467</v>
      </c>
      <c r="F61" s="42">
        <v>0</v>
      </c>
      <c r="G61" s="42">
        <v>872086</v>
      </c>
      <c r="H61" s="46">
        <v>41426</v>
      </c>
      <c r="I61" s="42">
        <v>27102</v>
      </c>
      <c r="J61" s="42">
        <v>23277</v>
      </c>
      <c r="K61" s="42">
        <v>4305</v>
      </c>
      <c r="L61" s="42">
        <v>25454</v>
      </c>
      <c r="M61" s="42">
        <v>108182</v>
      </c>
      <c r="N61" s="42">
        <v>257698</v>
      </c>
      <c r="O61" s="42">
        <v>0</v>
      </c>
      <c r="P61" s="42">
        <v>0</v>
      </c>
      <c r="Q61" s="42">
        <v>0</v>
      </c>
      <c r="R61" s="42">
        <v>9615</v>
      </c>
      <c r="S61" s="44">
        <v>455633</v>
      </c>
      <c r="T61" s="42">
        <v>0</v>
      </c>
      <c r="U61" s="42">
        <v>0</v>
      </c>
      <c r="V61" s="42">
        <v>0</v>
      </c>
      <c r="W61" s="42">
        <v>26076</v>
      </c>
      <c r="X61" s="42">
        <v>14218</v>
      </c>
      <c r="Y61" s="42">
        <v>81900</v>
      </c>
      <c r="Z61" s="42">
        <v>13359</v>
      </c>
      <c r="AA61" s="42">
        <v>17182</v>
      </c>
      <c r="AB61" s="42">
        <v>103659</v>
      </c>
      <c r="AC61" s="42">
        <v>0</v>
      </c>
      <c r="AD61" s="47">
        <f t="shared" si="3"/>
        <v>256394</v>
      </c>
      <c r="AE61" s="42">
        <v>5698</v>
      </c>
      <c r="AF61" s="42">
        <v>0</v>
      </c>
      <c r="AG61" s="42">
        <v>0</v>
      </c>
      <c r="AH61" s="42">
        <v>5000</v>
      </c>
      <c r="AI61" s="42">
        <v>0</v>
      </c>
      <c r="AJ61" s="42">
        <v>230318</v>
      </c>
      <c r="AK61" s="42">
        <v>10698</v>
      </c>
      <c r="AL61" s="42">
        <v>0</v>
      </c>
      <c r="AM61" s="46">
        <v>1625539</v>
      </c>
      <c r="AN61" s="42">
        <v>872086</v>
      </c>
      <c r="AO61" s="42">
        <v>226798</v>
      </c>
      <c r="AP61" s="42">
        <v>537353</v>
      </c>
      <c r="AQ61" s="44">
        <v>1636237</v>
      </c>
    </row>
    <row r="62" spans="1:43" s="40" customFormat="1" ht="12.75">
      <c r="A62" s="65" t="s">
        <v>126</v>
      </c>
      <c r="B62" s="66" t="s">
        <v>127</v>
      </c>
      <c r="C62" s="50">
        <v>24334</v>
      </c>
      <c r="D62" s="42">
        <v>1105568</v>
      </c>
      <c r="E62" s="42">
        <v>341189</v>
      </c>
      <c r="F62" s="42">
        <v>0</v>
      </c>
      <c r="G62" s="42">
        <v>1446757</v>
      </c>
      <c r="H62" s="46">
        <v>27378</v>
      </c>
      <c r="I62" s="42">
        <v>70266</v>
      </c>
      <c r="J62" s="42">
        <v>22313</v>
      </c>
      <c r="K62" s="42">
        <v>456</v>
      </c>
      <c r="L62" s="42">
        <v>25863</v>
      </c>
      <c r="M62" s="42">
        <v>90351</v>
      </c>
      <c r="N62" s="42">
        <v>106144</v>
      </c>
      <c r="O62" s="42">
        <v>14467</v>
      </c>
      <c r="P62" s="42">
        <v>0</v>
      </c>
      <c r="Q62" s="42">
        <v>0</v>
      </c>
      <c r="R62" s="42">
        <v>62677</v>
      </c>
      <c r="S62" s="44">
        <v>392537</v>
      </c>
      <c r="T62" s="42">
        <v>0</v>
      </c>
      <c r="U62" s="42">
        <v>0</v>
      </c>
      <c r="V62" s="42">
        <v>0</v>
      </c>
      <c r="W62" s="42">
        <v>54366</v>
      </c>
      <c r="X62" s="42">
        <v>0</v>
      </c>
      <c r="Y62" s="42">
        <v>116506</v>
      </c>
      <c r="Z62" s="42">
        <v>9655</v>
      </c>
      <c r="AA62" s="42">
        <v>28773</v>
      </c>
      <c r="AB62" s="42">
        <v>79170</v>
      </c>
      <c r="AC62" s="42">
        <v>0</v>
      </c>
      <c r="AD62" s="47">
        <f t="shared" si="3"/>
        <v>288470</v>
      </c>
      <c r="AE62" s="42">
        <v>4163</v>
      </c>
      <c r="AF62" s="42">
        <v>324</v>
      </c>
      <c r="AG62" s="42">
        <v>0</v>
      </c>
      <c r="AH62" s="42">
        <v>0</v>
      </c>
      <c r="AI62" s="42">
        <v>0</v>
      </c>
      <c r="AJ62" s="42">
        <v>234104</v>
      </c>
      <c r="AK62" s="42">
        <v>4487</v>
      </c>
      <c r="AL62" s="42">
        <v>0</v>
      </c>
      <c r="AM62" s="46">
        <v>2155142</v>
      </c>
      <c r="AN62" s="42">
        <v>1446757</v>
      </c>
      <c r="AO62" s="42">
        <v>238591</v>
      </c>
      <c r="AP62" s="42">
        <v>474281</v>
      </c>
      <c r="AQ62" s="44">
        <v>2159629</v>
      </c>
    </row>
    <row r="63" spans="1:43" s="40" customFormat="1" ht="12.75">
      <c r="A63" s="65" t="s">
        <v>128</v>
      </c>
      <c r="B63" s="66" t="s">
        <v>129</v>
      </c>
      <c r="C63" s="50">
        <v>24277</v>
      </c>
      <c r="D63" s="42">
        <v>397139</v>
      </c>
      <c r="E63" s="42">
        <v>157038</v>
      </c>
      <c r="F63" s="42">
        <v>0</v>
      </c>
      <c r="G63" s="42">
        <v>554177</v>
      </c>
      <c r="H63" s="46">
        <v>39754</v>
      </c>
      <c r="I63" s="42">
        <v>28677</v>
      </c>
      <c r="J63" s="42">
        <v>15172</v>
      </c>
      <c r="K63" s="42">
        <v>495</v>
      </c>
      <c r="L63" s="42">
        <v>14749</v>
      </c>
      <c r="M63" s="42">
        <v>32943</v>
      </c>
      <c r="N63" s="42">
        <v>35888</v>
      </c>
      <c r="O63" s="42">
        <v>4178</v>
      </c>
      <c r="P63" s="42">
        <v>0</v>
      </c>
      <c r="Q63" s="42">
        <v>0</v>
      </c>
      <c r="R63" s="42">
        <v>2626</v>
      </c>
      <c r="S63" s="44">
        <v>134728</v>
      </c>
      <c r="T63" s="42">
        <v>0</v>
      </c>
      <c r="U63" s="42">
        <v>0</v>
      </c>
      <c r="V63" s="42">
        <v>500</v>
      </c>
      <c r="W63" s="42">
        <v>45441</v>
      </c>
      <c r="X63" s="42">
        <v>5000</v>
      </c>
      <c r="Y63" s="42">
        <v>82749</v>
      </c>
      <c r="Z63" s="42">
        <v>8325</v>
      </c>
      <c r="AA63" s="42">
        <v>9058</v>
      </c>
      <c r="AB63" s="42">
        <v>22868</v>
      </c>
      <c r="AC63" s="42">
        <v>0</v>
      </c>
      <c r="AD63" s="47">
        <f t="shared" si="3"/>
        <v>173941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128000</v>
      </c>
      <c r="AK63" s="42">
        <v>0</v>
      </c>
      <c r="AL63" s="42">
        <v>0</v>
      </c>
      <c r="AM63" s="46">
        <v>902600</v>
      </c>
      <c r="AN63" s="42">
        <v>554177</v>
      </c>
      <c r="AO63" s="42">
        <v>123000</v>
      </c>
      <c r="AP63" s="42">
        <v>225423</v>
      </c>
      <c r="AQ63" s="44">
        <v>902600</v>
      </c>
    </row>
    <row r="64" spans="1:43" s="40" customFormat="1" ht="12.75">
      <c r="A64" s="65" t="s">
        <v>130</v>
      </c>
      <c r="B64" s="66" t="s">
        <v>131</v>
      </c>
      <c r="C64" s="50">
        <v>24218</v>
      </c>
      <c r="D64" s="42">
        <v>566929</v>
      </c>
      <c r="E64" s="42">
        <v>127394</v>
      </c>
      <c r="F64" s="42">
        <v>0</v>
      </c>
      <c r="G64" s="42">
        <v>694323</v>
      </c>
      <c r="H64" s="46">
        <v>35537</v>
      </c>
      <c r="I64" s="42">
        <v>24818</v>
      </c>
      <c r="J64" s="42">
        <v>16164</v>
      </c>
      <c r="K64" s="42">
        <v>1119</v>
      </c>
      <c r="L64" s="42">
        <v>14605</v>
      </c>
      <c r="M64" s="42">
        <v>53338</v>
      </c>
      <c r="N64" s="42">
        <v>33414</v>
      </c>
      <c r="O64" s="42">
        <v>25</v>
      </c>
      <c r="P64" s="42">
        <v>0</v>
      </c>
      <c r="Q64" s="42">
        <v>0</v>
      </c>
      <c r="R64" s="42">
        <v>3764</v>
      </c>
      <c r="S64" s="44">
        <v>147247</v>
      </c>
      <c r="T64" s="42">
        <v>0</v>
      </c>
      <c r="U64" s="42">
        <v>0</v>
      </c>
      <c r="V64" s="42">
        <v>207</v>
      </c>
      <c r="W64" s="42">
        <v>16623</v>
      </c>
      <c r="X64" s="42">
        <v>10311</v>
      </c>
      <c r="Y64" s="42">
        <v>41172</v>
      </c>
      <c r="Z64" s="42">
        <v>4414</v>
      </c>
      <c r="AA64" s="42">
        <v>23752</v>
      </c>
      <c r="AB64" s="42">
        <v>28741</v>
      </c>
      <c r="AC64" s="42">
        <v>0</v>
      </c>
      <c r="AD64" s="47">
        <f t="shared" si="3"/>
        <v>125220</v>
      </c>
      <c r="AE64" s="42">
        <v>15</v>
      </c>
      <c r="AF64" s="42">
        <v>0</v>
      </c>
      <c r="AG64" s="42">
        <v>0</v>
      </c>
      <c r="AH64" s="42">
        <v>0</v>
      </c>
      <c r="AI64" s="42">
        <v>0</v>
      </c>
      <c r="AJ64" s="42">
        <v>108390</v>
      </c>
      <c r="AK64" s="42">
        <v>15</v>
      </c>
      <c r="AL64" s="42">
        <v>0</v>
      </c>
      <c r="AM64" s="46">
        <v>1002327</v>
      </c>
      <c r="AN64" s="42">
        <v>694323</v>
      </c>
      <c r="AO64" s="42">
        <v>98094</v>
      </c>
      <c r="AP64" s="42">
        <v>209925</v>
      </c>
      <c r="AQ64" s="44">
        <v>1002342</v>
      </c>
    </row>
    <row r="65" spans="1:43" s="40" customFormat="1" ht="12.75">
      <c r="A65" s="65" t="s">
        <v>132</v>
      </c>
      <c r="B65" s="66" t="s">
        <v>133</v>
      </c>
      <c r="C65" s="50">
        <v>24181</v>
      </c>
      <c r="D65" s="42">
        <v>355241</v>
      </c>
      <c r="E65" s="42">
        <v>151730</v>
      </c>
      <c r="F65" s="42">
        <v>0</v>
      </c>
      <c r="G65" s="42">
        <v>506971</v>
      </c>
      <c r="H65" s="46">
        <v>18096</v>
      </c>
      <c r="I65" s="42">
        <v>7806</v>
      </c>
      <c r="J65" s="42">
        <v>30566</v>
      </c>
      <c r="K65" s="42">
        <v>0</v>
      </c>
      <c r="L65" s="42">
        <v>16943</v>
      </c>
      <c r="M65" s="42">
        <v>29402</v>
      </c>
      <c r="N65" s="42">
        <v>92987</v>
      </c>
      <c r="O65" s="42">
        <v>1411</v>
      </c>
      <c r="P65" s="42">
        <v>0</v>
      </c>
      <c r="Q65" s="42">
        <v>0</v>
      </c>
      <c r="R65" s="42">
        <v>7251</v>
      </c>
      <c r="S65" s="44">
        <v>186366</v>
      </c>
      <c r="T65" s="42">
        <v>0</v>
      </c>
      <c r="U65" s="42">
        <v>0</v>
      </c>
      <c r="V65" s="42">
        <v>0</v>
      </c>
      <c r="W65" s="42">
        <v>14537</v>
      </c>
      <c r="X65" s="42">
        <v>23833</v>
      </c>
      <c r="Y65" s="42">
        <v>57433</v>
      </c>
      <c r="Z65" s="42">
        <v>7863</v>
      </c>
      <c r="AA65" s="42">
        <v>6139</v>
      </c>
      <c r="AB65" s="42">
        <v>8302</v>
      </c>
      <c r="AC65" s="42">
        <v>0</v>
      </c>
      <c r="AD65" s="47">
        <f t="shared" si="3"/>
        <v>118107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103570</v>
      </c>
      <c r="AK65" s="42">
        <v>0</v>
      </c>
      <c r="AL65" s="42">
        <v>0</v>
      </c>
      <c r="AM65" s="46">
        <v>829540</v>
      </c>
      <c r="AN65" s="42">
        <v>506971</v>
      </c>
      <c r="AO65" s="42">
        <v>79737</v>
      </c>
      <c r="AP65" s="42">
        <v>242832</v>
      </c>
      <c r="AQ65" s="44">
        <v>829540</v>
      </c>
    </row>
    <row r="66" spans="1:43" s="40" customFormat="1" ht="12.75">
      <c r="A66" s="65" t="s">
        <v>134</v>
      </c>
      <c r="B66" s="66" t="s">
        <v>60</v>
      </c>
      <c r="C66" s="50">
        <v>22232</v>
      </c>
      <c r="D66" s="42">
        <v>390696</v>
      </c>
      <c r="E66" s="42">
        <v>105242</v>
      </c>
      <c r="F66" s="42">
        <v>0</v>
      </c>
      <c r="G66" s="42">
        <v>495938</v>
      </c>
      <c r="H66" s="46">
        <v>25817</v>
      </c>
      <c r="I66" s="42">
        <v>51522</v>
      </c>
      <c r="J66" s="42">
        <v>39150</v>
      </c>
      <c r="K66" s="42">
        <v>48</v>
      </c>
      <c r="L66" s="42">
        <v>13818</v>
      </c>
      <c r="M66" s="42">
        <v>68601</v>
      </c>
      <c r="N66" s="42">
        <v>21289</v>
      </c>
      <c r="O66" s="42">
        <v>3269</v>
      </c>
      <c r="P66" s="42">
        <v>0</v>
      </c>
      <c r="Q66" s="42">
        <v>0</v>
      </c>
      <c r="R66" s="42">
        <v>148</v>
      </c>
      <c r="S66" s="44">
        <v>197845</v>
      </c>
      <c r="T66" s="42">
        <v>0</v>
      </c>
      <c r="U66" s="42">
        <v>0</v>
      </c>
      <c r="V66" s="42">
        <v>0</v>
      </c>
      <c r="W66" s="42">
        <v>4921</v>
      </c>
      <c r="X66" s="42">
        <v>0</v>
      </c>
      <c r="Y66" s="42">
        <v>58142</v>
      </c>
      <c r="Z66" s="42">
        <v>3594</v>
      </c>
      <c r="AA66" s="42">
        <v>6414</v>
      </c>
      <c r="AB66" s="42">
        <v>17793</v>
      </c>
      <c r="AC66" s="42">
        <v>0</v>
      </c>
      <c r="AD66" s="47">
        <f t="shared" si="3"/>
        <v>90864</v>
      </c>
      <c r="AE66" s="42">
        <v>0</v>
      </c>
      <c r="AF66" s="42">
        <v>0</v>
      </c>
      <c r="AG66" s="42">
        <v>0</v>
      </c>
      <c r="AH66" s="42">
        <v>3477</v>
      </c>
      <c r="AI66" s="42">
        <v>0</v>
      </c>
      <c r="AJ66" s="42">
        <v>85943</v>
      </c>
      <c r="AK66" s="42">
        <v>3477</v>
      </c>
      <c r="AL66" s="42">
        <v>0</v>
      </c>
      <c r="AM66" s="46">
        <v>810464</v>
      </c>
      <c r="AN66" s="42">
        <v>495938</v>
      </c>
      <c r="AO66" s="42">
        <v>89420</v>
      </c>
      <c r="AP66" s="42">
        <v>228583</v>
      </c>
      <c r="AQ66" s="44">
        <v>813941</v>
      </c>
    </row>
    <row r="67" spans="1:43" s="40" customFormat="1" ht="12.75">
      <c r="A67" s="65" t="s">
        <v>135</v>
      </c>
      <c r="B67" s="66" t="s">
        <v>83</v>
      </c>
      <c r="C67" s="50">
        <v>21940</v>
      </c>
      <c r="D67" s="42">
        <v>443248</v>
      </c>
      <c r="E67" s="42">
        <v>114372</v>
      </c>
      <c r="F67" s="42">
        <v>0</v>
      </c>
      <c r="G67" s="42">
        <v>557620</v>
      </c>
      <c r="H67" s="46">
        <v>19797</v>
      </c>
      <c r="I67" s="42">
        <v>46698</v>
      </c>
      <c r="J67" s="42">
        <v>15075</v>
      </c>
      <c r="K67" s="42">
        <v>203</v>
      </c>
      <c r="L67" s="42">
        <v>28578</v>
      </c>
      <c r="M67" s="42">
        <v>55534</v>
      </c>
      <c r="N67" s="42">
        <v>16862</v>
      </c>
      <c r="O67" s="42">
        <v>7756</v>
      </c>
      <c r="P67" s="42">
        <v>0</v>
      </c>
      <c r="Q67" s="42">
        <v>0</v>
      </c>
      <c r="R67" s="42">
        <v>1387</v>
      </c>
      <c r="S67" s="44">
        <v>172093</v>
      </c>
      <c r="T67" s="42">
        <v>0</v>
      </c>
      <c r="U67" s="42">
        <v>0</v>
      </c>
      <c r="V67" s="42">
        <v>0</v>
      </c>
      <c r="W67" s="42">
        <v>6413</v>
      </c>
      <c r="X67" s="42">
        <v>0</v>
      </c>
      <c r="Y67" s="42">
        <v>79036</v>
      </c>
      <c r="Z67" s="42">
        <v>4195</v>
      </c>
      <c r="AA67" s="42">
        <v>31354</v>
      </c>
      <c r="AB67" s="42">
        <v>22970</v>
      </c>
      <c r="AC67" s="42">
        <v>0</v>
      </c>
      <c r="AD67" s="47">
        <f t="shared" si="3"/>
        <v>143968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137555</v>
      </c>
      <c r="AK67" s="42">
        <v>0</v>
      </c>
      <c r="AL67" s="42">
        <v>0</v>
      </c>
      <c r="AM67" s="46">
        <v>893478</v>
      </c>
      <c r="AN67" s="42">
        <v>557620</v>
      </c>
      <c r="AO67" s="42">
        <v>137555</v>
      </c>
      <c r="AP67" s="42">
        <v>198303</v>
      </c>
      <c r="AQ67" s="44">
        <v>893478</v>
      </c>
    </row>
    <row r="68" spans="1:43" s="40" customFormat="1" ht="12.75">
      <c r="A68" s="65" t="s">
        <v>136</v>
      </c>
      <c r="B68" s="66" t="s">
        <v>137</v>
      </c>
      <c r="C68" s="50">
        <v>21932</v>
      </c>
      <c r="D68" s="42">
        <v>812967</v>
      </c>
      <c r="E68" s="42">
        <v>315146</v>
      </c>
      <c r="F68" s="42">
        <v>0</v>
      </c>
      <c r="G68" s="42">
        <v>1128113</v>
      </c>
      <c r="H68" s="46">
        <v>31893</v>
      </c>
      <c r="I68" s="42">
        <v>106286</v>
      </c>
      <c r="J68" s="42">
        <v>19590</v>
      </c>
      <c r="K68" s="42">
        <v>5447</v>
      </c>
      <c r="L68" s="42">
        <v>31622</v>
      </c>
      <c r="M68" s="42">
        <v>89049</v>
      </c>
      <c r="N68" s="42">
        <v>70505</v>
      </c>
      <c r="O68" s="42">
        <v>0</v>
      </c>
      <c r="P68" s="42">
        <v>0</v>
      </c>
      <c r="Q68" s="42">
        <v>0</v>
      </c>
      <c r="R68" s="42">
        <v>23552</v>
      </c>
      <c r="S68" s="44">
        <v>346051</v>
      </c>
      <c r="T68" s="42">
        <v>0</v>
      </c>
      <c r="U68" s="42">
        <v>0</v>
      </c>
      <c r="V68" s="42">
        <v>0</v>
      </c>
      <c r="W68" s="42">
        <v>36826</v>
      </c>
      <c r="X68" s="42">
        <v>8100</v>
      </c>
      <c r="Y68" s="42">
        <v>132299</v>
      </c>
      <c r="Z68" s="42">
        <v>12847</v>
      </c>
      <c r="AA68" s="42">
        <v>37105</v>
      </c>
      <c r="AB68" s="42">
        <v>45034</v>
      </c>
      <c r="AC68" s="42">
        <v>0</v>
      </c>
      <c r="AD68" s="47">
        <f t="shared" si="3"/>
        <v>272211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235385</v>
      </c>
      <c r="AK68" s="42">
        <v>0</v>
      </c>
      <c r="AL68" s="42">
        <v>0</v>
      </c>
      <c r="AM68" s="46">
        <v>1778268</v>
      </c>
      <c r="AN68" s="42">
        <v>1128113</v>
      </c>
      <c r="AO68" s="42">
        <v>227285</v>
      </c>
      <c r="AP68" s="42">
        <v>422870</v>
      </c>
      <c r="AQ68" s="44">
        <v>1778268</v>
      </c>
    </row>
    <row r="69" spans="1:43" s="40" customFormat="1" ht="12.75">
      <c r="A69" s="65" t="s">
        <v>138</v>
      </c>
      <c r="B69" s="66" t="s">
        <v>46</v>
      </c>
      <c r="C69" s="50">
        <v>21914</v>
      </c>
      <c r="D69" s="42">
        <v>462628</v>
      </c>
      <c r="E69" s="42">
        <v>89939</v>
      </c>
      <c r="F69" s="42">
        <v>0</v>
      </c>
      <c r="G69" s="42">
        <v>552567</v>
      </c>
      <c r="H69" s="46">
        <v>21541</v>
      </c>
      <c r="I69" s="42">
        <v>24659</v>
      </c>
      <c r="J69" s="42">
        <v>20400</v>
      </c>
      <c r="K69" s="42">
        <v>2906</v>
      </c>
      <c r="L69" s="42">
        <v>18659</v>
      </c>
      <c r="M69" s="42">
        <v>32545</v>
      </c>
      <c r="N69" s="42">
        <v>32763</v>
      </c>
      <c r="O69" s="42">
        <v>0</v>
      </c>
      <c r="P69" s="42">
        <v>0</v>
      </c>
      <c r="Q69" s="42">
        <v>444</v>
      </c>
      <c r="R69" s="42">
        <v>0</v>
      </c>
      <c r="S69" s="44">
        <v>132376</v>
      </c>
      <c r="T69" s="42">
        <v>0</v>
      </c>
      <c r="U69" s="42">
        <v>0</v>
      </c>
      <c r="V69" s="42">
        <v>0</v>
      </c>
      <c r="W69" s="42">
        <v>2189</v>
      </c>
      <c r="X69" s="42">
        <v>0</v>
      </c>
      <c r="Y69" s="42">
        <v>66453</v>
      </c>
      <c r="Z69" s="42">
        <v>8031</v>
      </c>
      <c r="AA69" s="42">
        <v>26004</v>
      </c>
      <c r="AB69" s="42">
        <v>83357</v>
      </c>
      <c r="AC69" s="42">
        <v>14807</v>
      </c>
      <c r="AD69" s="47">
        <f t="shared" si="3"/>
        <v>200841</v>
      </c>
      <c r="AE69" s="42">
        <v>2304</v>
      </c>
      <c r="AF69" s="42">
        <v>0</v>
      </c>
      <c r="AG69" s="42">
        <v>0</v>
      </c>
      <c r="AH69" s="42">
        <v>0</v>
      </c>
      <c r="AI69" s="42">
        <v>0</v>
      </c>
      <c r="AJ69" s="42">
        <v>198652</v>
      </c>
      <c r="AK69" s="42">
        <v>2304</v>
      </c>
      <c r="AL69" s="42">
        <v>0</v>
      </c>
      <c r="AM69" s="46">
        <v>907325</v>
      </c>
      <c r="AN69" s="42">
        <v>552567</v>
      </c>
      <c r="AO69" s="42">
        <v>200956</v>
      </c>
      <c r="AP69" s="42">
        <v>156106</v>
      </c>
      <c r="AQ69" s="44">
        <v>909629</v>
      </c>
    </row>
    <row r="70" spans="1:43" s="40" customFormat="1" ht="12.75">
      <c r="A70" s="65" t="s">
        <v>139</v>
      </c>
      <c r="B70" s="66" t="s">
        <v>140</v>
      </c>
      <c r="C70" s="50">
        <v>21575</v>
      </c>
      <c r="D70" s="42">
        <v>602484</v>
      </c>
      <c r="E70" s="42">
        <v>178337</v>
      </c>
      <c r="F70" s="42">
        <v>0</v>
      </c>
      <c r="G70" s="42">
        <v>780821</v>
      </c>
      <c r="H70" s="46">
        <v>28109</v>
      </c>
      <c r="I70" s="42">
        <v>63220</v>
      </c>
      <c r="J70" s="42">
        <v>13308</v>
      </c>
      <c r="K70" s="42">
        <v>1491</v>
      </c>
      <c r="L70" s="42">
        <v>14657</v>
      </c>
      <c r="M70" s="42">
        <v>31806</v>
      </c>
      <c r="N70" s="42">
        <v>11717</v>
      </c>
      <c r="O70" s="42">
        <v>45</v>
      </c>
      <c r="P70" s="42">
        <v>0</v>
      </c>
      <c r="Q70" s="42">
        <v>0</v>
      </c>
      <c r="R70" s="42">
        <v>0</v>
      </c>
      <c r="S70" s="44">
        <v>136244</v>
      </c>
      <c r="T70" s="42">
        <v>0</v>
      </c>
      <c r="U70" s="42">
        <v>0</v>
      </c>
      <c r="V70" s="42">
        <v>3441</v>
      </c>
      <c r="W70" s="42">
        <v>19085</v>
      </c>
      <c r="X70" s="42">
        <v>210</v>
      </c>
      <c r="Y70" s="42">
        <v>47273</v>
      </c>
      <c r="Z70" s="42">
        <v>4768</v>
      </c>
      <c r="AA70" s="42">
        <v>19837</v>
      </c>
      <c r="AB70" s="42">
        <v>18094</v>
      </c>
      <c r="AC70" s="42">
        <v>1854</v>
      </c>
      <c r="AD70" s="47">
        <f t="shared" si="3"/>
        <v>114562</v>
      </c>
      <c r="AE70" s="42">
        <v>5000</v>
      </c>
      <c r="AF70" s="42">
        <v>0</v>
      </c>
      <c r="AG70" s="42">
        <v>0</v>
      </c>
      <c r="AH70" s="42">
        <v>0</v>
      </c>
      <c r="AI70" s="42">
        <v>0</v>
      </c>
      <c r="AJ70" s="42">
        <v>92036</v>
      </c>
      <c r="AK70" s="42">
        <v>41000</v>
      </c>
      <c r="AL70" s="42">
        <v>36000</v>
      </c>
      <c r="AM70" s="46">
        <v>1059736</v>
      </c>
      <c r="AN70" s="42">
        <v>780821</v>
      </c>
      <c r="AO70" s="42">
        <v>96826</v>
      </c>
      <c r="AP70" s="42">
        <v>223089</v>
      </c>
      <c r="AQ70" s="44">
        <v>1100736</v>
      </c>
    </row>
    <row r="71" spans="1:43" s="40" customFormat="1" ht="12.75">
      <c r="A71" s="65" t="s">
        <v>141</v>
      </c>
      <c r="B71" s="66" t="s">
        <v>142</v>
      </c>
      <c r="C71" s="50">
        <v>21475</v>
      </c>
      <c r="D71" s="42">
        <v>582109</v>
      </c>
      <c r="E71" s="42">
        <v>114451</v>
      </c>
      <c r="F71" s="42">
        <v>0</v>
      </c>
      <c r="G71" s="42">
        <v>696560</v>
      </c>
      <c r="H71" s="46">
        <v>44986</v>
      </c>
      <c r="I71" s="42">
        <v>111223</v>
      </c>
      <c r="J71" s="42">
        <v>72374</v>
      </c>
      <c r="K71" s="42">
        <v>1145</v>
      </c>
      <c r="L71" s="42">
        <v>17365</v>
      </c>
      <c r="M71" s="42">
        <v>35211</v>
      </c>
      <c r="N71" s="42">
        <v>16932</v>
      </c>
      <c r="O71" s="42">
        <v>17630</v>
      </c>
      <c r="P71" s="42">
        <v>0</v>
      </c>
      <c r="Q71" s="42">
        <v>0</v>
      </c>
      <c r="R71" s="42">
        <v>1920</v>
      </c>
      <c r="S71" s="44">
        <v>273800</v>
      </c>
      <c r="T71" s="42">
        <v>17113</v>
      </c>
      <c r="U71" s="42">
        <v>1000</v>
      </c>
      <c r="V71" s="42">
        <v>81143</v>
      </c>
      <c r="W71" s="42">
        <v>29076</v>
      </c>
      <c r="X71" s="42">
        <v>0</v>
      </c>
      <c r="Y71" s="42">
        <v>102867</v>
      </c>
      <c r="Z71" s="42">
        <v>8848</v>
      </c>
      <c r="AA71" s="42">
        <v>39181</v>
      </c>
      <c r="AB71" s="42">
        <v>28009</v>
      </c>
      <c r="AC71" s="42">
        <v>889</v>
      </c>
      <c r="AD71" s="47">
        <f t="shared" si="3"/>
        <v>308126</v>
      </c>
      <c r="AE71" s="42">
        <v>25</v>
      </c>
      <c r="AF71" s="42">
        <v>0</v>
      </c>
      <c r="AG71" s="42">
        <v>0</v>
      </c>
      <c r="AH71" s="42">
        <v>0</v>
      </c>
      <c r="AI71" s="42">
        <v>0</v>
      </c>
      <c r="AJ71" s="42">
        <v>179794</v>
      </c>
      <c r="AK71" s="42">
        <v>25</v>
      </c>
      <c r="AL71" s="42">
        <v>0</v>
      </c>
      <c r="AM71" s="46">
        <v>1323472</v>
      </c>
      <c r="AN71" s="42">
        <v>696560</v>
      </c>
      <c r="AO71" s="42">
        <v>179819</v>
      </c>
      <c r="AP71" s="42">
        <v>447118</v>
      </c>
      <c r="AQ71" s="44">
        <v>1323497</v>
      </c>
    </row>
    <row r="72" spans="1:43" s="40" customFormat="1" ht="12.75">
      <c r="A72" s="65" t="s">
        <v>143</v>
      </c>
      <c r="B72" s="66" t="s">
        <v>27</v>
      </c>
      <c r="C72" s="50">
        <v>20591</v>
      </c>
      <c r="D72" s="42">
        <v>508642</v>
      </c>
      <c r="E72" s="42">
        <v>120997</v>
      </c>
      <c r="F72" s="42">
        <v>0</v>
      </c>
      <c r="G72" s="42">
        <v>629639</v>
      </c>
      <c r="H72" s="46">
        <v>21054</v>
      </c>
      <c r="I72" s="42">
        <v>28974</v>
      </c>
      <c r="J72" s="42">
        <v>17788</v>
      </c>
      <c r="K72" s="42">
        <v>508</v>
      </c>
      <c r="L72" s="42">
        <v>14595</v>
      </c>
      <c r="M72" s="42">
        <v>43783</v>
      </c>
      <c r="N72" s="42">
        <v>43841</v>
      </c>
      <c r="O72" s="42">
        <v>5553</v>
      </c>
      <c r="P72" s="42">
        <v>0</v>
      </c>
      <c r="Q72" s="42">
        <v>0</v>
      </c>
      <c r="R72" s="42">
        <v>125</v>
      </c>
      <c r="S72" s="44">
        <v>155167</v>
      </c>
      <c r="T72" s="42">
        <v>0</v>
      </c>
      <c r="U72" s="42">
        <v>0</v>
      </c>
      <c r="V72" s="42">
        <v>0</v>
      </c>
      <c r="W72" s="42">
        <v>9609</v>
      </c>
      <c r="X72" s="42">
        <v>4640</v>
      </c>
      <c r="Y72" s="42">
        <v>42212</v>
      </c>
      <c r="Z72" s="42">
        <v>5225</v>
      </c>
      <c r="AA72" s="42">
        <v>13899</v>
      </c>
      <c r="AB72" s="42">
        <v>21083</v>
      </c>
      <c r="AC72" s="42">
        <v>2347</v>
      </c>
      <c r="AD72" s="47">
        <f t="shared" si="3"/>
        <v>99015</v>
      </c>
      <c r="AE72" s="42">
        <v>415</v>
      </c>
      <c r="AF72" s="42">
        <v>58</v>
      </c>
      <c r="AG72" s="42">
        <v>0</v>
      </c>
      <c r="AH72" s="42">
        <v>0</v>
      </c>
      <c r="AI72" s="42">
        <v>0</v>
      </c>
      <c r="AJ72" s="42">
        <v>89406</v>
      </c>
      <c r="AK72" s="42">
        <v>473</v>
      </c>
      <c r="AL72" s="42">
        <v>0</v>
      </c>
      <c r="AM72" s="46">
        <v>904875</v>
      </c>
      <c r="AN72" s="42">
        <v>629639</v>
      </c>
      <c r="AO72" s="42">
        <v>85239</v>
      </c>
      <c r="AP72" s="42">
        <v>190470</v>
      </c>
      <c r="AQ72" s="44">
        <v>905348</v>
      </c>
    </row>
    <row r="73" spans="1:43" s="40" customFormat="1" ht="12.75">
      <c r="A73" s="65" t="s">
        <v>144</v>
      </c>
      <c r="B73" s="66" t="s">
        <v>145</v>
      </c>
      <c r="C73" s="50">
        <v>19845</v>
      </c>
      <c r="D73" s="42">
        <v>686753</v>
      </c>
      <c r="E73" s="42">
        <v>250975</v>
      </c>
      <c r="F73" s="42">
        <v>0</v>
      </c>
      <c r="G73" s="42">
        <v>937728</v>
      </c>
      <c r="H73" s="46">
        <v>43192</v>
      </c>
      <c r="I73" s="42">
        <v>126493</v>
      </c>
      <c r="J73" s="42">
        <v>6707</v>
      </c>
      <c r="K73" s="42">
        <v>4694</v>
      </c>
      <c r="L73" s="42">
        <v>19511</v>
      </c>
      <c r="M73" s="42">
        <v>52377</v>
      </c>
      <c r="N73" s="42">
        <v>91586</v>
      </c>
      <c r="O73" s="42">
        <v>1146</v>
      </c>
      <c r="P73" s="42">
        <v>0</v>
      </c>
      <c r="Q73" s="42">
        <v>0</v>
      </c>
      <c r="R73" s="42">
        <v>512079</v>
      </c>
      <c r="S73" s="44">
        <v>814593</v>
      </c>
      <c r="T73" s="42">
        <v>0</v>
      </c>
      <c r="U73" s="42">
        <v>0</v>
      </c>
      <c r="V73" s="42">
        <v>1810</v>
      </c>
      <c r="W73" s="42">
        <v>41262</v>
      </c>
      <c r="X73" s="42">
        <v>0</v>
      </c>
      <c r="Y73" s="42">
        <v>75580</v>
      </c>
      <c r="Z73" s="42">
        <v>8869</v>
      </c>
      <c r="AA73" s="42">
        <v>66811</v>
      </c>
      <c r="AB73" s="42">
        <v>37528</v>
      </c>
      <c r="AC73" s="42">
        <v>0</v>
      </c>
      <c r="AD73" s="47">
        <f t="shared" si="3"/>
        <v>231860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188788</v>
      </c>
      <c r="AK73" s="42">
        <v>0</v>
      </c>
      <c r="AL73" s="42">
        <v>0</v>
      </c>
      <c r="AM73" s="46">
        <v>2027373</v>
      </c>
      <c r="AN73" s="42">
        <v>937728</v>
      </c>
      <c r="AO73" s="42">
        <v>188788</v>
      </c>
      <c r="AP73" s="42">
        <v>900857</v>
      </c>
      <c r="AQ73" s="44">
        <v>2027373</v>
      </c>
    </row>
    <row r="74" spans="1:43" s="40" customFormat="1" ht="12.75">
      <c r="A74" s="65" t="s">
        <v>146</v>
      </c>
      <c r="B74" s="66" t="s">
        <v>147</v>
      </c>
      <c r="C74" s="50">
        <v>19601</v>
      </c>
      <c r="D74" s="42">
        <v>627341</v>
      </c>
      <c r="E74" s="42">
        <v>266406</v>
      </c>
      <c r="F74" s="42">
        <v>0</v>
      </c>
      <c r="G74" s="42">
        <v>893747</v>
      </c>
      <c r="H74" s="46">
        <v>33757</v>
      </c>
      <c r="I74" s="42">
        <v>97437</v>
      </c>
      <c r="J74" s="42">
        <v>7351</v>
      </c>
      <c r="K74" s="42">
        <v>823</v>
      </c>
      <c r="L74" s="42">
        <v>19988</v>
      </c>
      <c r="M74" s="42">
        <v>43710</v>
      </c>
      <c r="N74" s="42">
        <v>122103</v>
      </c>
      <c r="O74" s="42">
        <v>119</v>
      </c>
      <c r="P74" s="42">
        <v>0</v>
      </c>
      <c r="Q74" s="42">
        <v>0</v>
      </c>
      <c r="R74" s="42">
        <v>69365</v>
      </c>
      <c r="S74" s="44">
        <v>360896</v>
      </c>
      <c r="T74" s="42">
        <v>0</v>
      </c>
      <c r="U74" s="42">
        <v>0</v>
      </c>
      <c r="V74" s="42">
        <v>2725</v>
      </c>
      <c r="W74" s="42">
        <v>29235</v>
      </c>
      <c r="X74" s="42">
        <v>9750</v>
      </c>
      <c r="Y74" s="42">
        <v>144756</v>
      </c>
      <c r="Z74" s="42">
        <v>7774</v>
      </c>
      <c r="AA74" s="42">
        <v>46148</v>
      </c>
      <c r="AB74" s="42">
        <v>55251</v>
      </c>
      <c r="AC74" s="42">
        <v>10432</v>
      </c>
      <c r="AD74" s="47">
        <f t="shared" si="3"/>
        <v>306071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274111</v>
      </c>
      <c r="AK74" s="42">
        <v>0</v>
      </c>
      <c r="AL74" s="42">
        <v>0</v>
      </c>
      <c r="AM74" s="46">
        <v>1594471</v>
      </c>
      <c r="AN74" s="42">
        <v>893747</v>
      </c>
      <c r="AO74" s="42">
        <v>264361</v>
      </c>
      <c r="AP74" s="42">
        <v>436363</v>
      </c>
      <c r="AQ74" s="44">
        <v>1594471</v>
      </c>
    </row>
    <row r="75" spans="1:43" s="40" customFormat="1" ht="12.75">
      <c r="A75" s="65" t="s">
        <v>148</v>
      </c>
      <c r="B75" s="66" t="s">
        <v>60</v>
      </c>
      <c r="C75" s="50">
        <v>19500</v>
      </c>
      <c r="D75" s="42">
        <v>539219</v>
      </c>
      <c r="E75" s="42">
        <v>171097</v>
      </c>
      <c r="F75" s="42">
        <v>300</v>
      </c>
      <c r="G75" s="42">
        <v>710616</v>
      </c>
      <c r="H75" s="46">
        <v>17684</v>
      </c>
      <c r="I75" s="42">
        <v>89302</v>
      </c>
      <c r="J75" s="42">
        <v>17289</v>
      </c>
      <c r="K75" s="42">
        <v>393</v>
      </c>
      <c r="L75" s="42">
        <v>20304</v>
      </c>
      <c r="M75" s="42">
        <v>44415</v>
      </c>
      <c r="N75" s="42">
        <v>383</v>
      </c>
      <c r="O75" s="42">
        <v>4030</v>
      </c>
      <c r="P75" s="42">
        <v>0</v>
      </c>
      <c r="Q75" s="42">
        <v>0</v>
      </c>
      <c r="R75" s="42">
        <v>9662</v>
      </c>
      <c r="S75" s="44">
        <v>185778</v>
      </c>
      <c r="T75" s="42">
        <v>0</v>
      </c>
      <c r="U75" s="42">
        <v>0</v>
      </c>
      <c r="V75" s="42">
        <v>0</v>
      </c>
      <c r="W75" s="42">
        <v>7251</v>
      </c>
      <c r="X75" s="42">
        <v>904</v>
      </c>
      <c r="Y75" s="42">
        <v>43971</v>
      </c>
      <c r="Z75" s="42">
        <v>6739</v>
      </c>
      <c r="AA75" s="42">
        <v>30093</v>
      </c>
      <c r="AB75" s="42">
        <v>15447</v>
      </c>
      <c r="AC75" s="42">
        <v>4885</v>
      </c>
      <c r="AD75" s="47">
        <f t="shared" si="3"/>
        <v>109290</v>
      </c>
      <c r="AE75" s="42">
        <v>146</v>
      </c>
      <c r="AF75" s="42">
        <v>0</v>
      </c>
      <c r="AG75" s="42">
        <v>0</v>
      </c>
      <c r="AH75" s="42">
        <v>0</v>
      </c>
      <c r="AI75" s="42">
        <v>0</v>
      </c>
      <c r="AJ75" s="42">
        <v>102039</v>
      </c>
      <c r="AK75" s="42">
        <v>146</v>
      </c>
      <c r="AL75" s="42">
        <v>0</v>
      </c>
      <c r="AM75" s="46">
        <v>1023368</v>
      </c>
      <c r="AN75" s="42">
        <v>710316</v>
      </c>
      <c r="AO75" s="42">
        <v>101281</v>
      </c>
      <c r="AP75" s="42">
        <v>211917</v>
      </c>
      <c r="AQ75" s="44">
        <v>1023514</v>
      </c>
    </row>
    <row r="76" spans="1:43" s="40" customFormat="1" ht="12.75">
      <c r="A76" s="65" t="s">
        <v>149</v>
      </c>
      <c r="B76" s="66" t="s">
        <v>33</v>
      </c>
      <c r="C76" s="50">
        <v>19396</v>
      </c>
      <c r="D76" s="42">
        <v>1189314</v>
      </c>
      <c r="E76" s="42">
        <v>383352</v>
      </c>
      <c r="F76" s="42">
        <v>0</v>
      </c>
      <c r="G76" s="42">
        <v>1572666</v>
      </c>
      <c r="H76" s="46">
        <v>71117</v>
      </c>
      <c r="I76" s="42">
        <v>80731</v>
      </c>
      <c r="J76" s="42">
        <v>21807</v>
      </c>
      <c r="K76" s="42">
        <v>3974</v>
      </c>
      <c r="L76" s="42">
        <v>37107</v>
      </c>
      <c r="M76" s="42">
        <v>113422</v>
      </c>
      <c r="N76" s="42">
        <v>140031</v>
      </c>
      <c r="O76" s="42">
        <v>0</v>
      </c>
      <c r="P76" s="42">
        <v>0</v>
      </c>
      <c r="Q76" s="42">
        <v>0</v>
      </c>
      <c r="R76" s="42">
        <v>15674</v>
      </c>
      <c r="S76" s="44">
        <v>412746</v>
      </c>
      <c r="T76" s="42">
        <v>0</v>
      </c>
      <c r="U76" s="42">
        <v>0</v>
      </c>
      <c r="V76" s="42">
        <v>0</v>
      </c>
      <c r="W76" s="42">
        <v>40846</v>
      </c>
      <c r="X76" s="42">
        <v>24493</v>
      </c>
      <c r="Y76" s="42">
        <v>192458</v>
      </c>
      <c r="Z76" s="42">
        <v>14913</v>
      </c>
      <c r="AA76" s="42">
        <v>55145</v>
      </c>
      <c r="AB76" s="42">
        <v>24511</v>
      </c>
      <c r="AC76" s="42">
        <v>59876</v>
      </c>
      <c r="AD76" s="47">
        <v>518679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371396</v>
      </c>
      <c r="AK76" s="42">
        <v>0</v>
      </c>
      <c r="AL76" s="42">
        <v>0</v>
      </c>
      <c r="AM76" s="46">
        <v>2468771</v>
      </c>
      <c r="AN76" s="42">
        <v>1572666</v>
      </c>
      <c r="AO76" s="42">
        <v>346903</v>
      </c>
      <c r="AP76" s="42">
        <v>549202</v>
      </c>
      <c r="AQ76" s="44">
        <v>2468771</v>
      </c>
    </row>
    <row r="77" spans="1:43" s="40" customFormat="1" ht="12.75">
      <c r="A77" s="65" t="s">
        <v>150</v>
      </c>
      <c r="B77" s="66" t="s">
        <v>151</v>
      </c>
      <c r="C77" s="50">
        <v>19338</v>
      </c>
      <c r="D77" s="42">
        <v>397041</v>
      </c>
      <c r="E77" s="42">
        <v>135631</v>
      </c>
      <c r="F77" s="42">
        <v>0</v>
      </c>
      <c r="G77" s="42">
        <v>532672</v>
      </c>
      <c r="H77" s="46">
        <v>40796</v>
      </c>
      <c r="I77" s="42">
        <v>15196</v>
      </c>
      <c r="J77" s="42">
        <v>13509</v>
      </c>
      <c r="K77" s="42">
        <v>1670</v>
      </c>
      <c r="L77" s="42">
        <v>10975</v>
      </c>
      <c r="M77" s="42">
        <v>37570</v>
      </c>
      <c r="N77" s="42">
        <v>38070</v>
      </c>
      <c r="O77" s="42">
        <v>0</v>
      </c>
      <c r="P77" s="42">
        <v>0</v>
      </c>
      <c r="Q77" s="42">
        <v>0</v>
      </c>
      <c r="R77" s="42">
        <v>622</v>
      </c>
      <c r="S77" s="44">
        <v>117612</v>
      </c>
      <c r="T77" s="42">
        <v>0</v>
      </c>
      <c r="U77" s="42">
        <v>0</v>
      </c>
      <c r="V77" s="42">
        <v>0</v>
      </c>
      <c r="W77" s="42">
        <v>24510</v>
      </c>
      <c r="X77" s="42">
        <v>0</v>
      </c>
      <c r="Y77" s="42">
        <v>78817</v>
      </c>
      <c r="Z77" s="42">
        <v>6713</v>
      </c>
      <c r="AA77" s="42">
        <v>26572</v>
      </c>
      <c r="AB77" s="42">
        <v>14846</v>
      </c>
      <c r="AC77" s="42">
        <v>0</v>
      </c>
      <c r="AD77" s="47">
        <f aca="true" t="shared" si="4" ref="AD77:AD96">SUM(T77:AC77)</f>
        <v>151458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126948</v>
      </c>
      <c r="AK77" s="42">
        <v>6152</v>
      </c>
      <c r="AL77" s="42">
        <v>6152</v>
      </c>
      <c r="AM77" s="46">
        <v>842538</v>
      </c>
      <c r="AN77" s="42">
        <v>532672</v>
      </c>
      <c r="AO77" s="42">
        <v>126948</v>
      </c>
      <c r="AP77" s="42">
        <v>189070</v>
      </c>
      <c r="AQ77" s="44">
        <v>848690</v>
      </c>
    </row>
    <row r="78" spans="1:43" s="40" customFormat="1" ht="12.75">
      <c r="A78" s="65" t="s">
        <v>152</v>
      </c>
      <c r="B78" s="66" t="s">
        <v>153</v>
      </c>
      <c r="C78" s="50">
        <v>18822</v>
      </c>
      <c r="D78" s="42">
        <v>560966</v>
      </c>
      <c r="E78" s="42">
        <v>109514</v>
      </c>
      <c r="F78" s="42">
        <v>0</v>
      </c>
      <c r="G78" s="42">
        <v>670480</v>
      </c>
      <c r="H78" s="46">
        <v>23800</v>
      </c>
      <c r="I78" s="42">
        <v>38789</v>
      </c>
      <c r="J78" s="42">
        <v>41966</v>
      </c>
      <c r="K78" s="42">
        <v>1064</v>
      </c>
      <c r="L78" s="42">
        <v>22444</v>
      </c>
      <c r="M78" s="42">
        <v>75859</v>
      </c>
      <c r="N78" s="42">
        <v>3988</v>
      </c>
      <c r="O78" s="42">
        <v>75</v>
      </c>
      <c r="P78" s="42">
        <v>129295</v>
      </c>
      <c r="Q78" s="42">
        <v>0</v>
      </c>
      <c r="R78" s="42">
        <v>0</v>
      </c>
      <c r="S78" s="44">
        <v>313480</v>
      </c>
      <c r="T78" s="42">
        <v>0</v>
      </c>
      <c r="U78" s="42">
        <v>0</v>
      </c>
      <c r="V78" s="42">
        <v>0</v>
      </c>
      <c r="W78" s="42">
        <v>2372</v>
      </c>
      <c r="X78" s="42">
        <v>4630</v>
      </c>
      <c r="Y78" s="42">
        <v>50191</v>
      </c>
      <c r="Z78" s="42">
        <v>7231</v>
      </c>
      <c r="AA78" s="42">
        <v>37222</v>
      </c>
      <c r="AB78" s="42">
        <v>2500</v>
      </c>
      <c r="AC78" s="42">
        <v>0</v>
      </c>
      <c r="AD78" s="47">
        <f t="shared" si="4"/>
        <v>104146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101774</v>
      </c>
      <c r="AK78" s="42">
        <v>0</v>
      </c>
      <c r="AL78" s="42">
        <v>0</v>
      </c>
      <c r="AM78" s="46">
        <v>1111906</v>
      </c>
      <c r="AN78" s="42">
        <v>670480</v>
      </c>
      <c r="AO78" s="42">
        <v>97144</v>
      </c>
      <c r="AP78" s="42">
        <v>344282</v>
      </c>
      <c r="AQ78" s="44">
        <v>1111906</v>
      </c>
    </row>
    <row r="79" spans="1:43" s="40" customFormat="1" ht="12.75">
      <c r="A79" s="65" t="s">
        <v>154</v>
      </c>
      <c r="B79" s="66" t="s">
        <v>127</v>
      </c>
      <c r="C79" s="50">
        <v>18030</v>
      </c>
      <c r="D79" s="42">
        <v>697005</v>
      </c>
      <c r="E79" s="42">
        <v>176473</v>
      </c>
      <c r="F79" s="42">
        <v>0</v>
      </c>
      <c r="G79" s="42">
        <v>873478</v>
      </c>
      <c r="H79" s="46">
        <v>80121</v>
      </c>
      <c r="I79" s="42">
        <v>107824</v>
      </c>
      <c r="J79" s="42">
        <v>10414</v>
      </c>
      <c r="K79" s="42">
        <v>395</v>
      </c>
      <c r="L79" s="42">
        <v>16549</v>
      </c>
      <c r="M79" s="42">
        <v>92852</v>
      </c>
      <c r="N79" s="42">
        <v>20841</v>
      </c>
      <c r="O79" s="42">
        <v>0</v>
      </c>
      <c r="P79" s="42">
        <v>0</v>
      </c>
      <c r="Q79" s="42">
        <v>0</v>
      </c>
      <c r="R79" s="42">
        <v>25888</v>
      </c>
      <c r="S79" s="44">
        <v>274763</v>
      </c>
      <c r="T79" s="42">
        <v>0</v>
      </c>
      <c r="U79" s="42">
        <v>0</v>
      </c>
      <c r="V79" s="42">
        <v>62077</v>
      </c>
      <c r="W79" s="42">
        <v>0</v>
      </c>
      <c r="X79" s="42">
        <v>0</v>
      </c>
      <c r="Y79" s="42">
        <v>95611</v>
      </c>
      <c r="Z79" s="42">
        <v>4331</v>
      </c>
      <c r="AA79" s="42">
        <v>50926</v>
      </c>
      <c r="AB79" s="42">
        <v>8609</v>
      </c>
      <c r="AC79" s="42">
        <v>0</v>
      </c>
      <c r="AD79" s="47">
        <f t="shared" si="4"/>
        <v>221554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159477</v>
      </c>
      <c r="AK79" s="42">
        <v>0</v>
      </c>
      <c r="AL79" s="42">
        <v>0</v>
      </c>
      <c r="AM79" s="46">
        <v>1449916</v>
      </c>
      <c r="AN79" s="42">
        <v>873478</v>
      </c>
      <c r="AO79" s="42">
        <v>159477</v>
      </c>
      <c r="AP79" s="42">
        <v>416961</v>
      </c>
      <c r="AQ79" s="44">
        <v>1449916</v>
      </c>
    </row>
    <row r="80" spans="1:43" s="40" customFormat="1" ht="12.75">
      <c r="A80" s="65" t="s">
        <v>155</v>
      </c>
      <c r="B80" s="66" t="s">
        <v>156</v>
      </c>
      <c r="C80" s="50">
        <v>17797</v>
      </c>
      <c r="D80" s="42">
        <v>512854</v>
      </c>
      <c r="E80" s="42">
        <v>87848</v>
      </c>
      <c r="F80" s="42">
        <v>0</v>
      </c>
      <c r="G80" s="42">
        <v>600702</v>
      </c>
      <c r="H80" s="46">
        <v>21530</v>
      </c>
      <c r="I80" s="42">
        <v>0</v>
      </c>
      <c r="J80" s="42">
        <v>11168</v>
      </c>
      <c r="K80" s="42">
        <v>111</v>
      </c>
      <c r="L80" s="42">
        <v>12539</v>
      </c>
      <c r="M80" s="42">
        <v>51501</v>
      </c>
      <c r="N80" s="42">
        <v>33602</v>
      </c>
      <c r="O80" s="42">
        <v>0</v>
      </c>
      <c r="P80" s="42">
        <v>0</v>
      </c>
      <c r="Q80" s="42">
        <v>0</v>
      </c>
      <c r="R80" s="42">
        <v>7815</v>
      </c>
      <c r="S80" s="44">
        <v>116736</v>
      </c>
      <c r="T80" s="42">
        <v>0</v>
      </c>
      <c r="U80" s="42">
        <v>0</v>
      </c>
      <c r="V80" s="42">
        <v>0</v>
      </c>
      <c r="W80" s="42">
        <v>3365</v>
      </c>
      <c r="X80" s="42">
        <v>5000</v>
      </c>
      <c r="Y80" s="42">
        <v>67374</v>
      </c>
      <c r="Z80" s="42">
        <v>4864</v>
      </c>
      <c r="AA80" s="42">
        <v>21762</v>
      </c>
      <c r="AB80" s="42">
        <v>21263</v>
      </c>
      <c r="AC80" s="42">
        <v>0</v>
      </c>
      <c r="AD80" s="47">
        <f t="shared" si="4"/>
        <v>123628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120263</v>
      </c>
      <c r="AK80" s="42">
        <v>9950</v>
      </c>
      <c r="AL80" s="42">
        <v>9950</v>
      </c>
      <c r="AM80" s="46">
        <v>862596</v>
      </c>
      <c r="AN80" s="42">
        <v>600702</v>
      </c>
      <c r="AO80" s="42">
        <v>115263</v>
      </c>
      <c r="AP80" s="42">
        <v>156581</v>
      </c>
      <c r="AQ80" s="44">
        <v>872546</v>
      </c>
    </row>
    <row r="81" spans="1:43" s="40" customFormat="1" ht="12.75">
      <c r="A81" s="65" t="s">
        <v>157</v>
      </c>
      <c r="B81" s="66" t="s">
        <v>101</v>
      </c>
      <c r="C81" s="50">
        <v>17240</v>
      </c>
      <c r="D81" s="42">
        <v>379673</v>
      </c>
      <c r="E81" s="42">
        <v>139011</v>
      </c>
      <c r="F81" s="42">
        <v>5696</v>
      </c>
      <c r="G81" s="42">
        <v>524380</v>
      </c>
      <c r="H81" s="46">
        <v>28235</v>
      </c>
      <c r="I81" s="42">
        <v>38160</v>
      </c>
      <c r="J81" s="42">
        <v>34198</v>
      </c>
      <c r="K81" s="42">
        <v>2260</v>
      </c>
      <c r="L81" s="42">
        <v>8504</v>
      </c>
      <c r="M81" s="42">
        <v>25407</v>
      </c>
      <c r="N81" s="42">
        <v>30377</v>
      </c>
      <c r="O81" s="42">
        <v>0</v>
      </c>
      <c r="P81" s="42">
        <v>0</v>
      </c>
      <c r="Q81" s="42">
        <v>0</v>
      </c>
      <c r="R81" s="42">
        <v>16668</v>
      </c>
      <c r="S81" s="44">
        <v>155574</v>
      </c>
      <c r="T81" s="42">
        <v>0</v>
      </c>
      <c r="U81" s="42">
        <v>0</v>
      </c>
      <c r="V81" s="42">
        <v>0</v>
      </c>
      <c r="W81" s="42">
        <v>42328</v>
      </c>
      <c r="X81" s="42">
        <v>0</v>
      </c>
      <c r="Y81" s="42">
        <v>33984</v>
      </c>
      <c r="Z81" s="42">
        <v>12243</v>
      </c>
      <c r="AA81" s="42">
        <v>9082</v>
      </c>
      <c r="AB81" s="42">
        <v>48545</v>
      </c>
      <c r="AC81" s="42">
        <v>0</v>
      </c>
      <c r="AD81" s="47">
        <f t="shared" si="4"/>
        <v>146182</v>
      </c>
      <c r="AE81" s="42">
        <v>5432</v>
      </c>
      <c r="AF81" s="42">
        <v>0</v>
      </c>
      <c r="AG81" s="42">
        <v>0</v>
      </c>
      <c r="AH81" s="42">
        <v>0</v>
      </c>
      <c r="AI81" s="42">
        <v>0</v>
      </c>
      <c r="AJ81" s="42">
        <v>103854</v>
      </c>
      <c r="AK81" s="42">
        <v>5432</v>
      </c>
      <c r="AL81" s="42">
        <v>0</v>
      </c>
      <c r="AM81" s="46">
        <v>854371</v>
      </c>
      <c r="AN81" s="42">
        <v>518684</v>
      </c>
      <c r="AO81" s="42">
        <v>109286</v>
      </c>
      <c r="AP81" s="42">
        <v>231833</v>
      </c>
      <c r="AQ81" s="44">
        <v>859803</v>
      </c>
    </row>
    <row r="82" spans="1:43" s="40" customFormat="1" ht="12.75">
      <c r="A82" s="65" t="s">
        <v>158</v>
      </c>
      <c r="B82" s="66" t="s">
        <v>131</v>
      </c>
      <c r="C82" s="50">
        <v>16557</v>
      </c>
      <c r="D82" s="42">
        <v>640240</v>
      </c>
      <c r="E82" s="42">
        <v>136975</v>
      </c>
      <c r="F82" s="42">
        <v>0</v>
      </c>
      <c r="G82" s="42">
        <v>777215</v>
      </c>
      <c r="H82" s="46">
        <v>77502</v>
      </c>
      <c r="I82" s="42">
        <v>58878</v>
      </c>
      <c r="J82" s="42">
        <v>48275</v>
      </c>
      <c r="K82" s="42">
        <v>1377</v>
      </c>
      <c r="L82" s="42">
        <v>20555</v>
      </c>
      <c r="M82" s="42">
        <v>102082</v>
      </c>
      <c r="N82" s="42">
        <v>96932</v>
      </c>
      <c r="O82" s="42">
        <v>6692</v>
      </c>
      <c r="P82" s="42">
        <v>0</v>
      </c>
      <c r="Q82" s="42">
        <v>0</v>
      </c>
      <c r="R82" s="42">
        <v>7145</v>
      </c>
      <c r="S82" s="44">
        <v>341936</v>
      </c>
      <c r="T82" s="42">
        <v>0</v>
      </c>
      <c r="U82" s="42">
        <v>40000</v>
      </c>
      <c r="V82" s="42">
        <v>0</v>
      </c>
      <c r="W82" s="42">
        <v>104779</v>
      </c>
      <c r="X82" s="42">
        <v>7638</v>
      </c>
      <c r="Y82" s="42">
        <v>63489</v>
      </c>
      <c r="Z82" s="42">
        <v>5871</v>
      </c>
      <c r="AA82" s="42">
        <v>33519</v>
      </c>
      <c r="AB82" s="42">
        <v>29241</v>
      </c>
      <c r="AC82" s="42">
        <v>16207</v>
      </c>
      <c r="AD82" s="47">
        <f t="shared" si="4"/>
        <v>300744</v>
      </c>
      <c r="AE82" s="42">
        <v>5801</v>
      </c>
      <c r="AF82" s="42">
        <v>195</v>
      </c>
      <c r="AG82" s="42">
        <v>1154</v>
      </c>
      <c r="AH82" s="42">
        <v>1512</v>
      </c>
      <c r="AI82" s="42">
        <v>6449</v>
      </c>
      <c r="AJ82" s="42">
        <v>155965</v>
      </c>
      <c r="AK82" s="42">
        <v>15111</v>
      </c>
      <c r="AL82" s="42">
        <v>0</v>
      </c>
      <c r="AM82" s="46">
        <v>1497397</v>
      </c>
      <c r="AN82" s="42">
        <v>777215</v>
      </c>
      <c r="AO82" s="42">
        <v>163438</v>
      </c>
      <c r="AP82" s="42">
        <v>571855</v>
      </c>
      <c r="AQ82" s="44">
        <v>1512508</v>
      </c>
    </row>
    <row r="83" spans="1:43" s="40" customFormat="1" ht="12.75">
      <c r="A83" s="65" t="s">
        <v>159</v>
      </c>
      <c r="B83" s="66" t="s">
        <v>160</v>
      </c>
      <c r="C83" s="50">
        <v>16391</v>
      </c>
      <c r="D83" s="42">
        <v>778632</v>
      </c>
      <c r="E83" s="42">
        <v>235343</v>
      </c>
      <c r="F83" s="42">
        <v>0</v>
      </c>
      <c r="G83" s="42">
        <v>1013975</v>
      </c>
      <c r="H83" s="46">
        <v>42214</v>
      </c>
      <c r="I83" s="42">
        <v>54352</v>
      </c>
      <c r="J83" s="42">
        <v>39364</v>
      </c>
      <c r="K83" s="42">
        <v>2894</v>
      </c>
      <c r="L83" s="42">
        <v>23494</v>
      </c>
      <c r="M83" s="42">
        <v>66562</v>
      </c>
      <c r="N83" s="42">
        <v>20023</v>
      </c>
      <c r="O83" s="42">
        <v>1425</v>
      </c>
      <c r="P83" s="42">
        <v>0</v>
      </c>
      <c r="Q83" s="42">
        <v>0</v>
      </c>
      <c r="R83" s="42">
        <v>10227</v>
      </c>
      <c r="S83" s="44">
        <v>218341</v>
      </c>
      <c r="T83" s="42">
        <v>0</v>
      </c>
      <c r="U83" s="42">
        <v>0</v>
      </c>
      <c r="V83" s="42">
        <v>2978</v>
      </c>
      <c r="W83" s="42">
        <v>18015</v>
      </c>
      <c r="X83" s="42">
        <v>0</v>
      </c>
      <c r="Y83" s="42">
        <v>91506</v>
      </c>
      <c r="Z83" s="42">
        <v>9027</v>
      </c>
      <c r="AA83" s="42">
        <v>71286</v>
      </c>
      <c r="AB83" s="42">
        <v>13118</v>
      </c>
      <c r="AC83" s="42">
        <v>0</v>
      </c>
      <c r="AD83" s="47">
        <f t="shared" si="4"/>
        <v>205930</v>
      </c>
      <c r="AE83" s="42">
        <v>1332</v>
      </c>
      <c r="AF83" s="42">
        <v>0</v>
      </c>
      <c r="AG83" s="42">
        <v>0</v>
      </c>
      <c r="AH83" s="42">
        <v>0</v>
      </c>
      <c r="AI83" s="42">
        <v>2394</v>
      </c>
      <c r="AJ83" s="42">
        <v>184937</v>
      </c>
      <c r="AK83" s="42">
        <v>6120</v>
      </c>
      <c r="AL83" s="42">
        <v>2394</v>
      </c>
      <c r="AM83" s="46">
        <v>1480460</v>
      </c>
      <c r="AN83" s="42">
        <v>1013975</v>
      </c>
      <c r="AO83" s="42">
        <v>188663</v>
      </c>
      <c r="AP83" s="42">
        <v>283942</v>
      </c>
      <c r="AQ83" s="44">
        <v>1486580</v>
      </c>
    </row>
    <row r="84" spans="1:43" s="40" customFormat="1" ht="12.75">
      <c r="A84" s="65" t="s">
        <v>161</v>
      </c>
      <c r="B84" s="66" t="s">
        <v>162</v>
      </c>
      <c r="C84" s="50">
        <v>15936</v>
      </c>
      <c r="D84" s="42">
        <v>713306</v>
      </c>
      <c r="E84" s="42">
        <v>243784</v>
      </c>
      <c r="F84" s="42">
        <v>0</v>
      </c>
      <c r="G84" s="42">
        <v>957090</v>
      </c>
      <c r="H84" s="46">
        <v>26586</v>
      </c>
      <c r="I84" s="42">
        <v>73850</v>
      </c>
      <c r="J84" s="42">
        <v>21352</v>
      </c>
      <c r="K84" s="42">
        <v>1023</v>
      </c>
      <c r="L84" s="42">
        <v>13648</v>
      </c>
      <c r="M84" s="42">
        <v>37114</v>
      </c>
      <c r="N84" s="42">
        <v>59738</v>
      </c>
      <c r="O84" s="42">
        <v>596</v>
      </c>
      <c r="P84" s="42">
        <v>0</v>
      </c>
      <c r="Q84" s="42">
        <v>0</v>
      </c>
      <c r="R84" s="42">
        <v>44010</v>
      </c>
      <c r="S84" s="44">
        <v>251331</v>
      </c>
      <c r="T84" s="42">
        <v>0</v>
      </c>
      <c r="U84" s="42">
        <v>0</v>
      </c>
      <c r="V84" s="42">
        <v>34089</v>
      </c>
      <c r="W84" s="42">
        <v>25362</v>
      </c>
      <c r="X84" s="42">
        <v>0</v>
      </c>
      <c r="Y84" s="42">
        <v>85146</v>
      </c>
      <c r="Z84" s="42">
        <v>6600</v>
      </c>
      <c r="AA84" s="42">
        <v>41764</v>
      </c>
      <c r="AB84" s="42">
        <v>29786</v>
      </c>
      <c r="AC84" s="42">
        <v>0</v>
      </c>
      <c r="AD84" s="47">
        <f t="shared" si="4"/>
        <v>222747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163296</v>
      </c>
      <c r="AK84" s="42">
        <v>0</v>
      </c>
      <c r="AL84" s="42">
        <v>0</v>
      </c>
      <c r="AM84" s="46">
        <v>1457754</v>
      </c>
      <c r="AN84" s="42">
        <v>957090</v>
      </c>
      <c r="AO84" s="42">
        <v>163296</v>
      </c>
      <c r="AP84" s="42">
        <v>337368</v>
      </c>
      <c r="AQ84" s="44">
        <v>1457754</v>
      </c>
    </row>
    <row r="85" spans="1:43" s="40" customFormat="1" ht="12.75">
      <c r="A85" s="65" t="s">
        <v>401</v>
      </c>
      <c r="B85" s="66" t="s">
        <v>164</v>
      </c>
      <c r="C85" s="50">
        <v>15901</v>
      </c>
      <c r="D85" s="42">
        <v>193059</v>
      </c>
      <c r="E85" s="42">
        <v>72070</v>
      </c>
      <c r="F85" s="42">
        <v>0</v>
      </c>
      <c r="G85" s="42">
        <v>265129</v>
      </c>
      <c r="H85" s="46">
        <v>27197</v>
      </c>
      <c r="I85" s="42">
        <v>54818</v>
      </c>
      <c r="J85" s="42">
        <v>2006</v>
      </c>
      <c r="K85" s="42">
        <v>11605</v>
      </c>
      <c r="L85" s="42">
        <v>6928</v>
      </c>
      <c r="M85" s="42">
        <v>8854</v>
      </c>
      <c r="N85" s="42">
        <v>2900</v>
      </c>
      <c r="O85" s="42">
        <v>0</v>
      </c>
      <c r="P85" s="42">
        <v>0</v>
      </c>
      <c r="Q85" s="42">
        <v>0</v>
      </c>
      <c r="R85" s="42">
        <v>10568</v>
      </c>
      <c r="S85" s="44">
        <v>97679</v>
      </c>
      <c r="T85" s="42">
        <v>0</v>
      </c>
      <c r="U85" s="42">
        <v>0</v>
      </c>
      <c r="V85" s="42">
        <v>0</v>
      </c>
      <c r="W85" s="42">
        <v>238</v>
      </c>
      <c r="X85" s="42">
        <v>0</v>
      </c>
      <c r="Y85" s="42">
        <v>23127</v>
      </c>
      <c r="Z85" s="42">
        <v>2711</v>
      </c>
      <c r="AA85" s="42">
        <v>6415</v>
      </c>
      <c r="AB85" s="42">
        <v>6358</v>
      </c>
      <c r="AC85" s="42">
        <v>0</v>
      </c>
      <c r="AD85" s="47">
        <f t="shared" si="4"/>
        <v>38849</v>
      </c>
      <c r="AE85" s="42">
        <v>2703</v>
      </c>
      <c r="AF85" s="42">
        <v>0</v>
      </c>
      <c r="AG85" s="42">
        <v>0</v>
      </c>
      <c r="AH85" s="42">
        <v>0</v>
      </c>
      <c r="AI85" s="42">
        <v>0</v>
      </c>
      <c r="AJ85" s="42">
        <v>38611</v>
      </c>
      <c r="AK85" s="42">
        <v>2703</v>
      </c>
      <c r="AL85" s="42">
        <v>0</v>
      </c>
      <c r="AM85" s="46">
        <v>428854</v>
      </c>
      <c r="AN85" s="42">
        <v>265129</v>
      </c>
      <c r="AO85" s="42">
        <v>41314</v>
      </c>
      <c r="AP85" s="42">
        <v>125114</v>
      </c>
      <c r="AQ85" s="44">
        <v>431557</v>
      </c>
    </row>
    <row r="86" spans="1:43" s="40" customFormat="1" ht="12.75">
      <c r="A86" s="65" t="s">
        <v>165</v>
      </c>
      <c r="B86" s="66" t="s">
        <v>166</v>
      </c>
      <c r="C86" s="50">
        <v>15323</v>
      </c>
      <c r="D86" s="42">
        <v>494559</v>
      </c>
      <c r="E86" s="42">
        <v>133614</v>
      </c>
      <c r="F86" s="42">
        <v>0</v>
      </c>
      <c r="G86" s="42">
        <v>628173</v>
      </c>
      <c r="H86" s="46">
        <v>18003</v>
      </c>
      <c r="I86" s="42">
        <v>16130</v>
      </c>
      <c r="J86" s="42">
        <v>15843</v>
      </c>
      <c r="K86" s="42">
        <v>7712</v>
      </c>
      <c r="L86" s="42">
        <v>16661</v>
      </c>
      <c r="M86" s="42">
        <v>69648</v>
      </c>
      <c r="N86" s="42">
        <v>146451</v>
      </c>
      <c r="O86" s="42">
        <v>830</v>
      </c>
      <c r="P86" s="42">
        <v>0</v>
      </c>
      <c r="Q86" s="42">
        <v>0</v>
      </c>
      <c r="R86" s="42">
        <v>1430</v>
      </c>
      <c r="S86" s="44">
        <v>274705</v>
      </c>
      <c r="T86" s="42">
        <v>0</v>
      </c>
      <c r="U86" s="42">
        <v>0</v>
      </c>
      <c r="V86" s="42">
        <v>0</v>
      </c>
      <c r="W86" s="42">
        <v>7487</v>
      </c>
      <c r="X86" s="42">
        <v>5224</v>
      </c>
      <c r="Y86" s="42">
        <v>35841</v>
      </c>
      <c r="Z86" s="42">
        <v>3731</v>
      </c>
      <c r="AA86" s="42">
        <v>9328</v>
      </c>
      <c r="AB86" s="42">
        <v>33498</v>
      </c>
      <c r="AC86" s="42">
        <v>3253</v>
      </c>
      <c r="AD86" s="47">
        <f t="shared" si="4"/>
        <v>98362</v>
      </c>
      <c r="AE86" s="42">
        <v>2000</v>
      </c>
      <c r="AF86" s="42">
        <v>0</v>
      </c>
      <c r="AG86" s="42">
        <v>0</v>
      </c>
      <c r="AH86" s="42">
        <v>0</v>
      </c>
      <c r="AI86" s="42">
        <v>0</v>
      </c>
      <c r="AJ86" s="42">
        <v>90875</v>
      </c>
      <c r="AK86" s="42">
        <v>2000</v>
      </c>
      <c r="AL86" s="42">
        <v>0</v>
      </c>
      <c r="AM86" s="46">
        <v>1019243</v>
      </c>
      <c r="AN86" s="42">
        <v>628173</v>
      </c>
      <c r="AO86" s="42">
        <v>87651</v>
      </c>
      <c r="AP86" s="42">
        <v>305419</v>
      </c>
      <c r="AQ86" s="44">
        <v>1021243</v>
      </c>
    </row>
    <row r="87" spans="1:43" s="40" customFormat="1" ht="12.75">
      <c r="A87" s="65" t="s">
        <v>167</v>
      </c>
      <c r="B87" s="66" t="s">
        <v>168</v>
      </c>
      <c r="C87" s="50">
        <v>15242</v>
      </c>
      <c r="D87" s="43">
        <v>277487</v>
      </c>
      <c r="E87" s="43">
        <v>17292</v>
      </c>
      <c r="F87" s="43">
        <v>0</v>
      </c>
      <c r="G87" s="43">
        <v>294779</v>
      </c>
      <c r="H87" s="48">
        <v>14546</v>
      </c>
      <c r="I87" s="43">
        <v>48871</v>
      </c>
      <c r="J87" s="43">
        <v>15175</v>
      </c>
      <c r="K87" s="43">
        <v>736</v>
      </c>
      <c r="L87" s="43">
        <v>12291</v>
      </c>
      <c r="M87" s="43">
        <v>30575</v>
      </c>
      <c r="N87" s="43">
        <v>35966</v>
      </c>
      <c r="O87" s="43">
        <v>0</v>
      </c>
      <c r="P87" s="43">
        <v>0</v>
      </c>
      <c r="Q87" s="43">
        <v>0</v>
      </c>
      <c r="R87" s="43">
        <v>0</v>
      </c>
      <c r="S87" s="45">
        <v>143614</v>
      </c>
      <c r="T87" s="43">
        <v>0</v>
      </c>
      <c r="U87" s="43">
        <v>0</v>
      </c>
      <c r="V87" s="43">
        <v>0</v>
      </c>
      <c r="W87" s="43">
        <v>10810</v>
      </c>
      <c r="X87" s="43">
        <v>7014</v>
      </c>
      <c r="Y87" s="43">
        <v>42711</v>
      </c>
      <c r="Z87" s="43">
        <v>4938</v>
      </c>
      <c r="AA87" s="43">
        <v>10488</v>
      </c>
      <c r="AB87" s="43">
        <v>38297</v>
      </c>
      <c r="AC87" s="43">
        <v>3440</v>
      </c>
      <c r="AD87" s="47">
        <f t="shared" si="4"/>
        <v>117698</v>
      </c>
      <c r="AE87" s="43">
        <v>365</v>
      </c>
      <c r="AF87" s="43">
        <v>0</v>
      </c>
      <c r="AG87" s="43">
        <v>0</v>
      </c>
      <c r="AH87" s="43">
        <v>0</v>
      </c>
      <c r="AI87" s="43">
        <v>0</v>
      </c>
      <c r="AJ87" s="43">
        <v>106888</v>
      </c>
      <c r="AK87" s="43">
        <v>365</v>
      </c>
      <c r="AL87" s="43">
        <v>0</v>
      </c>
      <c r="AM87" s="48">
        <v>570637</v>
      </c>
      <c r="AN87" s="43">
        <v>294779</v>
      </c>
      <c r="AO87" s="43">
        <v>100239</v>
      </c>
      <c r="AP87" s="43">
        <v>175984</v>
      </c>
      <c r="AQ87" s="45">
        <v>571002</v>
      </c>
    </row>
    <row r="88" spans="1:43" s="40" customFormat="1" ht="12.75">
      <c r="A88" s="65" t="s">
        <v>169</v>
      </c>
      <c r="B88" s="66" t="s">
        <v>170</v>
      </c>
      <c r="C88" s="50">
        <v>15014</v>
      </c>
      <c r="D88" s="42">
        <v>273647</v>
      </c>
      <c r="E88" s="42">
        <v>50423</v>
      </c>
      <c r="F88" s="42">
        <v>0</v>
      </c>
      <c r="G88" s="42">
        <v>324070</v>
      </c>
      <c r="H88" s="46">
        <v>13594</v>
      </c>
      <c r="I88" s="42">
        <v>29300</v>
      </c>
      <c r="J88" s="42">
        <v>11737</v>
      </c>
      <c r="K88" s="42">
        <v>559</v>
      </c>
      <c r="L88" s="42">
        <v>11271</v>
      </c>
      <c r="M88" s="42">
        <v>31656</v>
      </c>
      <c r="N88" s="42">
        <v>45232</v>
      </c>
      <c r="O88" s="42">
        <v>0</v>
      </c>
      <c r="P88" s="42">
        <v>0</v>
      </c>
      <c r="Q88" s="42">
        <v>0</v>
      </c>
      <c r="R88" s="42">
        <v>0</v>
      </c>
      <c r="S88" s="44">
        <v>129755</v>
      </c>
      <c r="T88" s="42">
        <v>0</v>
      </c>
      <c r="U88" s="42">
        <v>0</v>
      </c>
      <c r="V88" s="42">
        <v>0</v>
      </c>
      <c r="W88" s="42">
        <v>7435</v>
      </c>
      <c r="X88" s="42">
        <v>0</v>
      </c>
      <c r="Y88" s="42">
        <v>32588</v>
      </c>
      <c r="Z88" s="42">
        <v>3086</v>
      </c>
      <c r="AA88" s="42">
        <v>18487</v>
      </c>
      <c r="AB88" s="42">
        <v>3752</v>
      </c>
      <c r="AC88" s="42">
        <v>0</v>
      </c>
      <c r="AD88" s="47">
        <f t="shared" si="4"/>
        <v>65348</v>
      </c>
      <c r="AE88" s="42">
        <v>1000</v>
      </c>
      <c r="AF88" s="42">
        <v>0</v>
      </c>
      <c r="AG88" s="42">
        <v>750</v>
      </c>
      <c r="AH88" s="42">
        <v>0</v>
      </c>
      <c r="AI88" s="42">
        <v>0</v>
      </c>
      <c r="AJ88" s="42">
        <v>57913</v>
      </c>
      <c r="AK88" s="42">
        <v>1750</v>
      </c>
      <c r="AL88" s="42">
        <v>0</v>
      </c>
      <c r="AM88" s="46">
        <v>532767</v>
      </c>
      <c r="AN88" s="42">
        <v>324070</v>
      </c>
      <c r="AO88" s="42">
        <v>59663</v>
      </c>
      <c r="AP88" s="42">
        <v>150784</v>
      </c>
      <c r="AQ88" s="44">
        <v>534517</v>
      </c>
    </row>
    <row r="89" spans="1:43" s="40" customFormat="1" ht="12.75">
      <c r="A89" s="65" t="s">
        <v>171</v>
      </c>
      <c r="B89" s="66" t="s">
        <v>172</v>
      </c>
      <c r="C89" s="50">
        <v>14437</v>
      </c>
      <c r="D89" s="42">
        <v>385402</v>
      </c>
      <c r="E89" s="42">
        <v>51980</v>
      </c>
      <c r="F89" s="42">
        <v>0</v>
      </c>
      <c r="G89" s="42">
        <v>437382</v>
      </c>
      <c r="H89" s="46">
        <v>25713</v>
      </c>
      <c r="I89" s="42">
        <v>49197</v>
      </c>
      <c r="J89" s="42">
        <v>18190</v>
      </c>
      <c r="K89" s="42">
        <v>2662</v>
      </c>
      <c r="L89" s="42">
        <v>14031</v>
      </c>
      <c r="M89" s="42">
        <v>55943</v>
      </c>
      <c r="N89" s="42">
        <v>44991</v>
      </c>
      <c r="O89" s="42">
        <v>0</v>
      </c>
      <c r="P89" s="42">
        <v>0</v>
      </c>
      <c r="Q89" s="42">
        <v>0</v>
      </c>
      <c r="R89" s="42">
        <v>719</v>
      </c>
      <c r="S89" s="44">
        <v>185733</v>
      </c>
      <c r="T89" s="42">
        <v>0</v>
      </c>
      <c r="U89" s="42">
        <v>0</v>
      </c>
      <c r="V89" s="42">
        <v>0</v>
      </c>
      <c r="W89" s="42">
        <v>15001</v>
      </c>
      <c r="X89" s="42">
        <v>0</v>
      </c>
      <c r="Y89" s="42">
        <v>46790</v>
      </c>
      <c r="Z89" s="42">
        <v>4709</v>
      </c>
      <c r="AA89" s="42">
        <v>10990</v>
      </c>
      <c r="AB89" s="42">
        <v>11672</v>
      </c>
      <c r="AC89" s="42">
        <v>0</v>
      </c>
      <c r="AD89" s="47">
        <f t="shared" si="4"/>
        <v>89162</v>
      </c>
      <c r="AE89" s="42">
        <v>735</v>
      </c>
      <c r="AF89" s="42">
        <v>0</v>
      </c>
      <c r="AG89" s="42">
        <v>806</v>
      </c>
      <c r="AH89" s="42">
        <v>0</v>
      </c>
      <c r="AI89" s="42">
        <v>0</v>
      </c>
      <c r="AJ89" s="42">
        <v>74161</v>
      </c>
      <c r="AK89" s="42">
        <v>1541</v>
      </c>
      <c r="AL89" s="42">
        <v>0</v>
      </c>
      <c r="AM89" s="46">
        <v>737990</v>
      </c>
      <c r="AN89" s="42">
        <v>437382</v>
      </c>
      <c r="AO89" s="42">
        <v>75702</v>
      </c>
      <c r="AP89" s="42">
        <v>226447</v>
      </c>
      <c r="AQ89" s="44">
        <v>739531</v>
      </c>
    </row>
    <row r="90" spans="1:43" s="40" customFormat="1" ht="12.75">
      <c r="A90" s="65" t="s">
        <v>173</v>
      </c>
      <c r="B90" s="66" t="s">
        <v>174</v>
      </c>
      <c r="C90" s="50">
        <v>13665</v>
      </c>
      <c r="D90" s="42">
        <v>737713</v>
      </c>
      <c r="E90" s="42">
        <v>119661</v>
      </c>
      <c r="F90" s="42">
        <v>0</v>
      </c>
      <c r="G90" s="42">
        <v>857374</v>
      </c>
      <c r="H90" s="46">
        <v>28650</v>
      </c>
      <c r="I90" s="42">
        <v>69618</v>
      </c>
      <c r="J90" s="42">
        <v>18515</v>
      </c>
      <c r="K90" s="42">
        <v>128</v>
      </c>
      <c r="L90" s="42">
        <v>29211</v>
      </c>
      <c r="M90" s="42">
        <v>22577</v>
      </c>
      <c r="N90" s="42">
        <v>30572</v>
      </c>
      <c r="O90" s="42">
        <v>0</v>
      </c>
      <c r="P90" s="42">
        <v>0</v>
      </c>
      <c r="Q90" s="42">
        <v>0</v>
      </c>
      <c r="R90" s="42">
        <v>1768</v>
      </c>
      <c r="S90" s="44">
        <v>172389</v>
      </c>
      <c r="T90" s="42">
        <v>0</v>
      </c>
      <c r="U90" s="42">
        <v>0</v>
      </c>
      <c r="V90" s="42">
        <v>9318</v>
      </c>
      <c r="W90" s="42">
        <v>21378</v>
      </c>
      <c r="X90" s="42">
        <v>18080</v>
      </c>
      <c r="Y90" s="42">
        <v>43258</v>
      </c>
      <c r="Z90" s="42">
        <v>1853</v>
      </c>
      <c r="AA90" s="42">
        <v>18456</v>
      </c>
      <c r="AB90" s="42">
        <v>31807</v>
      </c>
      <c r="AC90" s="42">
        <v>0</v>
      </c>
      <c r="AD90" s="47">
        <f t="shared" si="4"/>
        <v>144150</v>
      </c>
      <c r="AE90" s="42">
        <v>1601</v>
      </c>
      <c r="AF90" s="42">
        <v>0</v>
      </c>
      <c r="AG90" s="42">
        <v>3067</v>
      </c>
      <c r="AH90" s="42">
        <v>0</v>
      </c>
      <c r="AI90" s="42">
        <v>0</v>
      </c>
      <c r="AJ90" s="42">
        <v>113454</v>
      </c>
      <c r="AK90" s="42">
        <v>4668</v>
      </c>
      <c r="AL90" s="42">
        <v>0</v>
      </c>
      <c r="AM90" s="46">
        <v>1202563</v>
      </c>
      <c r="AN90" s="42">
        <v>857374</v>
      </c>
      <c r="AO90" s="42">
        <v>100042</v>
      </c>
      <c r="AP90" s="42">
        <v>249815</v>
      </c>
      <c r="AQ90" s="44">
        <v>1207231</v>
      </c>
    </row>
    <row r="91" spans="1:43" s="40" customFormat="1" ht="12.75">
      <c r="A91" s="65" t="s">
        <v>175</v>
      </c>
      <c r="B91" s="66" t="s">
        <v>68</v>
      </c>
      <c r="C91" s="50">
        <v>12973</v>
      </c>
      <c r="D91" s="42">
        <v>368235</v>
      </c>
      <c r="E91" s="42">
        <v>52928</v>
      </c>
      <c r="F91" s="42">
        <v>32469</v>
      </c>
      <c r="G91" s="42">
        <v>453632</v>
      </c>
      <c r="H91" s="46">
        <v>14286</v>
      </c>
      <c r="I91" s="42">
        <v>15074</v>
      </c>
      <c r="J91" s="42">
        <v>19917</v>
      </c>
      <c r="K91" s="42">
        <v>1173</v>
      </c>
      <c r="L91" s="42">
        <v>13626</v>
      </c>
      <c r="M91" s="42">
        <v>19917</v>
      </c>
      <c r="N91" s="42">
        <v>66393</v>
      </c>
      <c r="O91" s="42">
        <v>8755</v>
      </c>
      <c r="P91" s="42">
        <v>0</v>
      </c>
      <c r="Q91" s="42">
        <v>0</v>
      </c>
      <c r="R91" s="42">
        <v>0</v>
      </c>
      <c r="S91" s="44">
        <v>144855</v>
      </c>
      <c r="T91" s="42">
        <v>0</v>
      </c>
      <c r="U91" s="42">
        <v>0</v>
      </c>
      <c r="V91" s="42">
        <v>0</v>
      </c>
      <c r="W91" s="42">
        <v>14469</v>
      </c>
      <c r="X91" s="42">
        <v>7690</v>
      </c>
      <c r="Y91" s="42">
        <v>86937</v>
      </c>
      <c r="Z91" s="42">
        <v>4107</v>
      </c>
      <c r="AA91" s="42">
        <v>12559</v>
      </c>
      <c r="AB91" s="42">
        <v>12891</v>
      </c>
      <c r="AC91" s="42">
        <v>12955</v>
      </c>
      <c r="AD91" s="47">
        <f t="shared" si="4"/>
        <v>151608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137139</v>
      </c>
      <c r="AK91" s="42">
        <v>0</v>
      </c>
      <c r="AL91" s="42">
        <v>0</v>
      </c>
      <c r="AM91" s="46">
        <v>764381</v>
      </c>
      <c r="AN91" s="42">
        <v>421163</v>
      </c>
      <c r="AO91" s="42">
        <v>129449</v>
      </c>
      <c r="AP91" s="42">
        <v>213769</v>
      </c>
      <c r="AQ91" s="44">
        <v>764381</v>
      </c>
    </row>
    <row r="92" spans="1:43" s="40" customFormat="1" ht="12.75">
      <c r="A92" s="65" t="s">
        <v>176</v>
      </c>
      <c r="B92" s="66" t="s">
        <v>177</v>
      </c>
      <c r="C92" s="50">
        <v>12845</v>
      </c>
      <c r="D92" s="42">
        <v>286536</v>
      </c>
      <c r="E92" s="42">
        <v>27874</v>
      </c>
      <c r="F92" s="42">
        <v>0</v>
      </c>
      <c r="G92" s="42">
        <v>314410</v>
      </c>
      <c r="H92" s="46">
        <v>10558</v>
      </c>
      <c r="I92" s="42">
        <v>21303</v>
      </c>
      <c r="J92" s="42">
        <v>14658</v>
      </c>
      <c r="K92" s="42">
        <v>7219</v>
      </c>
      <c r="L92" s="42">
        <v>10227</v>
      </c>
      <c r="M92" s="42">
        <v>15557</v>
      </c>
      <c r="N92" s="42">
        <v>19285</v>
      </c>
      <c r="O92" s="42">
        <v>9900</v>
      </c>
      <c r="P92" s="42">
        <v>0</v>
      </c>
      <c r="Q92" s="42">
        <v>0</v>
      </c>
      <c r="R92" s="42">
        <v>2003</v>
      </c>
      <c r="S92" s="44">
        <v>100152</v>
      </c>
      <c r="T92" s="42">
        <v>0</v>
      </c>
      <c r="U92" s="42">
        <v>0</v>
      </c>
      <c r="V92" s="42">
        <v>0</v>
      </c>
      <c r="W92" s="42">
        <v>20709</v>
      </c>
      <c r="X92" s="42">
        <v>0</v>
      </c>
      <c r="Y92" s="42">
        <v>39376</v>
      </c>
      <c r="Z92" s="42">
        <v>3599</v>
      </c>
      <c r="AA92" s="42">
        <v>6181</v>
      </c>
      <c r="AB92" s="42">
        <v>7769</v>
      </c>
      <c r="AC92" s="42">
        <v>2500</v>
      </c>
      <c r="AD92" s="47">
        <f t="shared" si="4"/>
        <v>80134</v>
      </c>
      <c r="AE92" s="42">
        <v>30</v>
      </c>
      <c r="AF92" s="42">
        <v>55</v>
      </c>
      <c r="AG92" s="42">
        <v>0</v>
      </c>
      <c r="AH92" s="42">
        <v>50</v>
      </c>
      <c r="AI92" s="42">
        <v>0</v>
      </c>
      <c r="AJ92" s="42">
        <v>59425</v>
      </c>
      <c r="AK92" s="42">
        <v>135</v>
      </c>
      <c r="AL92" s="42">
        <v>0</v>
      </c>
      <c r="AM92" s="46">
        <v>505254</v>
      </c>
      <c r="AN92" s="42">
        <v>314410</v>
      </c>
      <c r="AO92" s="42">
        <v>59560</v>
      </c>
      <c r="AP92" s="42">
        <v>131419</v>
      </c>
      <c r="AQ92" s="44">
        <v>505389</v>
      </c>
    </row>
    <row r="93" spans="1:43" s="40" customFormat="1" ht="12.75">
      <c r="A93" s="65" t="s">
        <v>178</v>
      </c>
      <c r="B93" s="66" t="s">
        <v>73</v>
      </c>
      <c r="C93" s="50">
        <v>12167</v>
      </c>
      <c r="D93" s="42">
        <v>433464</v>
      </c>
      <c r="E93" s="42">
        <v>56617</v>
      </c>
      <c r="F93" s="42">
        <v>0</v>
      </c>
      <c r="G93" s="42">
        <v>490081</v>
      </c>
      <c r="H93" s="46">
        <v>14016</v>
      </c>
      <c r="I93" s="42">
        <v>15879</v>
      </c>
      <c r="J93" s="42">
        <v>9309</v>
      </c>
      <c r="K93" s="42">
        <v>3163</v>
      </c>
      <c r="L93" s="42">
        <v>10986</v>
      </c>
      <c r="M93" s="42">
        <v>17662</v>
      </c>
      <c r="N93" s="42">
        <v>54870</v>
      </c>
      <c r="O93" s="42">
        <v>1650</v>
      </c>
      <c r="P93" s="42">
        <v>0</v>
      </c>
      <c r="Q93" s="42">
        <v>0</v>
      </c>
      <c r="R93" s="42">
        <v>27283</v>
      </c>
      <c r="S93" s="44">
        <v>140802</v>
      </c>
      <c r="T93" s="42">
        <v>0</v>
      </c>
      <c r="U93" s="42">
        <v>0</v>
      </c>
      <c r="V93" s="42">
        <v>0</v>
      </c>
      <c r="W93" s="42">
        <v>16104</v>
      </c>
      <c r="X93" s="42">
        <v>0</v>
      </c>
      <c r="Y93" s="42">
        <v>41017</v>
      </c>
      <c r="Z93" s="42">
        <v>6812</v>
      </c>
      <c r="AA93" s="42">
        <v>20786</v>
      </c>
      <c r="AB93" s="42">
        <v>2000</v>
      </c>
      <c r="AC93" s="42">
        <v>0</v>
      </c>
      <c r="AD93" s="47">
        <f t="shared" si="4"/>
        <v>86719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70615</v>
      </c>
      <c r="AK93" s="42">
        <v>0</v>
      </c>
      <c r="AL93" s="42">
        <v>0</v>
      </c>
      <c r="AM93" s="46">
        <v>731618</v>
      </c>
      <c r="AN93" s="42">
        <v>490081</v>
      </c>
      <c r="AO93" s="42">
        <v>70615</v>
      </c>
      <c r="AP93" s="42">
        <v>170922</v>
      </c>
      <c r="AQ93" s="44">
        <v>731618</v>
      </c>
    </row>
    <row r="94" spans="1:43" s="40" customFormat="1" ht="12.75">
      <c r="A94" s="65" t="s">
        <v>179</v>
      </c>
      <c r="B94" s="66" t="s">
        <v>96</v>
      </c>
      <c r="C94" s="50">
        <v>12009</v>
      </c>
      <c r="D94" s="42">
        <v>210818</v>
      </c>
      <c r="E94" s="42">
        <v>51815</v>
      </c>
      <c r="F94" s="42">
        <v>1085</v>
      </c>
      <c r="G94" s="42">
        <v>263718</v>
      </c>
      <c r="H94" s="46">
        <v>14773</v>
      </c>
      <c r="I94" s="42">
        <v>37004</v>
      </c>
      <c r="J94" s="42">
        <v>7433</v>
      </c>
      <c r="K94" s="42">
        <v>985</v>
      </c>
      <c r="L94" s="42">
        <v>8582</v>
      </c>
      <c r="M94" s="42">
        <v>29231</v>
      </c>
      <c r="N94" s="42">
        <v>13672</v>
      </c>
      <c r="O94" s="42">
        <v>0</v>
      </c>
      <c r="P94" s="42">
        <v>0</v>
      </c>
      <c r="Q94" s="42">
        <v>0</v>
      </c>
      <c r="R94" s="42">
        <v>2998</v>
      </c>
      <c r="S94" s="44">
        <v>99905</v>
      </c>
      <c r="T94" s="42">
        <v>0</v>
      </c>
      <c r="U94" s="42">
        <v>0</v>
      </c>
      <c r="V94" s="42">
        <v>0</v>
      </c>
      <c r="W94" s="42">
        <v>16750</v>
      </c>
      <c r="X94" s="42">
        <v>0</v>
      </c>
      <c r="Y94" s="42">
        <v>24124</v>
      </c>
      <c r="Z94" s="42">
        <v>2144</v>
      </c>
      <c r="AA94" s="42">
        <v>12298</v>
      </c>
      <c r="AB94" s="42">
        <v>6174</v>
      </c>
      <c r="AC94" s="42">
        <v>0</v>
      </c>
      <c r="AD94" s="47">
        <f t="shared" si="4"/>
        <v>61490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44740</v>
      </c>
      <c r="AK94" s="42">
        <v>0</v>
      </c>
      <c r="AL94" s="42">
        <v>0</v>
      </c>
      <c r="AM94" s="46">
        <v>439886</v>
      </c>
      <c r="AN94" s="42">
        <v>262633</v>
      </c>
      <c r="AO94" s="42">
        <v>44740</v>
      </c>
      <c r="AP94" s="42">
        <v>132513</v>
      </c>
      <c r="AQ94" s="44">
        <v>439886</v>
      </c>
    </row>
    <row r="95" spans="1:43" s="40" customFormat="1" ht="12.75">
      <c r="A95" s="65" t="s">
        <v>180</v>
      </c>
      <c r="B95" s="66" t="s">
        <v>181</v>
      </c>
      <c r="C95" s="50">
        <v>11864</v>
      </c>
      <c r="D95" s="42">
        <v>274299</v>
      </c>
      <c r="E95" s="42">
        <v>45381</v>
      </c>
      <c r="F95" s="42">
        <v>5987</v>
      </c>
      <c r="G95" s="42">
        <v>325667</v>
      </c>
      <c r="H95" s="46">
        <v>7637</v>
      </c>
      <c r="I95" s="42">
        <v>209384</v>
      </c>
      <c r="J95" s="42">
        <v>4565</v>
      </c>
      <c r="K95" s="42">
        <v>353</v>
      </c>
      <c r="L95" s="42">
        <v>13364</v>
      </c>
      <c r="M95" s="42">
        <v>25243</v>
      </c>
      <c r="N95" s="42">
        <v>16945</v>
      </c>
      <c r="O95" s="42">
        <v>0</v>
      </c>
      <c r="P95" s="42">
        <v>0</v>
      </c>
      <c r="Q95" s="42">
        <v>0</v>
      </c>
      <c r="R95" s="42">
        <v>1523</v>
      </c>
      <c r="S95" s="44">
        <v>271377</v>
      </c>
      <c r="T95" s="42">
        <v>0</v>
      </c>
      <c r="U95" s="42">
        <v>0</v>
      </c>
      <c r="V95" s="42">
        <v>21200</v>
      </c>
      <c r="W95" s="42">
        <v>7523</v>
      </c>
      <c r="X95" s="42">
        <v>0</v>
      </c>
      <c r="Y95" s="42">
        <v>29414</v>
      </c>
      <c r="Z95" s="42">
        <v>3458</v>
      </c>
      <c r="AA95" s="42">
        <v>6402</v>
      </c>
      <c r="AB95" s="42">
        <v>13362</v>
      </c>
      <c r="AC95" s="42">
        <v>1336</v>
      </c>
      <c r="AD95" s="47">
        <f t="shared" si="4"/>
        <v>82695</v>
      </c>
      <c r="AE95" s="42">
        <v>25</v>
      </c>
      <c r="AF95" s="42">
        <v>0</v>
      </c>
      <c r="AG95" s="42">
        <v>0</v>
      </c>
      <c r="AH95" s="42">
        <v>0</v>
      </c>
      <c r="AI95" s="42">
        <v>0</v>
      </c>
      <c r="AJ95" s="42">
        <v>53972</v>
      </c>
      <c r="AK95" s="42">
        <v>25</v>
      </c>
      <c r="AL95" s="42">
        <v>0</v>
      </c>
      <c r="AM95" s="46">
        <v>687376</v>
      </c>
      <c r="AN95" s="42">
        <v>319680</v>
      </c>
      <c r="AO95" s="42">
        <v>53997</v>
      </c>
      <c r="AP95" s="42">
        <v>313724</v>
      </c>
      <c r="AQ95" s="44">
        <v>687401</v>
      </c>
    </row>
    <row r="96" spans="1:43" s="40" customFormat="1" ht="12.75">
      <c r="A96" s="65" t="s">
        <v>182</v>
      </c>
      <c r="B96" s="66" t="s">
        <v>23</v>
      </c>
      <c r="C96" s="50">
        <v>11812</v>
      </c>
      <c r="D96" s="42">
        <v>366765</v>
      </c>
      <c r="E96" s="42">
        <v>119887</v>
      </c>
      <c r="F96" s="42">
        <v>0</v>
      </c>
      <c r="G96" s="42">
        <v>486652</v>
      </c>
      <c r="H96" s="46">
        <v>19964</v>
      </c>
      <c r="I96" s="42">
        <v>155259</v>
      </c>
      <c r="J96" s="42">
        <v>6945</v>
      </c>
      <c r="K96" s="42">
        <v>610</v>
      </c>
      <c r="L96" s="42">
        <v>10679</v>
      </c>
      <c r="M96" s="42">
        <v>44779</v>
      </c>
      <c r="N96" s="42">
        <v>47093</v>
      </c>
      <c r="O96" s="42">
        <v>1294</v>
      </c>
      <c r="P96" s="42">
        <v>3266</v>
      </c>
      <c r="Q96" s="42">
        <v>0</v>
      </c>
      <c r="R96" s="42">
        <v>1002</v>
      </c>
      <c r="S96" s="44">
        <v>270927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53646</v>
      </c>
      <c r="Z96" s="42">
        <v>5307</v>
      </c>
      <c r="AA96" s="42">
        <v>45849</v>
      </c>
      <c r="AB96" s="42">
        <v>32500</v>
      </c>
      <c r="AC96" s="42">
        <v>5000</v>
      </c>
      <c r="AD96" s="47">
        <f t="shared" si="4"/>
        <v>142302</v>
      </c>
      <c r="AE96" s="42">
        <v>1410</v>
      </c>
      <c r="AF96" s="42">
        <v>0</v>
      </c>
      <c r="AG96" s="42">
        <v>100</v>
      </c>
      <c r="AH96" s="42">
        <v>0</v>
      </c>
      <c r="AI96" s="42">
        <v>0</v>
      </c>
      <c r="AJ96" s="42">
        <v>142302</v>
      </c>
      <c r="AK96" s="42">
        <v>10461</v>
      </c>
      <c r="AL96" s="42">
        <v>8951</v>
      </c>
      <c r="AM96" s="46">
        <v>919845</v>
      </c>
      <c r="AN96" s="42">
        <v>486652</v>
      </c>
      <c r="AO96" s="42">
        <v>143812</v>
      </c>
      <c r="AP96" s="42">
        <v>299842</v>
      </c>
      <c r="AQ96" s="44">
        <v>930306</v>
      </c>
    </row>
    <row r="97" spans="1:43" s="40" customFormat="1" ht="12.75">
      <c r="A97" s="65" t="s">
        <v>183</v>
      </c>
      <c r="B97" s="66" t="s">
        <v>184</v>
      </c>
      <c r="C97" s="50">
        <v>11509</v>
      </c>
      <c r="D97" s="42">
        <v>185236</v>
      </c>
      <c r="E97" s="42">
        <v>37278</v>
      </c>
      <c r="F97" s="42">
        <v>0</v>
      </c>
      <c r="G97" s="42">
        <v>222514</v>
      </c>
      <c r="H97" s="46">
        <v>6442</v>
      </c>
      <c r="I97" s="42">
        <v>0</v>
      </c>
      <c r="J97" s="42">
        <v>7343</v>
      </c>
      <c r="K97" s="42">
        <v>2571</v>
      </c>
      <c r="L97" s="42">
        <v>16289</v>
      </c>
      <c r="M97" s="42">
        <v>17879</v>
      </c>
      <c r="N97" s="42">
        <v>14297</v>
      </c>
      <c r="O97" s="42">
        <v>0</v>
      </c>
      <c r="P97" s="42">
        <v>0</v>
      </c>
      <c r="Q97" s="42">
        <v>0</v>
      </c>
      <c r="R97" s="42">
        <v>42305</v>
      </c>
      <c r="S97" s="44">
        <v>100684</v>
      </c>
      <c r="T97" s="42">
        <v>0</v>
      </c>
      <c r="U97" s="42">
        <v>0</v>
      </c>
      <c r="V97" s="42">
        <v>0</v>
      </c>
      <c r="W97" s="42">
        <v>3806</v>
      </c>
      <c r="X97" s="42">
        <v>0</v>
      </c>
      <c r="Y97" s="42">
        <v>25157</v>
      </c>
      <c r="Z97" s="42">
        <v>5523</v>
      </c>
      <c r="AA97" s="42">
        <v>5595</v>
      </c>
      <c r="AB97" s="42">
        <v>3222</v>
      </c>
      <c r="AC97" s="42">
        <v>0</v>
      </c>
      <c r="AD97" s="47">
        <v>33256</v>
      </c>
      <c r="AE97" s="42">
        <v>3053</v>
      </c>
      <c r="AF97" s="42">
        <v>0</v>
      </c>
      <c r="AG97" s="42">
        <v>0</v>
      </c>
      <c r="AH97" s="42">
        <v>1050</v>
      </c>
      <c r="AI97" s="42">
        <v>0</v>
      </c>
      <c r="AJ97" s="42">
        <v>39497</v>
      </c>
      <c r="AK97" s="42">
        <v>38921</v>
      </c>
      <c r="AL97" s="42">
        <v>34818</v>
      </c>
      <c r="AM97" s="46">
        <v>372943</v>
      </c>
      <c r="AN97" s="42">
        <v>222514</v>
      </c>
      <c r="AO97" s="42">
        <v>43600</v>
      </c>
      <c r="AP97" s="42">
        <v>145750</v>
      </c>
      <c r="AQ97" s="44">
        <v>411864</v>
      </c>
    </row>
    <row r="98" spans="1:43" s="40" customFormat="1" ht="12.75">
      <c r="A98" s="65" t="s">
        <v>185</v>
      </c>
      <c r="B98" s="66" t="s">
        <v>186</v>
      </c>
      <c r="C98" s="50">
        <v>11417</v>
      </c>
      <c r="D98" s="42">
        <v>248560</v>
      </c>
      <c r="E98" s="42">
        <v>63876</v>
      </c>
      <c r="F98" s="42">
        <v>0</v>
      </c>
      <c r="G98" s="42">
        <v>312436</v>
      </c>
      <c r="H98" s="46">
        <v>15290</v>
      </c>
      <c r="I98" s="42">
        <v>4216</v>
      </c>
      <c r="J98" s="42">
        <v>4087</v>
      </c>
      <c r="K98" s="42">
        <v>1414</v>
      </c>
      <c r="L98" s="42">
        <v>10322</v>
      </c>
      <c r="M98" s="42">
        <v>15522</v>
      </c>
      <c r="N98" s="42">
        <v>20299</v>
      </c>
      <c r="O98" s="42">
        <v>16916</v>
      </c>
      <c r="P98" s="42">
        <v>0</v>
      </c>
      <c r="Q98" s="42">
        <v>0</v>
      </c>
      <c r="R98" s="42">
        <v>3537</v>
      </c>
      <c r="S98" s="44">
        <v>76313</v>
      </c>
      <c r="T98" s="42">
        <v>0</v>
      </c>
      <c r="U98" s="42">
        <v>0</v>
      </c>
      <c r="V98" s="42">
        <v>0</v>
      </c>
      <c r="W98" s="42">
        <v>828</v>
      </c>
      <c r="X98" s="42">
        <v>0</v>
      </c>
      <c r="Y98" s="42">
        <v>25919</v>
      </c>
      <c r="Z98" s="42">
        <v>6084</v>
      </c>
      <c r="AA98" s="42">
        <v>6583</v>
      </c>
      <c r="AB98" s="42">
        <v>3000</v>
      </c>
      <c r="AC98" s="42">
        <v>0</v>
      </c>
      <c r="AD98" s="47">
        <f>SUM(T98:AC98)</f>
        <v>42414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41586</v>
      </c>
      <c r="AK98" s="42">
        <v>0</v>
      </c>
      <c r="AL98" s="42">
        <v>0</v>
      </c>
      <c r="AM98" s="46">
        <v>446453</v>
      </c>
      <c r="AN98" s="42">
        <v>312436</v>
      </c>
      <c r="AO98" s="42">
        <v>41586</v>
      </c>
      <c r="AP98" s="42">
        <v>92431</v>
      </c>
      <c r="AQ98" s="44">
        <v>446453</v>
      </c>
    </row>
    <row r="99" spans="1:43" s="40" customFormat="1" ht="12.75">
      <c r="A99" s="65" t="s">
        <v>187</v>
      </c>
      <c r="B99" s="66" t="s">
        <v>58</v>
      </c>
      <c r="C99" s="50">
        <v>11415</v>
      </c>
      <c r="D99" s="42">
        <v>304501</v>
      </c>
      <c r="E99" s="42">
        <v>90791</v>
      </c>
      <c r="F99" s="42">
        <v>0</v>
      </c>
      <c r="G99" s="42">
        <v>395292</v>
      </c>
      <c r="H99" s="46">
        <v>20090</v>
      </c>
      <c r="I99" s="42">
        <v>43455</v>
      </c>
      <c r="J99" s="42">
        <v>6036</v>
      </c>
      <c r="K99" s="42">
        <v>4400</v>
      </c>
      <c r="L99" s="42">
        <v>14111</v>
      </c>
      <c r="M99" s="42">
        <v>14734</v>
      </c>
      <c r="N99" s="42">
        <v>0</v>
      </c>
      <c r="O99" s="42">
        <v>0</v>
      </c>
      <c r="P99" s="42">
        <v>0</v>
      </c>
      <c r="Q99" s="42">
        <v>0</v>
      </c>
      <c r="R99" s="42">
        <v>11180</v>
      </c>
      <c r="S99" s="44">
        <v>93916</v>
      </c>
      <c r="T99" s="42">
        <v>0</v>
      </c>
      <c r="U99" s="42">
        <v>15000</v>
      </c>
      <c r="V99" s="42">
        <v>0</v>
      </c>
      <c r="W99" s="42">
        <v>28757</v>
      </c>
      <c r="X99" s="42">
        <v>1200</v>
      </c>
      <c r="Y99" s="42">
        <v>33159</v>
      </c>
      <c r="Z99" s="42">
        <v>4335</v>
      </c>
      <c r="AA99" s="42">
        <v>18488</v>
      </c>
      <c r="AB99" s="42">
        <v>3870</v>
      </c>
      <c r="AC99" s="42">
        <v>800</v>
      </c>
      <c r="AD99" s="47">
        <v>100939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61852</v>
      </c>
      <c r="AK99" s="42">
        <v>0</v>
      </c>
      <c r="AL99" s="42">
        <v>0</v>
      </c>
      <c r="AM99" s="46">
        <v>614907</v>
      </c>
      <c r="AN99" s="42">
        <v>395292</v>
      </c>
      <c r="AO99" s="42">
        <v>60652</v>
      </c>
      <c r="AP99" s="42">
        <v>158963</v>
      </c>
      <c r="AQ99" s="44">
        <v>614907</v>
      </c>
    </row>
    <row r="100" spans="1:43" s="40" customFormat="1" ht="12.75">
      <c r="A100" s="65" t="s">
        <v>188</v>
      </c>
      <c r="B100" s="66" t="s">
        <v>189</v>
      </c>
      <c r="C100" s="50">
        <v>11347</v>
      </c>
      <c r="D100" s="42">
        <v>211688</v>
      </c>
      <c r="E100" s="42">
        <v>26106</v>
      </c>
      <c r="F100" s="42">
        <v>0</v>
      </c>
      <c r="G100" s="42">
        <v>237794</v>
      </c>
      <c r="H100" s="46">
        <v>13136</v>
      </c>
      <c r="I100" s="42">
        <v>15095</v>
      </c>
      <c r="J100" s="42">
        <v>4609</v>
      </c>
      <c r="K100" s="42">
        <v>925</v>
      </c>
      <c r="L100" s="42">
        <v>8285</v>
      </c>
      <c r="M100" s="42">
        <v>28905</v>
      </c>
      <c r="N100" s="42">
        <v>37080</v>
      </c>
      <c r="O100" s="42">
        <v>0</v>
      </c>
      <c r="P100" s="42">
        <v>0</v>
      </c>
      <c r="Q100" s="42">
        <v>0</v>
      </c>
      <c r="R100" s="42">
        <v>1639</v>
      </c>
      <c r="S100" s="44">
        <v>96538</v>
      </c>
      <c r="T100" s="42">
        <v>0</v>
      </c>
      <c r="U100" s="42">
        <v>0</v>
      </c>
      <c r="V100" s="42">
        <v>0</v>
      </c>
      <c r="W100" s="42">
        <v>6613</v>
      </c>
      <c r="X100" s="42">
        <v>1150</v>
      </c>
      <c r="Y100" s="42">
        <v>60910</v>
      </c>
      <c r="Z100" s="42">
        <v>3765</v>
      </c>
      <c r="AA100" s="42">
        <v>18379</v>
      </c>
      <c r="AB100" s="42">
        <v>2539</v>
      </c>
      <c r="AC100" s="42">
        <v>0</v>
      </c>
      <c r="AD100" s="47">
        <f aca="true" t="shared" si="5" ref="AD100:AD121">SUM(T100:AC100)</f>
        <v>93356</v>
      </c>
      <c r="AE100" s="42">
        <v>1145</v>
      </c>
      <c r="AF100" s="42">
        <v>0</v>
      </c>
      <c r="AG100" s="42">
        <v>0</v>
      </c>
      <c r="AH100" s="42">
        <v>0</v>
      </c>
      <c r="AI100" s="42">
        <v>0</v>
      </c>
      <c r="AJ100" s="42">
        <v>86743</v>
      </c>
      <c r="AK100" s="42">
        <v>1841</v>
      </c>
      <c r="AL100" s="42">
        <v>696</v>
      </c>
      <c r="AM100" s="46">
        <v>440824</v>
      </c>
      <c r="AN100" s="42">
        <v>237794</v>
      </c>
      <c r="AO100" s="42">
        <v>86738</v>
      </c>
      <c r="AP100" s="42">
        <v>118133</v>
      </c>
      <c r="AQ100" s="44">
        <v>442665</v>
      </c>
    </row>
    <row r="101" spans="1:43" s="40" customFormat="1" ht="12.75">
      <c r="A101" s="65" t="s">
        <v>190</v>
      </c>
      <c r="B101" s="66" t="s">
        <v>191</v>
      </c>
      <c r="C101" s="50">
        <v>11123</v>
      </c>
      <c r="D101" s="42">
        <v>337439</v>
      </c>
      <c r="E101" s="42">
        <v>67792</v>
      </c>
      <c r="F101" s="42">
        <v>643</v>
      </c>
      <c r="G101" s="42">
        <v>405874</v>
      </c>
      <c r="H101" s="46">
        <v>30254</v>
      </c>
      <c r="I101" s="42">
        <v>19082</v>
      </c>
      <c r="J101" s="42">
        <v>7113</v>
      </c>
      <c r="K101" s="42">
        <v>43</v>
      </c>
      <c r="L101" s="42">
        <v>19409</v>
      </c>
      <c r="M101" s="42">
        <v>22388</v>
      </c>
      <c r="N101" s="42">
        <v>43176</v>
      </c>
      <c r="O101" s="42">
        <v>0</v>
      </c>
      <c r="P101" s="42">
        <v>0</v>
      </c>
      <c r="Q101" s="42">
        <v>0</v>
      </c>
      <c r="R101" s="42">
        <v>17322</v>
      </c>
      <c r="S101" s="44">
        <v>128533</v>
      </c>
      <c r="T101" s="42">
        <v>2054695</v>
      </c>
      <c r="U101" s="42">
        <v>0</v>
      </c>
      <c r="V101" s="42">
        <v>0</v>
      </c>
      <c r="W101" s="42">
        <v>34745</v>
      </c>
      <c r="X101" s="42">
        <v>13086</v>
      </c>
      <c r="Y101" s="42">
        <v>65081</v>
      </c>
      <c r="Z101" s="42">
        <v>5473</v>
      </c>
      <c r="AA101" s="42">
        <v>25723</v>
      </c>
      <c r="AB101" s="42">
        <v>13819</v>
      </c>
      <c r="AC101" s="42">
        <v>0</v>
      </c>
      <c r="AD101" s="47">
        <f t="shared" si="5"/>
        <v>2212622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123182</v>
      </c>
      <c r="AK101" s="42">
        <v>0</v>
      </c>
      <c r="AL101" s="42">
        <v>0</v>
      </c>
      <c r="AM101" s="46">
        <v>2777283</v>
      </c>
      <c r="AN101" s="42">
        <v>405231</v>
      </c>
      <c r="AO101" s="42">
        <v>110096</v>
      </c>
      <c r="AP101" s="42">
        <v>2261956</v>
      </c>
      <c r="AQ101" s="44">
        <v>2777283</v>
      </c>
    </row>
    <row r="102" spans="1:43" s="40" customFormat="1" ht="12.75">
      <c r="A102" s="65" t="s">
        <v>192</v>
      </c>
      <c r="B102" s="66" t="s">
        <v>66</v>
      </c>
      <c r="C102" s="50">
        <v>11005</v>
      </c>
      <c r="D102" s="42">
        <v>239017</v>
      </c>
      <c r="E102" s="42">
        <v>37246</v>
      </c>
      <c r="F102" s="42">
        <v>0</v>
      </c>
      <c r="G102" s="42">
        <v>276263</v>
      </c>
      <c r="H102" s="46">
        <v>9300</v>
      </c>
      <c r="I102" s="42">
        <v>33520</v>
      </c>
      <c r="J102" s="42">
        <v>4022</v>
      </c>
      <c r="K102" s="42">
        <v>183</v>
      </c>
      <c r="L102" s="42">
        <v>7985</v>
      </c>
      <c r="M102" s="42">
        <v>13003</v>
      </c>
      <c r="N102" s="42">
        <v>63205</v>
      </c>
      <c r="O102" s="42">
        <v>120</v>
      </c>
      <c r="P102" s="42">
        <v>0</v>
      </c>
      <c r="Q102" s="42">
        <v>0</v>
      </c>
      <c r="R102" s="42">
        <v>765</v>
      </c>
      <c r="S102" s="44">
        <v>122803</v>
      </c>
      <c r="T102" s="42">
        <v>0</v>
      </c>
      <c r="U102" s="42">
        <v>0</v>
      </c>
      <c r="V102" s="42">
        <v>0</v>
      </c>
      <c r="W102" s="42">
        <v>13500</v>
      </c>
      <c r="X102" s="42">
        <v>0</v>
      </c>
      <c r="Y102" s="42">
        <v>22160</v>
      </c>
      <c r="Z102" s="42">
        <v>2606</v>
      </c>
      <c r="AA102" s="42">
        <v>7898</v>
      </c>
      <c r="AB102" s="42">
        <v>5000</v>
      </c>
      <c r="AC102" s="42">
        <v>0</v>
      </c>
      <c r="AD102" s="47">
        <f t="shared" si="5"/>
        <v>51164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37664</v>
      </c>
      <c r="AK102" s="42">
        <v>0</v>
      </c>
      <c r="AL102" s="42">
        <v>0</v>
      </c>
      <c r="AM102" s="46">
        <v>459530</v>
      </c>
      <c r="AN102" s="42">
        <v>276263</v>
      </c>
      <c r="AO102" s="42">
        <v>37664</v>
      </c>
      <c r="AP102" s="42">
        <v>145603</v>
      </c>
      <c r="AQ102" s="44">
        <v>459530</v>
      </c>
    </row>
    <row r="103" spans="1:43" s="40" customFormat="1" ht="12.75">
      <c r="A103" s="65" t="s">
        <v>193</v>
      </c>
      <c r="B103" s="66" t="s">
        <v>194</v>
      </c>
      <c r="C103" s="50">
        <v>10852</v>
      </c>
      <c r="D103" s="42">
        <v>340007</v>
      </c>
      <c r="E103" s="42">
        <v>72312</v>
      </c>
      <c r="F103" s="42">
        <v>0</v>
      </c>
      <c r="G103" s="42">
        <v>412319</v>
      </c>
      <c r="H103" s="46">
        <v>16008</v>
      </c>
      <c r="I103" s="42">
        <v>100081</v>
      </c>
      <c r="J103" s="42">
        <v>17785</v>
      </c>
      <c r="K103" s="42">
        <v>2177</v>
      </c>
      <c r="L103" s="42">
        <v>8220</v>
      </c>
      <c r="M103" s="42">
        <v>28414</v>
      </c>
      <c r="N103" s="42">
        <v>6325</v>
      </c>
      <c r="O103" s="42">
        <v>1761</v>
      </c>
      <c r="P103" s="42">
        <v>0</v>
      </c>
      <c r="Q103" s="42">
        <v>0</v>
      </c>
      <c r="R103" s="42">
        <v>4802</v>
      </c>
      <c r="S103" s="44">
        <v>169565</v>
      </c>
      <c r="T103" s="42">
        <v>0</v>
      </c>
      <c r="U103" s="42">
        <v>0</v>
      </c>
      <c r="V103" s="42">
        <v>0</v>
      </c>
      <c r="W103" s="42">
        <v>22670</v>
      </c>
      <c r="X103" s="42">
        <v>289</v>
      </c>
      <c r="Y103" s="42">
        <v>27550</v>
      </c>
      <c r="Z103" s="42">
        <v>4961</v>
      </c>
      <c r="AA103" s="42">
        <v>14316</v>
      </c>
      <c r="AB103" s="42">
        <v>12924</v>
      </c>
      <c r="AC103" s="42">
        <v>0</v>
      </c>
      <c r="AD103" s="47">
        <f t="shared" si="5"/>
        <v>82710</v>
      </c>
      <c r="AE103" s="42">
        <v>98</v>
      </c>
      <c r="AF103" s="42">
        <v>0</v>
      </c>
      <c r="AG103" s="42">
        <v>0</v>
      </c>
      <c r="AH103" s="42">
        <v>0</v>
      </c>
      <c r="AI103" s="42">
        <v>0</v>
      </c>
      <c r="AJ103" s="42">
        <v>60040</v>
      </c>
      <c r="AK103" s="42">
        <v>98</v>
      </c>
      <c r="AL103" s="42">
        <v>0</v>
      </c>
      <c r="AM103" s="46">
        <v>680602</v>
      </c>
      <c r="AN103" s="42">
        <v>412319</v>
      </c>
      <c r="AO103" s="42">
        <v>59849</v>
      </c>
      <c r="AP103" s="42">
        <v>208532</v>
      </c>
      <c r="AQ103" s="44">
        <v>680700</v>
      </c>
    </row>
    <row r="104" spans="1:43" s="40" customFormat="1" ht="12.75">
      <c r="A104" s="65" t="s">
        <v>195</v>
      </c>
      <c r="B104" s="66" t="s">
        <v>196</v>
      </c>
      <c r="C104" s="50">
        <v>10713</v>
      </c>
      <c r="D104" s="42">
        <v>125048</v>
      </c>
      <c r="E104" s="42">
        <v>11552</v>
      </c>
      <c r="F104" s="42">
        <v>0</v>
      </c>
      <c r="G104" s="42">
        <v>136600</v>
      </c>
      <c r="H104" s="46">
        <v>8169</v>
      </c>
      <c r="I104" s="42">
        <v>7373</v>
      </c>
      <c r="J104" s="42">
        <v>4457</v>
      </c>
      <c r="K104" s="42">
        <v>110</v>
      </c>
      <c r="L104" s="42">
        <v>2732</v>
      </c>
      <c r="M104" s="42">
        <v>9654</v>
      </c>
      <c r="N104" s="42">
        <v>2007</v>
      </c>
      <c r="O104" s="42">
        <v>0</v>
      </c>
      <c r="P104" s="42">
        <v>0</v>
      </c>
      <c r="Q104" s="42">
        <v>0</v>
      </c>
      <c r="R104" s="42">
        <v>2803</v>
      </c>
      <c r="S104" s="44">
        <v>29136</v>
      </c>
      <c r="T104" s="42">
        <v>0</v>
      </c>
      <c r="U104" s="42">
        <v>0</v>
      </c>
      <c r="V104" s="42">
        <v>0</v>
      </c>
      <c r="W104" s="42">
        <v>4557</v>
      </c>
      <c r="X104" s="42">
        <v>0</v>
      </c>
      <c r="Y104" s="42">
        <v>11885</v>
      </c>
      <c r="Z104" s="42">
        <v>1711</v>
      </c>
      <c r="AA104" s="42">
        <v>4000</v>
      </c>
      <c r="AB104" s="42">
        <v>4733</v>
      </c>
      <c r="AC104" s="42">
        <v>0</v>
      </c>
      <c r="AD104" s="47">
        <f t="shared" si="5"/>
        <v>26886</v>
      </c>
      <c r="AE104" s="42">
        <v>3357</v>
      </c>
      <c r="AF104" s="42">
        <v>0</v>
      </c>
      <c r="AG104" s="42">
        <v>0</v>
      </c>
      <c r="AH104" s="42">
        <v>0</v>
      </c>
      <c r="AI104" s="42">
        <v>0</v>
      </c>
      <c r="AJ104" s="42">
        <v>22329</v>
      </c>
      <c r="AK104" s="42">
        <v>7920</v>
      </c>
      <c r="AL104" s="42">
        <v>4563</v>
      </c>
      <c r="AM104" s="46">
        <v>200791</v>
      </c>
      <c r="AN104" s="42">
        <v>136600</v>
      </c>
      <c r="AO104" s="42">
        <v>25686</v>
      </c>
      <c r="AP104" s="42">
        <v>46425</v>
      </c>
      <c r="AQ104" s="44">
        <v>208711</v>
      </c>
    </row>
    <row r="105" spans="1:43" s="40" customFormat="1" ht="12.75">
      <c r="A105" s="65" t="s">
        <v>197</v>
      </c>
      <c r="B105" s="66" t="s">
        <v>198</v>
      </c>
      <c r="C105" s="50">
        <v>10698</v>
      </c>
      <c r="D105" s="42">
        <v>469323</v>
      </c>
      <c r="E105" s="42">
        <v>105713</v>
      </c>
      <c r="F105" s="42">
        <v>0</v>
      </c>
      <c r="G105" s="42">
        <v>575036</v>
      </c>
      <c r="H105" s="46">
        <v>20453</v>
      </c>
      <c r="I105" s="42">
        <v>32105</v>
      </c>
      <c r="J105" s="42">
        <v>29807</v>
      </c>
      <c r="K105" s="42">
        <v>5013</v>
      </c>
      <c r="L105" s="42">
        <v>8197</v>
      </c>
      <c r="M105" s="42">
        <v>29898</v>
      </c>
      <c r="N105" s="42">
        <v>12740</v>
      </c>
      <c r="O105" s="42">
        <v>0</v>
      </c>
      <c r="P105" s="42">
        <v>0</v>
      </c>
      <c r="Q105" s="42">
        <v>0</v>
      </c>
      <c r="R105" s="42">
        <v>4313</v>
      </c>
      <c r="S105" s="44">
        <v>122073</v>
      </c>
      <c r="T105" s="42">
        <v>0</v>
      </c>
      <c r="U105" s="42">
        <v>0</v>
      </c>
      <c r="V105" s="42">
        <v>0</v>
      </c>
      <c r="W105" s="42">
        <v>14343</v>
      </c>
      <c r="X105" s="42">
        <v>6999</v>
      </c>
      <c r="Y105" s="42">
        <v>74170</v>
      </c>
      <c r="Z105" s="42">
        <v>7832</v>
      </c>
      <c r="AA105" s="42">
        <v>12457</v>
      </c>
      <c r="AB105" s="42">
        <v>11226</v>
      </c>
      <c r="AC105" s="42">
        <v>0</v>
      </c>
      <c r="AD105" s="47">
        <f t="shared" si="5"/>
        <v>127027</v>
      </c>
      <c r="AE105" s="42">
        <v>2575</v>
      </c>
      <c r="AF105" s="42">
        <v>0</v>
      </c>
      <c r="AG105" s="42">
        <v>0</v>
      </c>
      <c r="AH105" s="42">
        <v>0</v>
      </c>
      <c r="AI105" s="42">
        <v>0</v>
      </c>
      <c r="AJ105" s="42">
        <v>112684</v>
      </c>
      <c r="AK105" s="42">
        <v>2575</v>
      </c>
      <c r="AL105" s="42">
        <v>0</v>
      </c>
      <c r="AM105" s="46">
        <v>844589</v>
      </c>
      <c r="AN105" s="42">
        <v>575036</v>
      </c>
      <c r="AO105" s="42">
        <v>108260</v>
      </c>
      <c r="AP105" s="42">
        <v>163868</v>
      </c>
      <c r="AQ105" s="44">
        <v>847164</v>
      </c>
    </row>
    <row r="106" spans="1:43" s="40" customFormat="1" ht="12.75">
      <c r="A106" s="65" t="s">
        <v>199</v>
      </c>
      <c r="B106" s="66" t="s">
        <v>200</v>
      </c>
      <c r="C106" s="50">
        <v>10666</v>
      </c>
      <c r="D106" s="42">
        <v>410509</v>
      </c>
      <c r="E106" s="42">
        <v>168967</v>
      </c>
      <c r="F106" s="42">
        <v>0</v>
      </c>
      <c r="G106" s="42">
        <v>579476</v>
      </c>
      <c r="H106" s="46">
        <v>22753</v>
      </c>
      <c r="I106" s="42">
        <v>20218</v>
      </c>
      <c r="J106" s="42">
        <v>17300</v>
      </c>
      <c r="K106" s="42">
        <v>1959</v>
      </c>
      <c r="L106" s="42">
        <v>12938</v>
      </c>
      <c r="M106" s="42">
        <v>22499</v>
      </c>
      <c r="N106" s="42">
        <v>103082</v>
      </c>
      <c r="O106" s="42">
        <v>7184</v>
      </c>
      <c r="P106" s="42">
        <v>0</v>
      </c>
      <c r="Q106" s="42">
        <v>0</v>
      </c>
      <c r="R106" s="42">
        <v>3193</v>
      </c>
      <c r="S106" s="44">
        <v>188373</v>
      </c>
      <c r="T106" s="42">
        <v>0</v>
      </c>
      <c r="U106" s="42">
        <v>1218</v>
      </c>
      <c r="V106" s="42">
        <v>1352</v>
      </c>
      <c r="W106" s="42">
        <v>13960</v>
      </c>
      <c r="X106" s="42">
        <v>5983</v>
      </c>
      <c r="Y106" s="42">
        <v>64444</v>
      </c>
      <c r="Z106" s="42">
        <v>8837</v>
      </c>
      <c r="AA106" s="42">
        <v>14264</v>
      </c>
      <c r="AB106" s="42">
        <v>46581</v>
      </c>
      <c r="AC106" s="42">
        <v>0</v>
      </c>
      <c r="AD106" s="47">
        <f t="shared" si="5"/>
        <v>156639</v>
      </c>
      <c r="AE106" s="42">
        <v>138</v>
      </c>
      <c r="AF106" s="42">
        <v>0</v>
      </c>
      <c r="AG106" s="42">
        <v>0</v>
      </c>
      <c r="AH106" s="42">
        <v>0</v>
      </c>
      <c r="AI106" s="42">
        <v>0</v>
      </c>
      <c r="AJ106" s="42">
        <v>140109</v>
      </c>
      <c r="AK106" s="42">
        <v>14308</v>
      </c>
      <c r="AL106" s="42">
        <v>14170</v>
      </c>
      <c r="AM106" s="46">
        <v>947241</v>
      </c>
      <c r="AN106" s="42">
        <v>579476</v>
      </c>
      <c r="AO106" s="42">
        <v>134264</v>
      </c>
      <c r="AP106" s="42">
        <v>247809</v>
      </c>
      <c r="AQ106" s="44">
        <v>961549</v>
      </c>
    </row>
    <row r="107" spans="1:43" s="40" customFormat="1" ht="12.75">
      <c r="A107" s="65" t="s">
        <v>201</v>
      </c>
      <c r="B107" s="66" t="s">
        <v>202</v>
      </c>
      <c r="C107" s="50">
        <v>10613</v>
      </c>
      <c r="D107" s="42">
        <v>170333</v>
      </c>
      <c r="E107" s="42">
        <v>27000</v>
      </c>
      <c r="F107" s="42">
        <v>0</v>
      </c>
      <c r="G107" s="42">
        <v>197333</v>
      </c>
      <c r="H107" s="46">
        <v>7280</v>
      </c>
      <c r="I107" s="42">
        <v>16879</v>
      </c>
      <c r="J107" s="42">
        <v>5066</v>
      </c>
      <c r="K107" s="42">
        <v>435</v>
      </c>
      <c r="L107" s="42">
        <v>5019</v>
      </c>
      <c r="M107" s="42">
        <v>8399</v>
      </c>
      <c r="N107" s="42">
        <v>2653</v>
      </c>
      <c r="O107" s="42">
        <v>1102</v>
      </c>
      <c r="P107" s="42">
        <v>0</v>
      </c>
      <c r="Q107" s="42">
        <v>0</v>
      </c>
      <c r="R107" s="42">
        <v>0</v>
      </c>
      <c r="S107" s="44">
        <v>39553</v>
      </c>
      <c r="T107" s="42">
        <v>0</v>
      </c>
      <c r="U107" s="42">
        <v>0</v>
      </c>
      <c r="V107" s="42">
        <v>0</v>
      </c>
      <c r="W107" s="42">
        <v>823</v>
      </c>
      <c r="X107" s="42">
        <v>0</v>
      </c>
      <c r="Y107" s="42">
        <v>18484</v>
      </c>
      <c r="Z107" s="42">
        <v>2424</v>
      </c>
      <c r="AA107" s="42">
        <v>5817</v>
      </c>
      <c r="AB107" s="42">
        <v>3000</v>
      </c>
      <c r="AC107" s="42">
        <v>0</v>
      </c>
      <c r="AD107" s="47">
        <f t="shared" si="5"/>
        <v>30548</v>
      </c>
      <c r="AE107" s="42">
        <v>3000</v>
      </c>
      <c r="AF107" s="42">
        <v>0</v>
      </c>
      <c r="AG107" s="42">
        <v>41</v>
      </c>
      <c r="AH107" s="42">
        <v>0</v>
      </c>
      <c r="AI107" s="42">
        <v>0</v>
      </c>
      <c r="AJ107" s="42">
        <v>29725</v>
      </c>
      <c r="AK107" s="42">
        <v>3041</v>
      </c>
      <c r="AL107" s="42">
        <v>0</v>
      </c>
      <c r="AM107" s="46">
        <v>274714</v>
      </c>
      <c r="AN107" s="42">
        <v>197333</v>
      </c>
      <c r="AO107" s="42">
        <v>32766</v>
      </c>
      <c r="AP107" s="42">
        <v>47656</v>
      </c>
      <c r="AQ107" s="44">
        <v>277755</v>
      </c>
    </row>
    <row r="108" spans="1:43" s="40" customFormat="1" ht="12.75">
      <c r="A108" s="65" t="s">
        <v>203</v>
      </c>
      <c r="B108" s="66" t="s">
        <v>204</v>
      </c>
      <c r="C108" s="50">
        <v>10561</v>
      </c>
      <c r="D108" s="42">
        <v>291650</v>
      </c>
      <c r="E108" s="42">
        <v>70300</v>
      </c>
      <c r="F108" s="42">
        <v>0</v>
      </c>
      <c r="G108" s="42">
        <v>361950</v>
      </c>
      <c r="H108" s="46">
        <v>23039</v>
      </c>
      <c r="I108" s="42">
        <v>5935</v>
      </c>
      <c r="J108" s="42">
        <v>7363</v>
      </c>
      <c r="K108" s="42">
        <v>793</v>
      </c>
      <c r="L108" s="42">
        <v>9886</v>
      </c>
      <c r="M108" s="42">
        <v>35714</v>
      </c>
      <c r="N108" s="42">
        <v>18090</v>
      </c>
      <c r="O108" s="42">
        <v>6278</v>
      </c>
      <c r="P108" s="42">
        <v>0</v>
      </c>
      <c r="Q108" s="42">
        <v>0</v>
      </c>
      <c r="R108" s="42">
        <v>0</v>
      </c>
      <c r="S108" s="44">
        <v>84059</v>
      </c>
      <c r="T108" s="42">
        <v>0</v>
      </c>
      <c r="U108" s="42">
        <v>0</v>
      </c>
      <c r="V108" s="42">
        <v>0</v>
      </c>
      <c r="W108" s="42">
        <v>1973</v>
      </c>
      <c r="X108" s="42">
        <v>0</v>
      </c>
      <c r="Y108" s="42">
        <v>38166</v>
      </c>
      <c r="Z108" s="42">
        <v>4241</v>
      </c>
      <c r="AA108" s="42">
        <v>8377</v>
      </c>
      <c r="AB108" s="42">
        <v>10158</v>
      </c>
      <c r="AC108" s="42">
        <v>4500</v>
      </c>
      <c r="AD108" s="47">
        <f t="shared" si="5"/>
        <v>67415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65442</v>
      </c>
      <c r="AK108" s="42">
        <v>0</v>
      </c>
      <c r="AL108" s="42">
        <v>0</v>
      </c>
      <c r="AM108" s="46">
        <v>536463</v>
      </c>
      <c r="AN108" s="42">
        <v>361950</v>
      </c>
      <c r="AO108" s="42">
        <v>65442</v>
      </c>
      <c r="AP108" s="42">
        <v>109071</v>
      </c>
      <c r="AQ108" s="44">
        <v>536463</v>
      </c>
    </row>
    <row r="109" spans="1:43" s="40" customFormat="1" ht="12.75">
      <c r="A109" s="65" t="s">
        <v>205</v>
      </c>
      <c r="B109" s="66" t="s">
        <v>206</v>
      </c>
      <c r="C109" s="50">
        <v>10383</v>
      </c>
      <c r="D109" s="42"/>
      <c r="E109" s="42"/>
      <c r="F109" s="42"/>
      <c r="G109" s="42"/>
      <c r="H109" s="46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7">
        <f t="shared" si="5"/>
        <v>0</v>
      </c>
      <c r="AE109" s="42"/>
      <c r="AF109" s="42">
        <v>0</v>
      </c>
      <c r="AG109" s="42"/>
      <c r="AH109" s="42">
        <v>0</v>
      </c>
      <c r="AI109" s="42"/>
      <c r="AJ109" s="42">
        <v>0</v>
      </c>
      <c r="AK109" s="42">
        <v>0</v>
      </c>
      <c r="AL109" s="42">
        <v>0</v>
      </c>
      <c r="AM109" s="46">
        <v>0</v>
      </c>
      <c r="AN109" s="42">
        <v>0</v>
      </c>
      <c r="AO109" s="42">
        <v>0</v>
      </c>
      <c r="AP109" s="42">
        <v>0</v>
      </c>
      <c r="AQ109" s="44">
        <v>0</v>
      </c>
    </row>
    <row r="110" spans="1:43" s="40" customFormat="1" ht="12.75">
      <c r="A110" s="65" t="s">
        <v>207</v>
      </c>
      <c r="B110" s="66" t="s">
        <v>37</v>
      </c>
      <c r="C110" s="50">
        <v>10368</v>
      </c>
      <c r="D110" s="42">
        <v>326825</v>
      </c>
      <c r="E110" s="42">
        <v>40341</v>
      </c>
      <c r="F110" s="42">
        <v>500</v>
      </c>
      <c r="G110" s="42">
        <v>367666</v>
      </c>
      <c r="H110" s="46">
        <v>12568</v>
      </c>
      <c r="I110" s="42">
        <v>27979</v>
      </c>
      <c r="J110" s="42">
        <v>7869</v>
      </c>
      <c r="K110" s="42">
        <v>380</v>
      </c>
      <c r="L110" s="42">
        <v>16020</v>
      </c>
      <c r="M110" s="42">
        <v>37075</v>
      </c>
      <c r="N110" s="42">
        <v>20813</v>
      </c>
      <c r="O110" s="42">
        <v>77</v>
      </c>
      <c r="P110" s="42">
        <v>0</v>
      </c>
      <c r="Q110" s="42">
        <v>0</v>
      </c>
      <c r="R110" s="42">
        <v>14283</v>
      </c>
      <c r="S110" s="44">
        <v>124496</v>
      </c>
      <c r="T110" s="42">
        <v>0</v>
      </c>
      <c r="U110" s="42">
        <v>0</v>
      </c>
      <c r="V110" s="42">
        <v>0</v>
      </c>
      <c r="W110" s="42">
        <v>2322</v>
      </c>
      <c r="X110" s="42">
        <v>0</v>
      </c>
      <c r="Y110" s="42">
        <v>12733</v>
      </c>
      <c r="Z110" s="42">
        <v>5009</v>
      </c>
      <c r="AA110" s="42">
        <v>6821</v>
      </c>
      <c r="AB110" s="42">
        <v>13000</v>
      </c>
      <c r="AC110" s="42">
        <v>0</v>
      </c>
      <c r="AD110" s="47">
        <f t="shared" si="5"/>
        <v>39885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37563</v>
      </c>
      <c r="AK110" s="42">
        <v>6600</v>
      </c>
      <c r="AL110" s="42">
        <v>6600</v>
      </c>
      <c r="AM110" s="46">
        <v>544615</v>
      </c>
      <c r="AN110" s="42">
        <v>367166</v>
      </c>
      <c r="AO110" s="42">
        <v>37563</v>
      </c>
      <c r="AP110" s="42">
        <v>146486</v>
      </c>
      <c r="AQ110" s="44">
        <v>551215</v>
      </c>
    </row>
    <row r="111" spans="1:43" s="40" customFormat="1" ht="12.75">
      <c r="A111" s="65" t="s">
        <v>208</v>
      </c>
      <c r="B111" s="66" t="s">
        <v>194</v>
      </c>
      <c r="C111" s="50">
        <v>10307</v>
      </c>
      <c r="D111" s="42">
        <v>217892</v>
      </c>
      <c r="E111" s="42">
        <v>4343</v>
      </c>
      <c r="F111" s="42">
        <v>0</v>
      </c>
      <c r="G111" s="42">
        <v>222235</v>
      </c>
      <c r="H111" s="46">
        <v>9050</v>
      </c>
      <c r="I111" s="42">
        <v>4595</v>
      </c>
      <c r="J111" s="42">
        <v>8654</v>
      </c>
      <c r="K111" s="42">
        <v>677</v>
      </c>
      <c r="L111" s="42">
        <v>8396</v>
      </c>
      <c r="M111" s="42">
        <v>19502</v>
      </c>
      <c r="N111" s="42">
        <v>45804</v>
      </c>
      <c r="O111" s="42">
        <v>0</v>
      </c>
      <c r="P111" s="42">
        <v>59128</v>
      </c>
      <c r="Q111" s="42">
        <v>0</v>
      </c>
      <c r="R111" s="42">
        <v>0</v>
      </c>
      <c r="S111" s="44">
        <v>146756</v>
      </c>
      <c r="T111" s="42">
        <v>0</v>
      </c>
      <c r="U111" s="42">
        <v>0</v>
      </c>
      <c r="V111" s="42">
        <v>0</v>
      </c>
      <c r="W111" s="42">
        <v>3468</v>
      </c>
      <c r="X111" s="42">
        <v>1282</v>
      </c>
      <c r="Y111" s="42">
        <v>19710</v>
      </c>
      <c r="Z111" s="42">
        <v>2896</v>
      </c>
      <c r="AA111" s="42">
        <v>4718</v>
      </c>
      <c r="AB111" s="42">
        <v>3350</v>
      </c>
      <c r="AC111" s="42">
        <v>0</v>
      </c>
      <c r="AD111" s="47">
        <f t="shared" si="5"/>
        <v>35424</v>
      </c>
      <c r="AE111" s="42">
        <v>103</v>
      </c>
      <c r="AF111" s="42">
        <v>0</v>
      </c>
      <c r="AG111" s="42">
        <v>0</v>
      </c>
      <c r="AH111" s="42">
        <v>0</v>
      </c>
      <c r="AI111" s="42">
        <v>0</v>
      </c>
      <c r="AJ111" s="42">
        <v>31956</v>
      </c>
      <c r="AK111" s="42">
        <v>8903</v>
      </c>
      <c r="AL111" s="42">
        <v>8800</v>
      </c>
      <c r="AM111" s="46">
        <v>413465</v>
      </c>
      <c r="AN111" s="42">
        <v>222235</v>
      </c>
      <c r="AO111" s="42">
        <v>30777</v>
      </c>
      <c r="AP111" s="42">
        <v>169356</v>
      </c>
      <c r="AQ111" s="44">
        <v>422368</v>
      </c>
    </row>
    <row r="112" spans="1:43" s="40" customFormat="1" ht="12.75">
      <c r="A112" s="65" t="s">
        <v>209</v>
      </c>
      <c r="B112" s="66" t="s">
        <v>210</v>
      </c>
      <c r="C112" s="50">
        <v>10176</v>
      </c>
      <c r="D112" s="42">
        <v>211956</v>
      </c>
      <c r="E112" s="42">
        <v>70788</v>
      </c>
      <c r="F112" s="42">
        <v>0</v>
      </c>
      <c r="G112" s="42">
        <v>282744</v>
      </c>
      <c r="H112" s="46">
        <v>7888</v>
      </c>
      <c r="I112" s="42">
        <v>5732</v>
      </c>
      <c r="J112" s="42">
        <v>5515</v>
      </c>
      <c r="K112" s="42">
        <v>565</v>
      </c>
      <c r="L112" s="42">
        <v>9190</v>
      </c>
      <c r="M112" s="42">
        <v>17579</v>
      </c>
      <c r="N112" s="42">
        <v>4347</v>
      </c>
      <c r="O112" s="42">
        <v>74</v>
      </c>
      <c r="P112" s="42">
        <v>0</v>
      </c>
      <c r="Q112" s="42">
        <v>0</v>
      </c>
      <c r="R112" s="42">
        <v>1100</v>
      </c>
      <c r="S112" s="44">
        <v>44102</v>
      </c>
      <c r="T112" s="42">
        <v>0</v>
      </c>
      <c r="U112" s="42">
        <v>0</v>
      </c>
      <c r="V112" s="42">
        <v>0</v>
      </c>
      <c r="W112" s="42">
        <v>17501</v>
      </c>
      <c r="X112" s="42">
        <v>1022</v>
      </c>
      <c r="Y112" s="42">
        <v>21699</v>
      </c>
      <c r="Z112" s="42">
        <v>4057</v>
      </c>
      <c r="AA112" s="42">
        <v>3384</v>
      </c>
      <c r="AB112" s="42">
        <v>2000</v>
      </c>
      <c r="AC112" s="42">
        <v>0</v>
      </c>
      <c r="AD112" s="47">
        <f t="shared" si="5"/>
        <v>49663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32162</v>
      </c>
      <c r="AK112" s="42">
        <v>486</v>
      </c>
      <c r="AL112" s="42">
        <v>486</v>
      </c>
      <c r="AM112" s="46">
        <v>384397</v>
      </c>
      <c r="AN112" s="42">
        <v>282744</v>
      </c>
      <c r="AO112" s="42">
        <v>31140</v>
      </c>
      <c r="AP112" s="42">
        <v>70999</v>
      </c>
      <c r="AQ112" s="44">
        <v>384883</v>
      </c>
    </row>
    <row r="113" spans="1:43" s="40" customFormat="1" ht="12.75">
      <c r="A113" s="65" t="s">
        <v>211</v>
      </c>
      <c r="B113" s="66" t="s">
        <v>46</v>
      </c>
      <c r="C113" s="50">
        <v>10082</v>
      </c>
      <c r="D113" s="42">
        <v>637329</v>
      </c>
      <c r="E113" s="42">
        <v>149915</v>
      </c>
      <c r="F113" s="42">
        <v>53</v>
      </c>
      <c r="G113" s="42">
        <v>787297</v>
      </c>
      <c r="H113" s="46">
        <v>49391</v>
      </c>
      <c r="I113" s="42">
        <v>29018</v>
      </c>
      <c r="J113" s="42">
        <v>17864</v>
      </c>
      <c r="K113" s="42">
        <v>5112</v>
      </c>
      <c r="L113" s="42">
        <v>21115</v>
      </c>
      <c r="M113" s="42">
        <v>55128</v>
      </c>
      <c r="N113" s="42">
        <v>135545</v>
      </c>
      <c r="O113" s="42">
        <v>22802</v>
      </c>
      <c r="P113" s="42">
        <v>0</v>
      </c>
      <c r="Q113" s="42">
        <v>0</v>
      </c>
      <c r="R113" s="42">
        <v>3354</v>
      </c>
      <c r="S113" s="44">
        <v>289938</v>
      </c>
      <c r="T113" s="42">
        <v>0</v>
      </c>
      <c r="U113" s="42">
        <v>0</v>
      </c>
      <c r="V113" s="42">
        <v>0</v>
      </c>
      <c r="W113" s="42">
        <v>32337</v>
      </c>
      <c r="X113" s="42">
        <v>9209</v>
      </c>
      <c r="Y113" s="42">
        <v>57532</v>
      </c>
      <c r="Z113" s="42">
        <v>7665</v>
      </c>
      <c r="AA113" s="42">
        <v>20478</v>
      </c>
      <c r="AB113" s="42">
        <v>16316</v>
      </c>
      <c r="AC113" s="42">
        <v>0</v>
      </c>
      <c r="AD113" s="47">
        <f t="shared" si="5"/>
        <v>143537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111200</v>
      </c>
      <c r="AK113" s="42">
        <v>0</v>
      </c>
      <c r="AL113" s="42">
        <v>0</v>
      </c>
      <c r="AM113" s="46">
        <v>1270163</v>
      </c>
      <c r="AN113" s="42">
        <v>787244</v>
      </c>
      <c r="AO113" s="42">
        <v>101991</v>
      </c>
      <c r="AP113" s="42">
        <v>380928</v>
      </c>
      <c r="AQ113" s="44">
        <v>1270163</v>
      </c>
    </row>
    <row r="114" spans="1:43" s="40" customFormat="1" ht="12.75">
      <c r="A114" s="65" t="s">
        <v>212</v>
      </c>
      <c r="B114" s="66" t="s">
        <v>105</v>
      </c>
      <c r="C114" s="50">
        <v>9642</v>
      </c>
      <c r="D114" s="42">
        <v>194023</v>
      </c>
      <c r="E114" s="42">
        <v>37903</v>
      </c>
      <c r="F114" s="42">
        <v>0</v>
      </c>
      <c r="G114" s="42">
        <v>231926</v>
      </c>
      <c r="H114" s="46">
        <v>8698</v>
      </c>
      <c r="I114" s="42">
        <v>31660</v>
      </c>
      <c r="J114" s="42">
        <v>6014</v>
      </c>
      <c r="K114" s="42">
        <v>535</v>
      </c>
      <c r="L114" s="42">
        <v>4127</v>
      </c>
      <c r="M114" s="42">
        <v>11522</v>
      </c>
      <c r="N114" s="42">
        <v>9130</v>
      </c>
      <c r="O114" s="42">
        <v>0</v>
      </c>
      <c r="P114" s="42">
        <v>0</v>
      </c>
      <c r="Q114" s="42">
        <v>0</v>
      </c>
      <c r="R114" s="42">
        <v>3057</v>
      </c>
      <c r="S114" s="44">
        <v>66045</v>
      </c>
      <c r="T114" s="42">
        <v>0</v>
      </c>
      <c r="U114" s="42">
        <v>0</v>
      </c>
      <c r="V114" s="42">
        <v>0</v>
      </c>
      <c r="W114" s="42">
        <v>3749</v>
      </c>
      <c r="X114" s="42">
        <v>427</v>
      </c>
      <c r="Y114" s="42">
        <v>30175</v>
      </c>
      <c r="Z114" s="42">
        <v>2519</v>
      </c>
      <c r="AA114" s="42">
        <v>9227</v>
      </c>
      <c r="AB114" s="42">
        <v>13034</v>
      </c>
      <c r="AC114" s="42">
        <v>0</v>
      </c>
      <c r="AD114" s="47">
        <f t="shared" si="5"/>
        <v>59131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55382</v>
      </c>
      <c r="AK114" s="42">
        <v>0</v>
      </c>
      <c r="AL114" s="42">
        <v>0</v>
      </c>
      <c r="AM114" s="46">
        <v>365800</v>
      </c>
      <c r="AN114" s="42">
        <v>231926</v>
      </c>
      <c r="AO114" s="42">
        <v>54955</v>
      </c>
      <c r="AP114" s="42">
        <v>78919</v>
      </c>
      <c r="AQ114" s="44">
        <v>365800</v>
      </c>
    </row>
    <row r="115" spans="1:43" s="40" customFormat="1" ht="12.75">
      <c r="A115" s="65" t="s">
        <v>213</v>
      </c>
      <c r="B115" s="66" t="s">
        <v>189</v>
      </c>
      <c r="C115" s="50">
        <v>9605</v>
      </c>
      <c r="D115" s="42">
        <v>567317</v>
      </c>
      <c r="E115" s="42">
        <v>113916</v>
      </c>
      <c r="F115" s="42">
        <v>0</v>
      </c>
      <c r="G115" s="42">
        <v>681233</v>
      </c>
      <c r="H115" s="46">
        <v>34161</v>
      </c>
      <c r="I115" s="42">
        <v>2177</v>
      </c>
      <c r="J115" s="42">
        <v>36718</v>
      </c>
      <c r="K115" s="42">
        <v>0</v>
      </c>
      <c r="L115" s="42">
        <v>8039</v>
      </c>
      <c r="M115" s="42">
        <v>66448</v>
      </c>
      <c r="N115" s="42">
        <v>64873</v>
      </c>
      <c r="O115" s="42">
        <v>0</v>
      </c>
      <c r="P115" s="42">
        <v>0</v>
      </c>
      <c r="Q115" s="42">
        <v>0</v>
      </c>
      <c r="R115" s="42">
        <v>34980</v>
      </c>
      <c r="S115" s="44">
        <v>213235</v>
      </c>
      <c r="T115" s="42">
        <v>0</v>
      </c>
      <c r="U115" s="42">
        <v>0</v>
      </c>
      <c r="V115" s="42">
        <v>0</v>
      </c>
      <c r="W115" s="42">
        <v>34541</v>
      </c>
      <c r="X115" s="42">
        <v>15524</v>
      </c>
      <c r="Y115" s="42">
        <v>67829</v>
      </c>
      <c r="Z115" s="42">
        <v>6732</v>
      </c>
      <c r="AA115" s="42">
        <v>17118</v>
      </c>
      <c r="AB115" s="42">
        <v>6193</v>
      </c>
      <c r="AC115" s="42">
        <v>2787</v>
      </c>
      <c r="AD115" s="47">
        <f t="shared" si="5"/>
        <v>150724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116183</v>
      </c>
      <c r="AK115" s="42">
        <v>0</v>
      </c>
      <c r="AL115" s="42">
        <v>0</v>
      </c>
      <c r="AM115" s="46">
        <v>1079353</v>
      </c>
      <c r="AN115" s="42">
        <v>681233</v>
      </c>
      <c r="AO115" s="42">
        <v>100659</v>
      </c>
      <c r="AP115" s="42">
        <v>297461</v>
      </c>
      <c r="AQ115" s="44">
        <v>1079353</v>
      </c>
    </row>
    <row r="116" spans="1:43" s="40" customFormat="1" ht="12.75">
      <c r="A116" s="65" t="s">
        <v>214</v>
      </c>
      <c r="B116" s="66" t="s">
        <v>215</v>
      </c>
      <c r="C116" s="50">
        <v>9235</v>
      </c>
      <c r="D116" s="42">
        <v>372988</v>
      </c>
      <c r="E116" s="42">
        <v>46388</v>
      </c>
      <c r="F116" s="42">
        <v>0</v>
      </c>
      <c r="G116" s="42">
        <v>419376</v>
      </c>
      <c r="H116" s="46">
        <v>14269</v>
      </c>
      <c r="I116" s="42">
        <v>3297</v>
      </c>
      <c r="J116" s="42">
        <v>26226</v>
      </c>
      <c r="K116" s="42">
        <v>1553</v>
      </c>
      <c r="L116" s="42">
        <v>19747</v>
      </c>
      <c r="M116" s="42">
        <v>51198</v>
      </c>
      <c r="N116" s="42">
        <v>28781</v>
      </c>
      <c r="O116" s="42">
        <v>226</v>
      </c>
      <c r="P116" s="42">
        <v>0</v>
      </c>
      <c r="Q116" s="42">
        <v>0</v>
      </c>
      <c r="R116" s="42">
        <v>715</v>
      </c>
      <c r="S116" s="44">
        <v>131743</v>
      </c>
      <c r="T116" s="42">
        <v>0</v>
      </c>
      <c r="U116" s="42">
        <v>0</v>
      </c>
      <c r="V116" s="42">
        <v>0</v>
      </c>
      <c r="W116" s="42">
        <v>5839</v>
      </c>
      <c r="X116" s="42">
        <v>0</v>
      </c>
      <c r="Y116" s="42">
        <v>52181</v>
      </c>
      <c r="Z116" s="42">
        <v>4365</v>
      </c>
      <c r="AA116" s="42">
        <v>23461</v>
      </c>
      <c r="AB116" s="42">
        <v>15299</v>
      </c>
      <c r="AC116" s="42">
        <v>0</v>
      </c>
      <c r="AD116" s="47">
        <f t="shared" si="5"/>
        <v>101145</v>
      </c>
      <c r="AE116" s="42">
        <v>112</v>
      </c>
      <c r="AF116" s="42">
        <v>0</v>
      </c>
      <c r="AG116" s="42">
        <v>0</v>
      </c>
      <c r="AH116" s="42">
        <v>0</v>
      </c>
      <c r="AI116" s="42">
        <v>0</v>
      </c>
      <c r="AJ116" s="42">
        <v>95306</v>
      </c>
      <c r="AK116" s="42">
        <v>112</v>
      </c>
      <c r="AL116" s="42">
        <v>0</v>
      </c>
      <c r="AM116" s="46">
        <v>666533</v>
      </c>
      <c r="AN116" s="42">
        <v>419376</v>
      </c>
      <c r="AO116" s="42">
        <v>95418</v>
      </c>
      <c r="AP116" s="42">
        <v>151851</v>
      </c>
      <c r="AQ116" s="44">
        <v>666645</v>
      </c>
    </row>
    <row r="117" spans="1:43" s="40" customFormat="1" ht="12.75">
      <c r="A117" s="65" t="s">
        <v>216</v>
      </c>
      <c r="B117" s="66" t="s">
        <v>174</v>
      </c>
      <c r="C117" s="50">
        <v>9175</v>
      </c>
      <c r="D117" s="42">
        <v>346784</v>
      </c>
      <c r="E117" s="42">
        <v>136628</v>
      </c>
      <c r="F117" s="42">
        <v>0</v>
      </c>
      <c r="G117" s="42">
        <v>483412</v>
      </c>
      <c r="H117" s="46">
        <v>15151</v>
      </c>
      <c r="I117" s="42">
        <v>16874</v>
      </c>
      <c r="J117" s="42">
        <v>19228</v>
      </c>
      <c r="K117" s="42">
        <v>83</v>
      </c>
      <c r="L117" s="42">
        <v>18986</v>
      </c>
      <c r="M117" s="42">
        <v>24658</v>
      </c>
      <c r="N117" s="42">
        <v>51030</v>
      </c>
      <c r="O117" s="42">
        <v>2061</v>
      </c>
      <c r="P117" s="42">
        <v>0</v>
      </c>
      <c r="Q117" s="42">
        <v>0</v>
      </c>
      <c r="R117" s="42">
        <v>651</v>
      </c>
      <c r="S117" s="44">
        <v>133571</v>
      </c>
      <c r="T117" s="42">
        <v>0</v>
      </c>
      <c r="U117" s="42">
        <v>0</v>
      </c>
      <c r="V117" s="42">
        <v>0</v>
      </c>
      <c r="W117" s="42">
        <v>707</v>
      </c>
      <c r="X117" s="42">
        <v>158</v>
      </c>
      <c r="Y117" s="42">
        <v>22012</v>
      </c>
      <c r="Z117" s="42">
        <v>2878</v>
      </c>
      <c r="AA117" s="42">
        <v>9778</v>
      </c>
      <c r="AB117" s="42">
        <v>14517</v>
      </c>
      <c r="AC117" s="42">
        <v>100</v>
      </c>
      <c r="AD117" s="47">
        <f t="shared" si="5"/>
        <v>50150</v>
      </c>
      <c r="AE117" s="42">
        <v>5386</v>
      </c>
      <c r="AF117" s="42">
        <v>0</v>
      </c>
      <c r="AG117" s="42">
        <v>0</v>
      </c>
      <c r="AH117" s="42">
        <v>0</v>
      </c>
      <c r="AI117" s="42">
        <v>0</v>
      </c>
      <c r="AJ117" s="42">
        <v>49443</v>
      </c>
      <c r="AK117" s="42">
        <v>5386</v>
      </c>
      <c r="AL117" s="42">
        <v>0</v>
      </c>
      <c r="AM117" s="46">
        <v>682284</v>
      </c>
      <c r="AN117" s="42">
        <v>483412</v>
      </c>
      <c r="AO117" s="42">
        <v>54671</v>
      </c>
      <c r="AP117" s="42">
        <v>149587</v>
      </c>
      <c r="AQ117" s="44">
        <v>687670</v>
      </c>
    </row>
    <row r="118" spans="1:43" s="40" customFormat="1" ht="12.75">
      <c r="A118" s="65" t="s">
        <v>217</v>
      </c>
      <c r="B118" s="66" t="s">
        <v>112</v>
      </c>
      <c r="C118" s="50">
        <v>9126</v>
      </c>
      <c r="D118" s="42">
        <v>260995</v>
      </c>
      <c r="E118" s="42">
        <v>71500</v>
      </c>
      <c r="F118" s="42">
        <v>0</v>
      </c>
      <c r="G118" s="42">
        <v>332495</v>
      </c>
      <c r="H118" s="46">
        <v>15454</v>
      </c>
      <c r="I118" s="42">
        <v>31464</v>
      </c>
      <c r="J118" s="42">
        <v>15516</v>
      </c>
      <c r="K118" s="42">
        <v>740</v>
      </c>
      <c r="L118" s="42">
        <v>12328</v>
      </c>
      <c r="M118" s="42">
        <v>14906</v>
      </c>
      <c r="N118" s="42">
        <v>66306</v>
      </c>
      <c r="O118" s="42">
        <v>0</v>
      </c>
      <c r="P118" s="42">
        <v>0</v>
      </c>
      <c r="Q118" s="42">
        <v>0</v>
      </c>
      <c r="R118" s="42">
        <v>65620</v>
      </c>
      <c r="S118" s="44">
        <v>206880</v>
      </c>
      <c r="T118" s="42">
        <v>0</v>
      </c>
      <c r="U118" s="42">
        <v>0</v>
      </c>
      <c r="V118" s="42">
        <v>0</v>
      </c>
      <c r="W118" s="42">
        <v>9276</v>
      </c>
      <c r="X118" s="42">
        <v>390</v>
      </c>
      <c r="Y118" s="42">
        <v>36889</v>
      </c>
      <c r="Z118" s="42">
        <v>7125</v>
      </c>
      <c r="AA118" s="42">
        <v>26773</v>
      </c>
      <c r="AB118" s="42">
        <v>3000</v>
      </c>
      <c r="AC118" s="42">
        <v>0</v>
      </c>
      <c r="AD118" s="47">
        <f t="shared" si="5"/>
        <v>83453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74177</v>
      </c>
      <c r="AK118" s="42">
        <v>0</v>
      </c>
      <c r="AL118" s="42">
        <v>0</v>
      </c>
      <c r="AM118" s="46">
        <v>638282</v>
      </c>
      <c r="AN118" s="42">
        <v>332495</v>
      </c>
      <c r="AO118" s="42">
        <v>73787</v>
      </c>
      <c r="AP118" s="42">
        <v>232000</v>
      </c>
      <c r="AQ118" s="44">
        <v>638282</v>
      </c>
    </row>
    <row r="119" spans="1:43" s="40" customFormat="1" ht="12.75">
      <c r="A119" s="65" t="s">
        <v>218</v>
      </c>
      <c r="B119" s="66" t="s">
        <v>219</v>
      </c>
      <c r="C119" s="50">
        <v>9119</v>
      </c>
      <c r="D119" s="42">
        <v>158768</v>
      </c>
      <c r="E119" s="42">
        <v>40687</v>
      </c>
      <c r="F119" s="42">
        <v>0</v>
      </c>
      <c r="G119" s="42">
        <v>199455</v>
      </c>
      <c r="H119" s="46">
        <v>7078</v>
      </c>
      <c r="I119" s="42">
        <v>24754</v>
      </c>
      <c r="J119" s="42">
        <v>6550</v>
      </c>
      <c r="K119" s="42">
        <v>2157</v>
      </c>
      <c r="L119" s="42">
        <v>9754</v>
      </c>
      <c r="M119" s="42">
        <v>18490</v>
      </c>
      <c r="N119" s="42">
        <v>11500</v>
      </c>
      <c r="O119" s="42">
        <v>0</v>
      </c>
      <c r="P119" s="42">
        <v>0</v>
      </c>
      <c r="Q119" s="42">
        <v>5655</v>
      </c>
      <c r="R119" s="42">
        <v>815</v>
      </c>
      <c r="S119" s="44">
        <v>79675</v>
      </c>
      <c r="T119" s="42">
        <v>0</v>
      </c>
      <c r="U119" s="42">
        <v>0</v>
      </c>
      <c r="V119" s="42">
        <v>0</v>
      </c>
      <c r="W119" s="42">
        <v>6153</v>
      </c>
      <c r="X119" s="42">
        <v>4594</v>
      </c>
      <c r="Y119" s="42">
        <v>35184</v>
      </c>
      <c r="Z119" s="42">
        <v>2651</v>
      </c>
      <c r="AA119" s="42">
        <v>6285</v>
      </c>
      <c r="AB119" s="42">
        <v>4136</v>
      </c>
      <c r="AC119" s="42">
        <v>1539</v>
      </c>
      <c r="AD119" s="47">
        <f t="shared" si="5"/>
        <v>60542</v>
      </c>
      <c r="AE119" s="42">
        <v>1676</v>
      </c>
      <c r="AF119" s="42">
        <v>0</v>
      </c>
      <c r="AG119" s="42">
        <v>0</v>
      </c>
      <c r="AH119" s="42">
        <v>0</v>
      </c>
      <c r="AI119" s="42">
        <v>0</v>
      </c>
      <c r="AJ119" s="42">
        <v>54389</v>
      </c>
      <c r="AK119" s="42">
        <v>1676</v>
      </c>
      <c r="AL119" s="42">
        <v>0</v>
      </c>
      <c r="AM119" s="46">
        <v>346750</v>
      </c>
      <c r="AN119" s="42">
        <v>199455</v>
      </c>
      <c r="AO119" s="42">
        <v>51471</v>
      </c>
      <c r="AP119" s="42">
        <v>97500</v>
      </c>
      <c r="AQ119" s="44">
        <v>348426</v>
      </c>
    </row>
    <row r="120" spans="1:43" s="40" customFormat="1" ht="12.75">
      <c r="A120" s="65" t="s">
        <v>220</v>
      </c>
      <c r="B120" s="66" t="s">
        <v>147</v>
      </c>
      <c r="C120" s="50">
        <v>8902</v>
      </c>
      <c r="D120" s="42">
        <v>291451</v>
      </c>
      <c r="E120" s="42">
        <v>72739</v>
      </c>
      <c r="F120" s="42">
        <v>0</v>
      </c>
      <c r="G120" s="42">
        <v>364190</v>
      </c>
      <c r="H120" s="46">
        <v>20134</v>
      </c>
      <c r="I120" s="42">
        <v>47208</v>
      </c>
      <c r="J120" s="42">
        <v>20969</v>
      </c>
      <c r="K120" s="42">
        <v>3074</v>
      </c>
      <c r="L120" s="42">
        <v>10518</v>
      </c>
      <c r="M120" s="42">
        <v>16836</v>
      </c>
      <c r="N120" s="42">
        <v>25092</v>
      </c>
      <c r="O120" s="42">
        <v>0</v>
      </c>
      <c r="P120" s="42">
        <v>0</v>
      </c>
      <c r="Q120" s="42">
        <v>0</v>
      </c>
      <c r="R120" s="42">
        <v>0</v>
      </c>
      <c r="S120" s="44">
        <v>123697</v>
      </c>
      <c r="T120" s="42">
        <v>0</v>
      </c>
      <c r="U120" s="42">
        <v>0</v>
      </c>
      <c r="V120" s="42">
        <v>0</v>
      </c>
      <c r="W120" s="42">
        <v>65274</v>
      </c>
      <c r="X120" s="42">
        <v>0</v>
      </c>
      <c r="Y120" s="42">
        <v>48642</v>
      </c>
      <c r="Z120" s="42">
        <v>5481</v>
      </c>
      <c r="AA120" s="42">
        <v>18201</v>
      </c>
      <c r="AB120" s="42">
        <v>39386</v>
      </c>
      <c r="AC120" s="42">
        <v>0</v>
      </c>
      <c r="AD120" s="47">
        <f t="shared" si="5"/>
        <v>176984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111710</v>
      </c>
      <c r="AK120" s="42">
        <v>0</v>
      </c>
      <c r="AL120" s="42">
        <v>0</v>
      </c>
      <c r="AM120" s="46">
        <v>685005</v>
      </c>
      <c r="AN120" s="42">
        <v>364190</v>
      </c>
      <c r="AO120" s="42">
        <v>111710</v>
      </c>
      <c r="AP120" s="42">
        <v>209105</v>
      </c>
      <c r="AQ120" s="44">
        <v>685005</v>
      </c>
    </row>
    <row r="121" spans="1:43" s="40" customFormat="1" ht="12.75">
      <c r="A121" s="65" t="s">
        <v>221</v>
      </c>
      <c r="B121" s="66" t="s">
        <v>60</v>
      </c>
      <c r="C121" s="50">
        <v>8786</v>
      </c>
      <c r="D121" s="42">
        <v>379126</v>
      </c>
      <c r="E121" s="42">
        <v>120969</v>
      </c>
      <c r="F121" s="42">
        <v>0</v>
      </c>
      <c r="G121" s="42">
        <v>500095</v>
      </c>
      <c r="H121" s="46">
        <v>18673</v>
      </c>
      <c r="I121" s="42">
        <v>85474</v>
      </c>
      <c r="J121" s="42">
        <v>13575</v>
      </c>
      <c r="K121" s="42">
        <v>227</v>
      </c>
      <c r="L121" s="42">
        <v>12973</v>
      </c>
      <c r="M121" s="42">
        <v>17948</v>
      </c>
      <c r="N121" s="42">
        <v>2923</v>
      </c>
      <c r="O121" s="42">
        <v>0</v>
      </c>
      <c r="P121" s="42">
        <v>0</v>
      </c>
      <c r="Q121" s="42">
        <v>4173</v>
      </c>
      <c r="R121" s="42">
        <v>2296</v>
      </c>
      <c r="S121" s="44">
        <v>139589</v>
      </c>
      <c r="T121" s="42">
        <v>0</v>
      </c>
      <c r="U121" s="42">
        <v>0</v>
      </c>
      <c r="V121" s="42">
        <v>0</v>
      </c>
      <c r="W121" s="42">
        <v>1985</v>
      </c>
      <c r="X121" s="42">
        <v>0</v>
      </c>
      <c r="Y121" s="42">
        <v>25600</v>
      </c>
      <c r="Z121" s="42">
        <v>4510</v>
      </c>
      <c r="AA121" s="42">
        <v>26102</v>
      </c>
      <c r="AB121" s="42">
        <v>3444</v>
      </c>
      <c r="AC121" s="42">
        <v>0</v>
      </c>
      <c r="AD121" s="47">
        <f t="shared" si="5"/>
        <v>61641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59656</v>
      </c>
      <c r="AK121" s="42">
        <v>0</v>
      </c>
      <c r="AL121" s="42">
        <v>0</v>
      </c>
      <c r="AM121" s="46">
        <v>719998</v>
      </c>
      <c r="AN121" s="42">
        <v>500095</v>
      </c>
      <c r="AO121" s="42">
        <v>59656</v>
      </c>
      <c r="AP121" s="42">
        <v>160247</v>
      </c>
      <c r="AQ121" s="44">
        <v>719998</v>
      </c>
    </row>
    <row r="122" spans="1:43" s="40" customFormat="1" ht="12.75">
      <c r="A122" s="65" t="s">
        <v>222</v>
      </c>
      <c r="B122" s="66" t="s">
        <v>90</v>
      </c>
      <c r="C122" s="50">
        <v>8664</v>
      </c>
      <c r="D122" s="42">
        <v>54469</v>
      </c>
      <c r="E122" s="42">
        <v>4287</v>
      </c>
      <c r="F122" s="42">
        <v>0</v>
      </c>
      <c r="G122" s="42">
        <v>58756</v>
      </c>
      <c r="H122" s="46">
        <v>4048</v>
      </c>
      <c r="I122" s="42">
        <v>5730</v>
      </c>
      <c r="J122" s="42">
        <v>1701</v>
      </c>
      <c r="K122" s="42">
        <v>0</v>
      </c>
      <c r="L122" s="42">
        <v>11498</v>
      </c>
      <c r="M122" s="42">
        <v>6716</v>
      </c>
      <c r="N122" s="42">
        <v>1203</v>
      </c>
      <c r="O122" s="42">
        <v>125</v>
      </c>
      <c r="P122" s="42">
        <v>0</v>
      </c>
      <c r="Q122" s="42">
        <v>0</v>
      </c>
      <c r="R122" s="42">
        <v>0</v>
      </c>
      <c r="S122" s="44">
        <v>26973</v>
      </c>
      <c r="T122" s="42">
        <v>0</v>
      </c>
      <c r="U122" s="42">
        <v>0</v>
      </c>
      <c r="V122" s="42">
        <v>0</v>
      </c>
      <c r="W122" s="42">
        <v>1180</v>
      </c>
      <c r="X122" s="42">
        <v>0</v>
      </c>
      <c r="Y122" s="42">
        <v>11733</v>
      </c>
      <c r="Z122" s="42">
        <v>1064</v>
      </c>
      <c r="AA122" s="42">
        <v>3588</v>
      </c>
      <c r="AB122" s="42">
        <v>2482</v>
      </c>
      <c r="AC122" s="42">
        <v>0</v>
      </c>
      <c r="AD122" s="47">
        <v>19017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18867</v>
      </c>
      <c r="AK122" s="42">
        <v>0</v>
      </c>
      <c r="AL122" s="42">
        <v>0</v>
      </c>
      <c r="AM122" s="46">
        <v>109824</v>
      </c>
      <c r="AN122" s="42">
        <v>58756</v>
      </c>
      <c r="AO122" s="42">
        <v>18867</v>
      </c>
      <c r="AP122" s="42">
        <v>32201</v>
      </c>
      <c r="AQ122" s="44">
        <v>109824</v>
      </c>
    </row>
    <row r="123" spans="1:43" s="40" customFormat="1" ht="12.75">
      <c r="A123" s="65" t="s">
        <v>223</v>
      </c>
      <c r="B123" s="66" t="s">
        <v>224</v>
      </c>
      <c r="C123" s="50">
        <v>8622</v>
      </c>
      <c r="D123" s="42">
        <v>215217</v>
      </c>
      <c r="E123" s="42">
        <v>63970</v>
      </c>
      <c r="F123" s="42">
        <v>0</v>
      </c>
      <c r="G123" s="42">
        <v>279187</v>
      </c>
      <c r="H123" s="46">
        <v>7432</v>
      </c>
      <c r="I123" s="42">
        <v>1116</v>
      </c>
      <c r="J123" s="42">
        <v>4781</v>
      </c>
      <c r="K123" s="42">
        <v>70</v>
      </c>
      <c r="L123" s="42">
        <v>9421</v>
      </c>
      <c r="M123" s="42">
        <v>24259</v>
      </c>
      <c r="N123" s="42">
        <v>14204</v>
      </c>
      <c r="O123" s="42">
        <v>0</v>
      </c>
      <c r="P123" s="42">
        <v>0</v>
      </c>
      <c r="Q123" s="42">
        <v>0</v>
      </c>
      <c r="R123" s="42">
        <v>7675</v>
      </c>
      <c r="S123" s="44">
        <v>61526</v>
      </c>
      <c r="T123" s="42">
        <v>0</v>
      </c>
      <c r="U123" s="42">
        <v>0</v>
      </c>
      <c r="V123" s="42">
        <v>0</v>
      </c>
      <c r="W123" s="42">
        <v>1857</v>
      </c>
      <c r="X123" s="42">
        <v>0</v>
      </c>
      <c r="Y123" s="42">
        <v>21720</v>
      </c>
      <c r="Z123" s="42">
        <v>3904</v>
      </c>
      <c r="AA123" s="42">
        <v>2738</v>
      </c>
      <c r="AB123" s="42">
        <v>3000</v>
      </c>
      <c r="AC123" s="42">
        <v>0</v>
      </c>
      <c r="AD123" s="47">
        <v>30238</v>
      </c>
      <c r="AE123" s="42">
        <v>1068</v>
      </c>
      <c r="AF123" s="42">
        <v>0</v>
      </c>
      <c r="AG123" s="42">
        <v>4164</v>
      </c>
      <c r="AH123" s="42">
        <v>660</v>
      </c>
      <c r="AI123" s="42">
        <v>0</v>
      </c>
      <c r="AJ123" s="42">
        <v>31362</v>
      </c>
      <c r="AK123" s="42">
        <v>8151</v>
      </c>
      <c r="AL123" s="42">
        <v>2259</v>
      </c>
      <c r="AM123" s="46">
        <v>381364</v>
      </c>
      <c r="AN123" s="42">
        <v>279187</v>
      </c>
      <c r="AO123" s="42">
        <v>37254</v>
      </c>
      <c r="AP123" s="42">
        <v>73074</v>
      </c>
      <c r="AQ123" s="44">
        <v>389515</v>
      </c>
    </row>
    <row r="124" spans="1:43" s="40" customFormat="1" ht="12.75">
      <c r="A124" s="65" t="s">
        <v>225</v>
      </c>
      <c r="B124" s="66" t="s">
        <v>226</v>
      </c>
      <c r="C124" s="50">
        <v>8471</v>
      </c>
      <c r="D124" s="43">
        <v>311745</v>
      </c>
      <c r="E124" s="43">
        <v>117399</v>
      </c>
      <c r="F124" s="43">
        <v>0</v>
      </c>
      <c r="G124" s="43">
        <v>429144</v>
      </c>
      <c r="H124" s="48">
        <v>7989</v>
      </c>
      <c r="I124" s="43">
        <v>4260</v>
      </c>
      <c r="J124" s="43">
        <v>9253</v>
      </c>
      <c r="K124" s="43">
        <v>181</v>
      </c>
      <c r="L124" s="43">
        <v>15258</v>
      </c>
      <c r="M124" s="43">
        <v>17209</v>
      </c>
      <c r="N124" s="43">
        <v>9162</v>
      </c>
      <c r="O124" s="43">
        <v>0</v>
      </c>
      <c r="P124" s="43">
        <v>0</v>
      </c>
      <c r="Q124" s="43">
        <v>1423</v>
      </c>
      <c r="R124" s="43">
        <v>2133</v>
      </c>
      <c r="S124" s="45">
        <v>58879</v>
      </c>
      <c r="T124" s="43">
        <v>0</v>
      </c>
      <c r="U124" s="43">
        <v>0</v>
      </c>
      <c r="V124" s="43">
        <v>70</v>
      </c>
      <c r="W124" s="43">
        <v>1066</v>
      </c>
      <c r="X124" s="43">
        <v>0</v>
      </c>
      <c r="Y124" s="43">
        <v>16831</v>
      </c>
      <c r="Z124" s="43">
        <v>5165</v>
      </c>
      <c r="AA124" s="43">
        <v>25278</v>
      </c>
      <c r="AB124" s="43">
        <v>3000</v>
      </c>
      <c r="AC124" s="43">
        <v>0</v>
      </c>
      <c r="AD124" s="47">
        <f aca="true" t="shared" si="6" ref="AD124:AD150">SUM(T124:AC124)</f>
        <v>51410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50274</v>
      </c>
      <c r="AK124" s="43">
        <v>0</v>
      </c>
      <c r="AL124" s="43">
        <v>0</v>
      </c>
      <c r="AM124" s="48">
        <v>547422</v>
      </c>
      <c r="AN124" s="43">
        <v>429144</v>
      </c>
      <c r="AO124" s="43">
        <v>50274</v>
      </c>
      <c r="AP124" s="43">
        <v>68004</v>
      </c>
      <c r="AQ124" s="45">
        <v>547422</v>
      </c>
    </row>
    <row r="125" spans="1:43" s="40" customFormat="1" ht="12.75">
      <c r="A125" s="65" t="s">
        <v>227</v>
      </c>
      <c r="B125" s="66" t="s">
        <v>170</v>
      </c>
      <c r="C125" s="50">
        <v>8447</v>
      </c>
      <c r="D125" s="42">
        <v>142056</v>
      </c>
      <c r="E125" s="42">
        <v>12936</v>
      </c>
      <c r="F125" s="42">
        <v>0</v>
      </c>
      <c r="G125" s="42">
        <v>154992</v>
      </c>
      <c r="H125" s="46">
        <v>4989</v>
      </c>
      <c r="I125" s="42">
        <v>15473</v>
      </c>
      <c r="J125" s="42">
        <v>4232</v>
      </c>
      <c r="K125" s="42">
        <v>123</v>
      </c>
      <c r="L125" s="42">
        <v>6613</v>
      </c>
      <c r="M125" s="42">
        <v>19293</v>
      </c>
      <c r="N125" s="42">
        <v>4460</v>
      </c>
      <c r="O125" s="42">
        <v>0</v>
      </c>
      <c r="P125" s="42">
        <v>0</v>
      </c>
      <c r="Q125" s="42">
        <v>0</v>
      </c>
      <c r="R125" s="42">
        <v>724</v>
      </c>
      <c r="S125" s="44">
        <v>50918</v>
      </c>
      <c r="T125" s="42">
        <v>0</v>
      </c>
      <c r="U125" s="42">
        <v>0</v>
      </c>
      <c r="V125" s="42">
        <v>0</v>
      </c>
      <c r="W125" s="42">
        <v>2004</v>
      </c>
      <c r="X125" s="42">
        <v>0</v>
      </c>
      <c r="Y125" s="42">
        <v>9926</v>
      </c>
      <c r="Z125" s="42">
        <v>1195</v>
      </c>
      <c r="AA125" s="42">
        <v>4225</v>
      </c>
      <c r="AB125" s="42">
        <v>5203</v>
      </c>
      <c r="AC125" s="42">
        <v>0</v>
      </c>
      <c r="AD125" s="47">
        <f t="shared" si="6"/>
        <v>22553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20549</v>
      </c>
      <c r="AK125" s="42">
        <v>0</v>
      </c>
      <c r="AL125" s="42">
        <v>0</v>
      </c>
      <c r="AM125" s="46">
        <v>233452</v>
      </c>
      <c r="AN125" s="42">
        <v>154992</v>
      </c>
      <c r="AO125" s="42">
        <v>20549</v>
      </c>
      <c r="AP125" s="42">
        <v>57911</v>
      </c>
      <c r="AQ125" s="44">
        <v>233452</v>
      </c>
    </row>
    <row r="126" spans="1:43" s="40" customFormat="1" ht="12.75">
      <c r="A126" s="65" t="s">
        <v>228</v>
      </c>
      <c r="B126" s="66" t="s">
        <v>119</v>
      </c>
      <c r="C126" s="50">
        <v>8428</v>
      </c>
      <c r="D126" s="42">
        <v>339271</v>
      </c>
      <c r="E126" s="42">
        <v>46457</v>
      </c>
      <c r="F126" s="42">
        <v>1000</v>
      </c>
      <c r="G126" s="42">
        <v>386728</v>
      </c>
      <c r="H126" s="46">
        <v>15315</v>
      </c>
      <c r="I126" s="42">
        <v>26627</v>
      </c>
      <c r="J126" s="42">
        <v>8074</v>
      </c>
      <c r="K126" s="42">
        <v>81</v>
      </c>
      <c r="L126" s="42">
        <v>7240</v>
      </c>
      <c r="M126" s="42">
        <v>15283</v>
      </c>
      <c r="N126" s="42">
        <v>9212</v>
      </c>
      <c r="O126" s="42">
        <v>0</v>
      </c>
      <c r="P126" s="42">
        <v>0</v>
      </c>
      <c r="Q126" s="42">
        <v>0</v>
      </c>
      <c r="R126" s="42">
        <v>4580</v>
      </c>
      <c r="S126" s="44">
        <v>71097</v>
      </c>
      <c r="T126" s="42">
        <v>0</v>
      </c>
      <c r="U126" s="42">
        <v>0</v>
      </c>
      <c r="V126" s="42">
        <v>0</v>
      </c>
      <c r="W126" s="42">
        <v>11434</v>
      </c>
      <c r="X126" s="42">
        <v>0</v>
      </c>
      <c r="Y126" s="42">
        <v>35338</v>
      </c>
      <c r="Z126" s="42">
        <v>2996</v>
      </c>
      <c r="AA126" s="42">
        <v>10086</v>
      </c>
      <c r="AB126" s="42">
        <v>13737</v>
      </c>
      <c r="AC126" s="42">
        <v>0</v>
      </c>
      <c r="AD126" s="47">
        <f t="shared" si="6"/>
        <v>73591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62157</v>
      </c>
      <c r="AK126" s="42">
        <v>11267</v>
      </c>
      <c r="AL126" s="42">
        <v>11267</v>
      </c>
      <c r="AM126" s="46">
        <v>546731</v>
      </c>
      <c r="AN126" s="42">
        <v>385728</v>
      </c>
      <c r="AO126" s="42">
        <v>62157</v>
      </c>
      <c r="AP126" s="42">
        <v>110113</v>
      </c>
      <c r="AQ126" s="44">
        <v>557998</v>
      </c>
    </row>
    <row r="127" spans="1:43" s="40" customFormat="1" ht="12.75">
      <c r="A127" s="65" t="s">
        <v>229</v>
      </c>
      <c r="B127" s="66" t="s">
        <v>181</v>
      </c>
      <c r="C127" s="50">
        <v>8291</v>
      </c>
      <c r="D127" s="42">
        <v>215421</v>
      </c>
      <c r="E127" s="42">
        <v>48501</v>
      </c>
      <c r="F127" s="42">
        <v>0</v>
      </c>
      <c r="G127" s="42">
        <v>263922</v>
      </c>
      <c r="H127" s="46">
        <v>10780</v>
      </c>
      <c r="I127" s="42">
        <v>4997</v>
      </c>
      <c r="J127" s="42">
        <v>21359</v>
      </c>
      <c r="K127" s="42">
        <v>1110</v>
      </c>
      <c r="L127" s="42">
        <v>12768</v>
      </c>
      <c r="M127" s="42">
        <v>12524</v>
      </c>
      <c r="N127" s="42">
        <v>25640</v>
      </c>
      <c r="O127" s="42">
        <v>92</v>
      </c>
      <c r="P127" s="42">
        <v>0</v>
      </c>
      <c r="Q127" s="42">
        <v>0</v>
      </c>
      <c r="R127" s="42">
        <v>7318</v>
      </c>
      <c r="S127" s="44">
        <v>85808</v>
      </c>
      <c r="T127" s="42">
        <v>0</v>
      </c>
      <c r="U127" s="42">
        <v>0</v>
      </c>
      <c r="V127" s="42">
        <v>0</v>
      </c>
      <c r="W127" s="42">
        <v>46021</v>
      </c>
      <c r="X127" s="42">
        <v>573</v>
      </c>
      <c r="Y127" s="42">
        <v>23780</v>
      </c>
      <c r="Z127" s="42">
        <v>4120</v>
      </c>
      <c r="AA127" s="42">
        <v>4631</v>
      </c>
      <c r="AB127" s="42">
        <v>11563</v>
      </c>
      <c r="AC127" s="42">
        <v>0</v>
      </c>
      <c r="AD127" s="47">
        <f t="shared" si="6"/>
        <v>90688</v>
      </c>
      <c r="AE127" s="42">
        <v>589</v>
      </c>
      <c r="AF127" s="42">
        <v>0</v>
      </c>
      <c r="AG127" s="42">
        <v>0</v>
      </c>
      <c r="AH127" s="42">
        <v>0</v>
      </c>
      <c r="AI127" s="42">
        <v>0</v>
      </c>
      <c r="AJ127" s="42">
        <v>44667</v>
      </c>
      <c r="AK127" s="42">
        <v>589</v>
      </c>
      <c r="AL127" s="42">
        <v>0</v>
      </c>
      <c r="AM127" s="46">
        <v>451198</v>
      </c>
      <c r="AN127" s="42">
        <v>263922</v>
      </c>
      <c r="AO127" s="42">
        <v>44683</v>
      </c>
      <c r="AP127" s="42">
        <v>143182</v>
      </c>
      <c r="AQ127" s="44">
        <v>451787</v>
      </c>
    </row>
    <row r="128" spans="1:43" s="40" customFormat="1" ht="12.75">
      <c r="A128" s="65" t="s">
        <v>230</v>
      </c>
      <c r="B128" s="66" t="s">
        <v>231</v>
      </c>
      <c r="C128" s="50">
        <v>7724</v>
      </c>
      <c r="D128" s="42">
        <v>328939</v>
      </c>
      <c r="E128" s="42">
        <v>157723</v>
      </c>
      <c r="F128" s="42">
        <v>0</v>
      </c>
      <c r="G128" s="42">
        <v>486662</v>
      </c>
      <c r="H128" s="46">
        <v>14041</v>
      </c>
      <c r="I128" s="42">
        <v>45924</v>
      </c>
      <c r="J128" s="42">
        <v>17392</v>
      </c>
      <c r="K128" s="42">
        <v>1286</v>
      </c>
      <c r="L128" s="42">
        <v>5334</v>
      </c>
      <c r="M128" s="42">
        <v>16623</v>
      </c>
      <c r="N128" s="42">
        <v>23912</v>
      </c>
      <c r="O128" s="42">
        <v>3250</v>
      </c>
      <c r="P128" s="42">
        <v>0</v>
      </c>
      <c r="Q128" s="42">
        <v>0</v>
      </c>
      <c r="R128" s="42">
        <v>2440</v>
      </c>
      <c r="S128" s="44">
        <v>116161</v>
      </c>
      <c r="T128" s="42">
        <v>0</v>
      </c>
      <c r="U128" s="42">
        <v>0</v>
      </c>
      <c r="V128" s="42">
        <v>0</v>
      </c>
      <c r="W128" s="42">
        <v>5315</v>
      </c>
      <c r="X128" s="42">
        <v>4966</v>
      </c>
      <c r="Y128" s="42">
        <v>75236</v>
      </c>
      <c r="Z128" s="42">
        <v>8629</v>
      </c>
      <c r="AA128" s="42">
        <v>26333</v>
      </c>
      <c r="AB128" s="42">
        <v>25470</v>
      </c>
      <c r="AC128" s="42">
        <v>0</v>
      </c>
      <c r="AD128" s="47">
        <f t="shared" si="6"/>
        <v>145949</v>
      </c>
      <c r="AE128" s="42">
        <v>413</v>
      </c>
      <c r="AF128" s="42">
        <v>0</v>
      </c>
      <c r="AG128" s="42">
        <v>0</v>
      </c>
      <c r="AH128" s="42">
        <v>0</v>
      </c>
      <c r="AI128" s="42">
        <v>0</v>
      </c>
      <c r="AJ128" s="42">
        <v>140634</v>
      </c>
      <c r="AK128" s="42">
        <v>413</v>
      </c>
      <c r="AL128" s="42">
        <v>0</v>
      </c>
      <c r="AM128" s="46">
        <v>762813</v>
      </c>
      <c r="AN128" s="42">
        <v>486662</v>
      </c>
      <c r="AO128" s="42">
        <v>136081</v>
      </c>
      <c r="AP128" s="42">
        <v>140483</v>
      </c>
      <c r="AQ128" s="44">
        <v>763226</v>
      </c>
    </row>
    <row r="129" spans="1:43" s="40" customFormat="1" ht="12.75">
      <c r="A129" s="65" t="s">
        <v>232</v>
      </c>
      <c r="B129" s="66" t="s">
        <v>70</v>
      </c>
      <c r="C129" s="50">
        <v>7579</v>
      </c>
      <c r="D129" s="42">
        <v>165829</v>
      </c>
      <c r="E129" s="42">
        <v>30835</v>
      </c>
      <c r="F129" s="42">
        <v>1678</v>
      </c>
      <c r="G129" s="42">
        <v>198342</v>
      </c>
      <c r="H129" s="46">
        <v>3975</v>
      </c>
      <c r="I129" s="42">
        <v>1186</v>
      </c>
      <c r="J129" s="42">
        <v>3137</v>
      </c>
      <c r="K129" s="42">
        <v>31</v>
      </c>
      <c r="L129" s="42">
        <v>7047</v>
      </c>
      <c r="M129" s="42">
        <v>15137</v>
      </c>
      <c r="N129" s="42">
        <v>2610</v>
      </c>
      <c r="O129" s="42">
        <v>4349</v>
      </c>
      <c r="P129" s="42">
        <v>0</v>
      </c>
      <c r="Q129" s="42">
        <v>0</v>
      </c>
      <c r="R129" s="42">
        <v>1893</v>
      </c>
      <c r="S129" s="44">
        <v>35390</v>
      </c>
      <c r="T129" s="42">
        <v>0</v>
      </c>
      <c r="U129" s="42">
        <v>0</v>
      </c>
      <c r="V129" s="42">
        <v>0</v>
      </c>
      <c r="W129" s="42">
        <v>27202</v>
      </c>
      <c r="X129" s="42">
        <v>0</v>
      </c>
      <c r="Y129" s="42">
        <v>13822</v>
      </c>
      <c r="Z129" s="42">
        <v>2059</v>
      </c>
      <c r="AA129" s="42">
        <v>3605</v>
      </c>
      <c r="AB129" s="42">
        <v>4825</v>
      </c>
      <c r="AC129" s="42">
        <v>0</v>
      </c>
      <c r="AD129" s="47">
        <f t="shared" si="6"/>
        <v>51513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24311</v>
      </c>
      <c r="AK129" s="42">
        <v>0</v>
      </c>
      <c r="AL129" s="42">
        <v>0</v>
      </c>
      <c r="AM129" s="46">
        <v>289220</v>
      </c>
      <c r="AN129" s="42">
        <v>196664</v>
      </c>
      <c r="AO129" s="42">
        <v>24311</v>
      </c>
      <c r="AP129" s="42">
        <v>68245</v>
      </c>
      <c r="AQ129" s="44">
        <v>289220</v>
      </c>
    </row>
    <row r="130" spans="1:43" s="40" customFormat="1" ht="12.75">
      <c r="A130" s="65" t="s">
        <v>233</v>
      </c>
      <c r="B130" s="66" t="s">
        <v>234</v>
      </c>
      <c r="C130" s="50">
        <v>7516</v>
      </c>
      <c r="D130" s="42">
        <v>234493</v>
      </c>
      <c r="E130" s="42">
        <v>71659</v>
      </c>
      <c r="F130" s="42">
        <v>0</v>
      </c>
      <c r="G130" s="42">
        <v>306152</v>
      </c>
      <c r="H130" s="46">
        <v>13294</v>
      </c>
      <c r="I130" s="42">
        <v>15253</v>
      </c>
      <c r="J130" s="42">
        <v>14290</v>
      </c>
      <c r="K130" s="42">
        <v>217</v>
      </c>
      <c r="L130" s="42">
        <v>10000</v>
      </c>
      <c r="M130" s="42">
        <v>29652</v>
      </c>
      <c r="N130" s="42">
        <v>28835</v>
      </c>
      <c r="O130" s="42">
        <v>2904</v>
      </c>
      <c r="P130" s="42">
        <v>0</v>
      </c>
      <c r="Q130" s="42">
        <v>1141</v>
      </c>
      <c r="R130" s="42">
        <v>605</v>
      </c>
      <c r="S130" s="44">
        <v>102897</v>
      </c>
      <c r="T130" s="42">
        <v>0</v>
      </c>
      <c r="U130" s="42">
        <v>0</v>
      </c>
      <c r="V130" s="42">
        <v>0</v>
      </c>
      <c r="W130" s="42">
        <v>3363</v>
      </c>
      <c r="X130" s="42">
        <v>0</v>
      </c>
      <c r="Y130" s="42">
        <v>26138</v>
      </c>
      <c r="Z130" s="42">
        <v>1996</v>
      </c>
      <c r="AA130" s="42">
        <v>8845</v>
      </c>
      <c r="AB130" s="42">
        <v>5454</v>
      </c>
      <c r="AC130" s="42">
        <v>0</v>
      </c>
      <c r="AD130" s="47">
        <f t="shared" si="6"/>
        <v>45796</v>
      </c>
      <c r="AE130" s="42">
        <v>305</v>
      </c>
      <c r="AF130" s="42">
        <v>0</v>
      </c>
      <c r="AG130" s="42">
        <v>0</v>
      </c>
      <c r="AH130" s="42">
        <v>0</v>
      </c>
      <c r="AI130" s="42">
        <v>0</v>
      </c>
      <c r="AJ130" s="42">
        <v>42433</v>
      </c>
      <c r="AK130" s="42">
        <v>11358</v>
      </c>
      <c r="AL130" s="42">
        <v>11053</v>
      </c>
      <c r="AM130" s="46">
        <v>468139</v>
      </c>
      <c r="AN130" s="42">
        <v>306152</v>
      </c>
      <c r="AO130" s="42">
        <v>42738</v>
      </c>
      <c r="AP130" s="42">
        <v>130607</v>
      </c>
      <c r="AQ130" s="44">
        <v>479497</v>
      </c>
    </row>
    <row r="131" spans="1:43" s="40" customFormat="1" ht="25.5">
      <c r="A131" s="65" t="s">
        <v>235</v>
      </c>
      <c r="B131" s="66" t="s">
        <v>46</v>
      </c>
      <c r="C131" s="50">
        <v>7503</v>
      </c>
      <c r="D131" s="42">
        <v>247986</v>
      </c>
      <c r="E131" s="42">
        <v>82821</v>
      </c>
      <c r="F131" s="42">
        <v>0</v>
      </c>
      <c r="G131" s="42">
        <v>330807</v>
      </c>
      <c r="H131" s="46">
        <v>13999</v>
      </c>
      <c r="I131" s="42">
        <v>5590</v>
      </c>
      <c r="J131" s="42">
        <v>6559</v>
      </c>
      <c r="K131" s="42">
        <v>118</v>
      </c>
      <c r="L131" s="42">
        <v>8785</v>
      </c>
      <c r="M131" s="42">
        <v>14723</v>
      </c>
      <c r="N131" s="42">
        <v>39388</v>
      </c>
      <c r="O131" s="42">
        <v>92</v>
      </c>
      <c r="P131" s="42">
        <v>0</v>
      </c>
      <c r="Q131" s="42">
        <v>0</v>
      </c>
      <c r="R131" s="42">
        <v>445</v>
      </c>
      <c r="S131" s="44">
        <v>75700</v>
      </c>
      <c r="T131" s="42">
        <v>0</v>
      </c>
      <c r="U131" s="42">
        <v>0</v>
      </c>
      <c r="V131" s="42">
        <v>0</v>
      </c>
      <c r="W131" s="42">
        <v>7418</v>
      </c>
      <c r="X131" s="42">
        <v>3157</v>
      </c>
      <c r="Y131" s="42">
        <v>46822</v>
      </c>
      <c r="Z131" s="42">
        <v>3087</v>
      </c>
      <c r="AA131" s="42">
        <v>17048</v>
      </c>
      <c r="AB131" s="42">
        <v>11895</v>
      </c>
      <c r="AC131" s="42">
        <v>0</v>
      </c>
      <c r="AD131" s="47">
        <f t="shared" si="6"/>
        <v>89427</v>
      </c>
      <c r="AE131" s="42">
        <v>1207</v>
      </c>
      <c r="AF131" s="42">
        <v>0</v>
      </c>
      <c r="AG131" s="42">
        <v>500</v>
      </c>
      <c r="AH131" s="42">
        <v>0</v>
      </c>
      <c r="AI131" s="42">
        <v>0</v>
      </c>
      <c r="AJ131" s="42">
        <v>82009</v>
      </c>
      <c r="AK131" s="42">
        <v>1707</v>
      </c>
      <c r="AL131" s="42">
        <v>0</v>
      </c>
      <c r="AM131" s="46">
        <v>509933</v>
      </c>
      <c r="AN131" s="42">
        <v>330807</v>
      </c>
      <c r="AO131" s="42">
        <v>80559</v>
      </c>
      <c r="AP131" s="42">
        <v>100274</v>
      </c>
      <c r="AQ131" s="44">
        <v>511640</v>
      </c>
    </row>
    <row r="132" spans="1:43" s="40" customFormat="1" ht="12.75">
      <c r="A132" s="65" t="s">
        <v>236</v>
      </c>
      <c r="B132" s="66" t="s">
        <v>219</v>
      </c>
      <c r="C132" s="50">
        <v>7093</v>
      </c>
      <c r="D132" s="42">
        <v>98156</v>
      </c>
      <c r="E132" s="42">
        <v>31321</v>
      </c>
      <c r="F132" s="42">
        <v>0</v>
      </c>
      <c r="G132" s="42">
        <v>129477</v>
      </c>
      <c r="H132" s="46">
        <v>17251</v>
      </c>
      <c r="I132" s="42">
        <v>120</v>
      </c>
      <c r="J132" s="42">
        <v>12646</v>
      </c>
      <c r="K132" s="42">
        <v>1058</v>
      </c>
      <c r="L132" s="42">
        <v>11916</v>
      </c>
      <c r="M132" s="42">
        <v>25119</v>
      </c>
      <c r="N132" s="42">
        <v>59262</v>
      </c>
      <c r="O132" s="42">
        <v>0</v>
      </c>
      <c r="P132" s="42">
        <v>0</v>
      </c>
      <c r="Q132" s="42">
        <v>1724</v>
      </c>
      <c r="R132" s="42">
        <v>2690</v>
      </c>
      <c r="S132" s="44">
        <v>114535</v>
      </c>
      <c r="T132" s="42">
        <v>0</v>
      </c>
      <c r="U132" s="42">
        <v>0</v>
      </c>
      <c r="V132" s="42">
        <v>0</v>
      </c>
      <c r="W132" s="42">
        <v>1530</v>
      </c>
      <c r="X132" s="42">
        <v>4307</v>
      </c>
      <c r="Y132" s="42">
        <v>10873</v>
      </c>
      <c r="Z132" s="42">
        <v>6215</v>
      </c>
      <c r="AA132" s="42">
        <v>5666</v>
      </c>
      <c r="AB132" s="42">
        <v>3000</v>
      </c>
      <c r="AC132" s="42">
        <v>0</v>
      </c>
      <c r="AD132" s="47">
        <f t="shared" si="6"/>
        <v>31591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30061</v>
      </c>
      <c r="AK132" s="42">
        <v>11000</v>
      </c>
      <c r="AL132" s="42">
        <v>11000</v>
      </c>
      <c r="AM132" s="46">
        <v>292854</v>
      </c>
      <c r="AN132" s="42">
        <v>129477</v>
      </c>
      <c r="AO132" s="42">
        <v>25754</v>
      </c>
      <c r="AP132" s="42">
        <v>148623</v>
      </c>
      <c r="AQ132" s="44">
        <v>303854</v>
      </c>
    </row>
    <row r="133" spans="1:43" s="40" customFormat="1" ht="12.75">
      <c r="A133" s="65" t="s">
        <v>237</v>
      </c>
      <c r="B133" s="66" t="s">
        <v>92</v>
      </c>
      <c r="C133" s="50">
        <v>7080</v>
      </c>
      <c r="D133" s="42">
        <v>228184</v>
      </c>
      <c r="E133" s="42">
        <v>17456</v>
      </c>
      <c r="F133" s="42">
        <v>0</v>
      </c>
      <c r="G133" s="42">
        <v>245640</v>
      </c>
      <c r="H133" s="46">
        <v>11733</v>
      </c>
      <c r="I133" s="42">
        <v>7323</v>
      </c>
      <c r="J133" s="42">
        <v>7547</v>
      </c>
      <c r="K133" s="42">
        <v>257</v>
      </c>
      <c r="L133" s="42">
        <v>7053</v>
      </c>
      <c r="M133" s="42">
        <v>12271</v>
      </c>
      <c r="N133" s="42">
        <v>5333</v>
      </c>
      <c r="O133" s="42">
        <v>25</v>
      </c>
      <c r="P133" s="42">
        <v>0</v>
      </c>
      <c r="Q133" s="42">
        <v>0</v>
      </c>
      <c r="R133" s="42">
        <v>1225</v>
      </c>
      <c r="S133" s="44">
        <v>41034</v>
      </c>
      <c r="T133" s="42">
        <v>0</v>
      </c>
      <c r="U133" s="42">
        <v>0</v>
      </c>
      <c r="V133" s="42">
        <v>0</v>
      </c>
      <c r="W133" s="42">
        <v>22216</v>
      </c>
      <c r="X133" s="42">
        <v>0</v>
      </c>
      <c r="Y133" s="42">
        <v>33698</v>
      </c>
      <c r="Z133" s="42">
        <v>1288</v>
      </c>
      <c r="AA133" s="42">
        <v>20169</v>
      </c>
      <c r="AB133" s="42">
        <v>30417</v>
      </c>
      <c r="AC133" s="42">
        <v>0</v>
      </c>
      <c r="AD133" s="47">
        <f t="shared" si="6"/>
        <v>107788</v>
      </c>
      <c r="AE133" s="42">
        <v>3381</v>
      </c>
      <c r="AF133" s="42">
        <v>0</v>
      </c>
      <c r="AG133" s="42">
        <v>427</v>
      </c>
      <c r="AH133" s="42">
        <v>0</v>
      </c>
      <c r="AI133" s="42">
        <v>0</v>
      </c>
      <c r="AJ133" s="42">
        <v>85572</v>
      </c>
      <c r="AK133" s="42">
        <v>3808</v>
      </c>
      <c r="AL133" s="42">
        <v>0</v>
      </c>
      <c r="AM133" s="46">
        <v>406195</v>
      </c>
      <c r="AN133" s="42">
        <v>245640</v>
      </c>
      <c r="AO133" s="42">
        <v>89380</v>
      </c>
      <c r="AP133" s="42">
        <v>74983</v>
      </c>
      <c r="AQ133" s="44">
        <v>410003</v>
      </c>
    </row>
    <row r="134" spans="1:43" s="40" customFormat="1" ht="12.75">
      <c r="A134" s="65" t="s">
        <v>238</v>
      </c>
      <c r="B134" s="66" t="s">
        <v>172</v>
      </c>
      <c r="C134" s="50">
        <v>7041</v>
      </c>
      <c r="D134" s="42">
        <v>290627</v>
      </c>
      <c r="E134" s="42">
        <v>70798</v>
      </c>
      <c r="F134" s="42">
        <v>7613</v>
      </c>
      <c r="G134" s="42">
        <v>369038</v>
      </c>
      <c r="H134" s="46">
        <v>46815</v>
      </c>
      <c r="I134" s="42">
        <v>45920</v>
      </c>
      <c r="J134" s="42">
        <v>9545</v>
      </c>
      <c r="K134" s="42">
        <v>6343</v>
      </c>
      <c r="L134" s="42">
        <v>9262</v>
      </c>
      <c r="M134" s="42">
        <v>23649</v>
      </c>
      <c r="N134" s="42">
        <v>41670</v>
      </c>
      <c r="O134" s="42">
        <v>2260</v>
      </c>
      <c r="P134" s="42">
        <v>0</v>
      </c>
      <c r="Q134" s="42">
        <v>0</v>
      </c>
      <c r="R134" s="42">
        <v>714</v>
      </c>
      <c r="S134" s="44">
        <v>139363</v>
      </c>
      <c r="T134" s="42">
        <v>0</v>
      </c>
      <c r="U134" s="42">
        <v>0</v>
      </c>
      <c r="V134" s="42">
        <v>0</v>
      </c>
      <c r="W134" s="42">
        <v>74704</v>
      </c>
      <c r="X134" s="42">
        <v>0</v>
      </c>
      <c r="Y134" s="42">
        <v>45366</v>
      </c>
      <c r="Z134" s="42">
        <v>5867</v>
      </c>
      <c r="AA134" s="42">
        <v>27537</v>
      </c>
      <c r="AB134" s="42">
        <v>3320</v>
      </c>
      <c r="AC134" s="42">
        <v>0</v>
      </c>
      <c r="AD134" s="47">
        <f t="shared" si="6"/>
        <v>156794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82090</v>
      </c>
      <c r="AK134" s="42">
        <v>0</v>
      </c>
      <c r="AL134" s="42">
        <v>0</v>
      </c>
      <c r="AM134" s="46">
        <v>712010</v>
      </c>
      <c r="AN134" s="42">
        <v>361425</v>
      </c>
      <c r="AO134" s="42">
        <v>82090</v>
      </c>
      <c r="AP134" s="42">
        <v>268495</v>
      </c>
      <c r="AQ134" s="44">
        <v>712010</v>
      </c>
    </row>
    <row r="135" spans="1:43" s="40" customFormat="1" ht="12.75">
      <c r="A135" s="65" t="s">
        <v>239</v>
      </c>
      <c r="B135" s="66" t="s">
        <v>46</v>
      </c>
      <c r="C135" s="50">
        <v>6945</v>
      </c>
      <c r="D135" s="42">
        <v>142074</v>
      </c>
      <c r="E135" s="42">
        <v>17829</v>
      </c>
      <c r="F135" s="42">
        <v>0</v>
      </c>
      <c r="G135" s="42">
        <v>159903</v>
      </c>
      <c r="H135" s="46">
        <v>14306</v>
      </c>
      <c r="I135" s="42">
        <v>28488</v>
      </c>
      <c r="J135" s="42">
        <v>7132</v>
      </c>
      <c r="K135" s="42">
        <v>0</v>
      </c>
      <c r="L135" s="42">
        <v>6992</v>
      </c>
      <c r="M135" s="42">
        <v>22251</v>
      </c>
      <c r="N135" s="42">
        <v>35511</v>
      </c>
      <c r="O135" s="42">
        <v>0</v>
      </c>
      <c r="P135" s="42">
        <v>0</v>
      </c>
      <c r="Q135" s="42">
        <v>0</v>
      </c>
      <c r="R135" s="42">
        <v>250</v>
      </c>
      <c r="S135" s="44">
        <v>100624</v>
      </c>
      <c r="T135" s="42">
        <v>0</v>
      </c>
      <c r="U135" s="42">
        <v>0</v>
      </c>
      <c r="V135" s="42">
        <v>0</v>
      </c>
      <c r="W135" s="42">
        <v>13215</v>
      </c>
      <c r="X135" s="42">
        <v>0</v>
      </c>
      <c r="Y135" s="42">
        <v>23100</v>
      </c>
      <c r="Z135" s="42">
        <v>2090</v>
      </c>
      <c r="AA135" s="42">
        <v>13389</v>
      </c>
      <c r="AB135" s="42">
        <v>3013</v>
      </c>
      <c r="AC135" s="42">
        <v>0</v>
      </c>
      <c r="AD135" s="47">
        <f t="shared" si="6"/>
        <v>54807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41592</v>
      </c>
      <c r="AK135" s="42">
        <v>0</v>
      </c>
      <c r="AL135" s="42">
        <v>0</v>
      </c>
      <c r="AM135" s="46">
        <v>329640</v>
      </c>
      <c r="AN135" s="42">
        <v>159903</v>
      </c>
      <c r="AO135" s="42">
        <v>41592</v>
      </c>
      <c r="AP135" s="42">
        <v>128145</v>
      </c>
      <c r="AQ135" s="44">
        <v>329640</v>
      </c>
    </row>
    <row r="136" spans="1:43" s="40" customFormat="1" ht="12.75">
      <c r="A136" s="65" t="s">
        <v>240</v>
      </c>
      <c r="B136" s="66" t="s">
        <v>131</v>
      </c>
      <c r="C136" s="50">
        <v>6761</v>
      </c>
      <c r="D136" s="42">
        <v>175093</v>
      </c>
      <c r="E136" s="42">
        <v>25368</v>
      </c>
      <c r="F136" s="42">
        <v>0</v>
      </c>
      <c r="G136" s="42">
        <v>200461</v>
      </c>
      <c r="H136" s="46">
        <v>12161</v>
      </c>
      <c r="I136" s="42">
        <v>19744</v>
      </c>
      <c r="J136" s="42">
        <v>4598</v>
      </c>
      <c r="K136" s="42">
        <v>43</v>
      </c>
      <c r="L136" s="42">
        <v>9304</v>
      </c>
      <c r="M136" s="42">
        <v>23017</v>
      </c>
      <c r="N136" s="42">
        <v>8129</v>
      </c>
      <c r="O136" s="42">
        <v>5490</v>
      </c>
      <c r="P136" s="42">
        <v>0</v>
      </c>
      <c r="Q136" s="42">
        <v>0</v>
      </c>
      <c r="R136" s="42">
        <v>31308</v>
      </c>
      <c r="S136" s="44">
        <v>101633</v>
      </c>
      <c r="T136" s="42">
        <v>1000</v>
      </c>
      <c r="U136" s="42">
        <v>2000</v>
      </c>
      <c r="V136" s="42">
        <v>4912</v>
      </c>
      <c r="W136" s="42">
        <v>3872</v>
      </c>
      <c r="X136" s="42">
        <v>0</v>
      </c>
      <c r="Y136" s="42">
        <v>18868</v>
      </c>
      <c r="Z136" s="42">
        <v>3161</v>
      </c>
      <c r="AA136" s="42">
        <v>6159</v>
      </c>
      <c r="AB136" s="42">
        <v>1942</v>
      </c>
      <c r="AC136" s="42">
        <v>0</v>
      </c>
      <c r="AD136" s="47">
        <f t="shared" si="6"/>
        <v>41914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30130</v>
      </c>
      <c r="AK136" s="42">
        <v>0</v>
      </c>
      <c r="AL136" s="42">
        <v>0</v>
      </c>
      <c r="AM136" s="46">
        <v>356169</v>
      </c>
      <c r="AN136" s="42">
        <v>200461</v>
      </c>
      <c r="AO136" s="42">
        <v>30130</v>
      </c>
      <c r="AP136" s="42">
        <v>125578</v>
      </c>
      <c r="AQ136" s="44">
        <v>356169</v>
      </c>
    </row>
    <row r="137" spans="1:43" s="40" customFormat="1" ht="12.75">
      <c r="A137" s="65" t="s">
        <v>241</v>
      </c>
      <c r="B137" s="66" t="s">
        <v>242</v>
      </c>
      <c r="C137" s="50">
        <v>6683</v>
      </c>
      <c r="D137" s="42">
        <v>194751</v>
      </c>
      <c r="E137" s="42">
        <v>14787</v>
      </c>
      <c r="F137" s="42">
        <v>0</v>
      </c>
      <c r="G137" s="42">
        <v>209538</v>
      </c>
      <c r="H137" s="46">
        <v>12310</v>
      </c>
      <c r="I137" s="42">
        <v>26201</v>
      </c>
      <c r="J137" s="42">
        <v>5595</v>
      </c>
      <c r="K137" s="42">
        <v>1664</v>
      </c>
      <c r="L137" s="42">
        <v>8221</v>
      </c>
      <c r="M137" s="42">
        <v>12976</v>
      </c>
      <c r="N137" s="42">
        <v>14585</v>
      </c>
      <c r="O137" s="42">
        <v>6106</v>
      </c>
      <c r="P137" s="42">
        <v>4630</v>
      </c>
      <c r="Q137" s="42">
        <v>0</v>
      </c>
      <c r="R137" s="42">
        <v>3235</v>
      </c>
      <c r="S137" s="44">
        <v>83213</v>
      </c>
      <c r="T137" s="42">
        <v>0</v>
      </c>
      <c r="U137" s="42">
        <v>0</v>
      </c>
      <c r="V137" s="42">
        <v>0</v>
      </c>
      <c r="W137" s="42">
        <v>10556</v>
      </c>
      <c r="X137" s="42">
        <v>0</v>
      </c>
      <c r="Y137" s="42">
        <v>19230</v>
      </c>
      <c r="Z137" s="42">
        <v>2068</v>
      </c>
      <c r="AA137" s="42">
        <v>7933</v>
      </c>
      <c r="AB137" s="42">
        <v>5000</v>
      </c>
      <c r="AC137" s="42">
        <v>0</v>
      </c>
      <c r="AD137" s="47">
        <f t="shared" si="6"/>
        <v>44787</v>
      </c>
      <c r="AE137" s="42">
        <v>475</v>
      </c>
      <c r="AF137" s="42">
        <v>0</v>
      </c>
      <c r="AG137" s="42">
        <v>0</v>
      </c>
      <c r="AH137" s="42">
        <v>0</v>
      </c>
      <c r="AI137" s="42">
        <v>0</v>
      </c>
      <c r="AJ137" s="42">
        <v>34231</v>
      </c>
      <c r="AK137" s="42">
        <v>475</v>
      </c>
      <c r="AL137" s="42">
        <v>0</v>
      </c>
      <c r="AM137" s="46">
        <v>349848</v>
      </c>
      <c r="AN137" s="42">
        <v>209538</v>
      </c>
      <c r="AO137" s="42">
        <v>34706</v>
      </c>
      <c r="AP137" s="42">
        <v>106079</v>
      </c>
      <c r="AQ137" s="44">
        <v>350323</v>
      </c>
    </row>
    <row r="138" spans="1:43" s="40" customFormat="1" ht="12.75">
      <c r="A138" s="65" t="s">
        <v>243</v>
      </c>
      <c r="B138" s="66" t="s">
        <v>119</v>
      </c>
      <c r="C138" s="50">
        <v>6661</v>
      </c>
      <c r="D138" s="43">
        <v>295125</v>
      </c>
      <c r="E138" s="43">
        <v>40942</v>
      </c>
      <c r="F138" s="43">
        <v>0</v>
      </c>
      <c r="G138" s="43">
        <v>336067</v>
      </c>
      <c r="H138" s="48">
        <v>10537</v>
      </c>
      <c r="I138" s="43">
        <v>31210</v>
      </c>
      <c r="J138" s="43">
        <v>12700</v>
      </c>
      <c r="K138" s="43">
        <v>2909</v>
      </c>
      <c r="L138" s="43">
        <v>6400</v>
      </c>
      <c r="M138" s="43">
        <v>100</v>
      </c>
      <c r="N138" s="43">
        <v>2496</v>
      </c>
      <c r="O138" s="43">
        <v>36924</v>
      </c>
      <c r="P138" s="43">
        <v>0</v>
      </c>
      <c r="Q138" s="43">
        <v>0</v>
      </c>
      <c r="R138" s="43">
        <v>1163</v>
      </c>
      <c r="S138" s="45">
        <v>93902</v>
      </c>
      <c r="T138" s="43">
        <v>0</v>
      </c>
      <c r="U138" s="43">
        <v>5</v>
      </c>
      <c r="V138" s="43">
        <v>0</v>
      </c>
      <c r="W138" s="43">
        <v>1382</v>
      </c>
      <c r="X138" s="43">
        <v>1029</v>
      </c>
      <c r="Y138" s="43">
        <v>23966</v>
      </c>
      <c r="Z138" s="43">
        <v>3334</v>
      </c>
      <c r="AA138" s="43">
        <v>12535</v>
      </c>
      <c r="AB138" s="43">
        <v>19483</v>
      </c>
      <c r="AC138" s="43">
        <v>0</v>
      </c>
      <c r="AD138" s="47">
        <f t="shared" si="6"/>
        <v>61734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60347</v>
      </c>
      <c r="AK138" s="43">
        <v>0</v>
      </c>
      <c r="AL138" s="43">
        <v>0</v>
      </c>
      <c r="AM138" s="48">
        <v>502240</v>
      </c>
      <c r="AN138" s="43">
        <v>336067</v>
      </c>
      <c r="AO138" s="43">
        <v>59318</v>
      </c>
      <c r="AP138" s="43">
        <v>106855</v>
      </c>
      <c r="AQ138" s="45">
        <v>502240</v>
      </c>
    </row>
    <row r="139" spans="1:43" s="40" customFormat="1" ht="25.5">
      <c r="A139" s="65" t="s">
        <v>244</v>
      </c>
      <c r="B139" s="66" t="s">
        <v>53</v>
      </c>
      <c r="C139" s="50">
        <v>6487</v>
      </c>
      <c r="D139" s="42">
        <v>208899</v>
      </c>
      <c r="E139" s="42">
        <v>28726</v>
      </c>
      <c r="F139" s="42">
        <v>0</v>
      </c>
      <c r="G139" s="42">
        <v>237625</v>
      </c>
      <c r="H139" s="46">
        <v>7627</v>
      </c>
      <c r="I139" s="42">
        <v>300</v>
      </c>
      <c r="J139" s="42">
        <v>4688</v>
      </c>
      <c r="K139" s="42">
        <v>3273</v>
      </c>
      <c r="L139" s="42">
        <v>5432</v>
      </c>
      <c r="M139" s="42">
        <v>0</v>
      </c>
      <c r="N139" s="42">
        <v>2252</v>
      </c>
      <c r="O139" s="42">
        <v>0</v>
      </c>
      <c r="P139" s="42">
        <v>0</v>
      </c>
      <c r="Q139" s="42">
        <v>0</v>
      </c>
      <c r="R139" s="42">
        <v>8612</v>
      </c>
      <c r="S139" s="44">
        <v>24557</v>
      </c>
      <c r="T139" s="42">
        <v>0</v>
      </c>
      <c r="U139" s="42">
        <v>0</v>
      </c>
      <c r="V139" s="42">
        <v>0</v>
      </c>
      <c r="W139" s="42">
        <v>19867</v>
      </c>
      <c r="X139" s="42">
        <v>0</v>
      </c>
      <c r="Y139" s="42">
        <v>36820</v>
      </c>
      <c r="Z139" s="42">
        <v>3244</v>
      </c>
      <c r="AA139" s="42">
        <v>6551</v>
      </c>
      <c r="AB139" s="42">
        <v>11552</v>
      </c>
      <c r="AC139" s="42">
        <v>158</v>
      </c>
      <c r="AD139" s="47">
        <f t="shared" si="6"/>
        <v>78192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58325</v>
      </c>
      <c r="AK139" s="42">
        <v>0</v>
      </c>
      <c r="AL139" s="42">
        <v>0</v>
      </c>
      <c r="AM139" s="46">
        <v>348001</v>
      </c>
      <c r="AN139" s="42">
        <v>237625</v>
      </c>
      <c r="AO139" s="42">
        <v>58325</v>
      </c>
      <c r="AP139" s="42">
        <v>52051</v>
      </c>
      <c r="AQ139" s="44">
        <v>348001</v>
      </c>
    </row>
    <row r="140" spans="1:43" s="40" customFormat="1" ht="12.75">
      <c r="A140" s="65" t="s">
        <v>245</v>
      </c>
      <c r="B140" s="66" t="s">
        <v>246</v>
      </c>
      <c r="C140" s="50">
        <v>6341</v>
      </c>
      <c r="D140" s="42">
        <v>170037</v>
      </c>
      <c r="E140" s="42">
        <v>43440</v>
      </c>
      <c r="F140" s="42">
        <v>0</v>
      </c>
      <c r="G140" s="42">
        <v>213477</v>
      </c>
      <c r="H140" s="46">
        <v>7481</v>
      </c>
      <c r="I140" s="42">
        <v>28323</v>
      </c>
      <c r="J140" s="42">
        <v>6398</v>
      </c>
      <c r="K140" s="42">
        <v>1612</v>
      </c>
      <c r="L140" s="42">
        <v>3736</v>
      </c>
      <c r="M140" s="42">
        <v>15563</v>
      </c>
      <c r="N140" s="42">
        <v>2203</v>
      </c>
      <c r="O140" s="42">
        <v>3580</v>
      </c>
      <c r="P140" s="42">
        <v>0</v>
      </c>
      <c r="Q140" s="42">
        <v>0</v>
      </c>
      <c r="R140" s="42">
        <v>1266</v>
      </c>
      <c r="S140" s="44">
        <v>62681</v>
      </c>
      <c r="T140" s="42">
        <v>0</v>
      </c>
      <c r="U140" s="42">
        <v>0</v>
      </c>
      <c r="V140" s="42">
        <v>0</v>
      </c>
      <c r="W140" s="42">
        <v>2977</v>
      </c>
      <c r="X140" s="42">
        <v>0</v>
      </c>
      <c r="Y140" s="42">
        <v>19104</v>
      </c>
      <c r="Z140" s="42">
        <v>2412</v>
      </c>
      <c r="AA140" s="42">
        <v>2967</v>
      </c>
      <c r="AB140" s="42">
        <v>2003</v>
      </c>
      <c r="AC140" s="42">
        <v>0</v>
      </c>
      <c r="AD140" s="47">
        <f t="shared" si="6"/>
        <v>29463</v>
      </c>
      <c r="AE140" s="42">
        <v>0</v>
      </c>
      <c r="AF140" s="42">
        <v>0</v>
      </c>
      <c r="AG140" s="42">
        <v>0</v>
      </c>
      <c r="AH140" s="42">
        <v>1855</v>
      </c>
      <c r="AI140" s="42">
        <v>0</v>
      </c>
      <c r="AJ140" s="42">
        <v>26486</v>
      </c>
      <c r="AK140" s="42">
        <v>1855</v>
      </c>
      <c r="AL140" s="42">
        <v>0</v>
      </c>
      <c r="AM140" s="46">
        <v>313102</v>
      </c>
      <c r="AN140" s="42">
        <v>213477</v>
      </c>
      <c r="AO140" s="42">
        <v>28341</v>
      </c>
      <c r="AP140" s="42">
        <v>73139</v>
      </c>
      <c r="AQ140" s="44">
        <v>314957</v>
      </c>
    </row>
    <row r="141" spans="1:43" s="40" customFormat="1" ht="12.75">
      <c r="A141" s="65" t="s">
        <v>247</v>
      </c>
      <c r="B141" s="66" t="s">
        <v>248</v>
      </c>
      <c r="C141" s="50">
        <v>6220</v>
      </c>
      <c r="D141" s="42">
        <v>186599</v>
      </c>
      <c r="E141" s="42">
        <v>56635</v>
      </c>
      <c r="F141" s="42">
        <v>348</v>
      </c>
      <c r="G141" s="42">
        <v>243582</v>
      </c>
      <c r="H141" s="46">
        <v>10216</v>
      </c>
      <c r="I141" s="42">
        <v>12653</v>
      </c>
      <c r="J141" s="42">
        <v>9142</v>
      </c>
      <c r="K141" s="42">
        <v>1408</v>
      </c>
      <c r="L141" s="42">
        <v>7516</v>
      </c>
      <c r="M141" s="42">
        <v>12661</v>
      </c>
      <c r="N141" s="42">
        <v>20274</v>
      </c>
      <c r="O141" s="42">
        <v>2983</v>
      </c>
      <c r="P141" s="42">
        <v>0</v>
      </c>
      <c r="Q141" s="42">
        <v>0</v>
      </c>
      <c r="R141" s="42">
        <v>423</v>
      </c>
      <c r="S141" s="44">
        <v>67060</v>
      </c>
      <c r="T141" s="42">
        <v>0</v>
      </c>
      <c r="U141" s="42">
        <v>4372</v>
      </c>
      <c r="V141" s="42">
        <v>0</v>
      </c>
      <c r="W141" s="42">
        <v>7013</v>
      </c>
      <c r="X141" s="42">
        <v>794</v>
      </c>
      <c r="Y141" s="42">
        <v>16108</v>
      </c>
      <c r="Z141" s="42">
        <v>5986</v>
      </c>
      <c r="AA141" s="42">
        <v>8185</v>
      </c>
      <c r="AB141" s="42">
        <v>2983</v>
      </c>
      <c r="AC141" s="42">
        <v>0</v>
      </c>
      <c r="AD141" s="47">
        <f t="shared" si="6"/>
        <v>45441</v>
      </c>
      <c r="AE141" s="42">
        <v>105</v>
      </c>
      <c r="AF141" s="42">
        <v>0</v>
      </c>
      <c r="AG141" s="42">
        <v>0</v>
      </c>
      <c r="AH141" s="42">
        <v>0</v>
      </c>
      <c r="AI141" s="42">
        <v>0</v>
      </c>
      <c r="AJ141" s="42">
        <v>34056</v>
      </c>
      <c r="AK141" s="42">
        <v>105</v>
      </c>
      <c r="AL141" s="42">
        <v>0</v>
      </c>
      <c r="AM141" s="46">
        <v>366299</v>
      </c>
      <c r="AN141" s="42">
        <v>243234</v>
      </c>
      <c r="AO141" s="42">
        <v>33367</v>
      </c>
      <c r="AP141" s="42">
        <v>89803</v>
      </c>
      <c r="AQ141" s="44">
        <v>366404</v>
      </c>
    </row>
    <row r="142" spans="1:43" s="40" customFormat="1" ht="12.75">
      <c r="A142" s="65" t="s">
        <v>249</v>
      </c>
      <c r="B142" s="66" t="s">
        <v>250</v>
      </c>
      <c r="C142" s="50">
        <v>6128</v>
      </c>
      <c r="D142" s="42">
        <v>103959</v>
      </c>
      <c r="E142" s="42">
        <v>31475</v>
      </c>
      <c r="F142" s="42">
        <v>0</v>
      </c>
      <c r="G142" s="42">
        <v>135434</v>
      </c>
      <c r="H142" s="46">
        <v>2750</v>
      </c>
      <c r="I142" s="42">
        <v>3135</v>
      </c>
      <c r="J142" s="42">
        <v>6567</v>
      </c>
      <c r="K142" s="42">
        <v>0</v>
      </c>
      <c r="L142" s="42">
        <v>53</v>
      </c>
      <c r="M142" s="42">
        <v>14015</v>
      </c>
      <c r="N142" s="42">
        <v>3003</v>
      </c>
      <c r="O142" s="42">
        <v>0</v>
      </c>
      <c r="P142" s="42">
        <v>0</v>
      </c>
      <c r="Q142" s="42">
        <v>0</v>
      </c>
      <c r="R142" s="42">
        <v>2500</v>
      </c>
      <c r="S142" s="44">
        <v>29273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7977</v>
      </c>
      <c r="Z142" s="42">
        <v>829</v>
      </c>
      <c r="AA142" s="42">
        <v>3481</v>
      </c>
      <c r="AB142" s="42">
        <v>0</v>
      </c>
      <c r="AC142" s="42">
        <v>0</v>
      </c>
      <c r="AD142" s="47">
        <f t="shared" si="6"/>
        <v>12287</v>
      </c>
      <c r="AE142" s="42">
        <v>5136</v>
      </c>
      <c r="AF142" s="42">
        <v>0</v>
      </c>
      <c r="AG142" s="42">
        <v>2000</v>
      </c>
      <c r="AH142" s="42">
        <v>0</v>
      </c>
      <c r="AI142" s="42">
        <v>1200</v>
      </c>
      <c r="AJ142" s="42">
        <v>12287</v>
      </c>
      <c r="AK142" s="42">
        <v>8336</v>
      </c>
      <c r="AL142" s="42">
        <v>0</v>
      </c>
      <c r="AM142" s="46">
        <v>179744</v>
      </c>
      <c r="AN142" s="42">
        <v>135434</v>
      </c>
      <c r="AO142" s="42">
        <v>20623</v>
      </c>
      <c r="AP142" s="42">
        <v>32023</v>
      </c>
      <c r="AQ142" s="44">
        <v>188080</v>
      </c>
    </row>
    <row r="143" spans="1:43" s="40" customFormat="1" ht="12.75">
      <c r="A143" s="65" t="s">
        <v>251</v>
      </c>
      <c r="B143" s="66" t="s">
        <v>200</v>
      </c>
      <c r="C143" s="50">
        <v>6112</v>
      </c>
      <c r="D143" s="42">
        <v>254951</v>
      </c>
      <c r="E143" s="42">
        <v>37132</v>
      </c>
      <c r="F143" s="42">
        <v>4710</v>
      </c>
      <c r="G143" s="42">
        <v>296793</v>
      </c>
      <c r="H143" s="46">
        <v>12745</v>
      </c>
      <c r="I143" s="42">
        <v>8969</v>
      </c>
      <c r="J143" s="42">
        <v>3964</v>
      </c>
      <c r="K143" s="42">
        <v>87</v>
      </c>
      <c r="L143" s="42">
        <v>9551</v>
      </c>
      <c r="M143" s="42">
        <v>28465</v>
      </c>
      <c r="N143" s="42">
        <v>42668</v>
      </c>
      <c r="O143" s="42">
        <v>0</v>
      </c>
      <c r="P143" s="42">
        <v>0</v>
      </c>
      <c r="Q143" s="42">
        <v>0</v>
      </c>
      <c r="R143" s="42">
        <v>0</v>
      </c>
      <c r="S143" s="44">
        <v>93704</v>
      </c>
      <c r="T143" s="42">
        <v>0</v>
      </c>
      <c r="U143" s="42">
        <v>0</v>
      </c>
      <c r="V143" s="42">
        <v>0</v>
      </c>
      <c r="W143" s="42">
        <v>3879</v>
      </c>
      <c r="X143" s="42">
        <v>0</v>
      </c>
      <c r="Y143" s="42">
        <v>42404</v>
      </c>
      <c r="Z143" s="42">
        <v>3998</v>
      </c>
      <c r="AA143" s="42">
        <v>9377</v>
      </c>
      <c r="AB143" s="42">
        <v>9959</v>
      </c>
      <c r="AC143" s="42">
        <v>0</v>
      </c>
      <c r="AD143" s="47">
        <f t="shared" si="6"/>
        <v>69617</v>
      </c>
      <c r="AE143" s="42">
        <v>0</v>
      </c>
      <c r="AF143" s="42">
        <v>0</v>
      </c>
      <c r="AG143" s="42">
        <v>0</v>
      </c>
      <c r="AH143" s="42">
        <v>1500</v>
      </c>
      <c r="AI143" s="42">
        <v>0</v>
      </c>
      <c r="AJ143" s="42">
        <v>65738</v>
      </c>
      <c r="AK143" s="42">
        <v>1500</v>
      </c>
      <c r="AL143" s="42">
        <v>0</v>
      </c>
      <c r="AM143" s="46">
        <v>472859</v>
      </c>
      <c r="AN143" s="42">
        <v>292083</v>
      </c>
      <c r="AO143" s="42">
        <v>67238</v>
      </c>
      <c r="AP143" s="42">
        <v>115038</v>
      </c>
      <c r="AQ143" s="44">
        <v>474359</v>
      </c>
    </row>
    <row r="144" spans="1:43" s="40" customFormat="1" ht="12.75">
      <c r="A144" s="65" t="s">
        <v>252</v>
      </c>
      <c r="B144" s="66" t="s">
        <v>253</v>
      </c>
      <c r="C144" s="50">
        <v>6031</v>
      </c>
      <c r="D144" s="42">
        <v>56458</v>
      </c>
      <c r="E144" s="42">
        <v>5269</v>
      </c>
      <c r="F144" s="42">
        <v>0</v>
      </c>
      <c r="G144" s="42">
        <v>61727</v>
      </c>
      <c r="H144" s="46">
        <v>2093</v>
      </c>
      <c r="I144" s="42">
        <v>12348</v>
      </c>
      <c r="J144" s="42">
        <v>1696</v>
      </c>
      <c r="K144" s="42">
        <v>96</v>
      </c>
      <c r="L144" s="42">
        <v>4783</v>
      </c>
      <c r="M144" s="42">
        <v>7609</v>
      </c>
      <c r="N144" s="42">
        <v>6058</v>
      </c>
      <c r="O144" s="42">
        <v>0</v>
      </c>
      <c r="P144" s="42">
        <v>0</v>
      </c>
      <c r="Q144" s="42">
        <v>0</v>
      </c>
      <c r="R144" s="42">
        <v>616</v>
      </c>
      <c r="S144" s="44">
        <v>33206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6978</v>
      </c>
      <c r="Z144" s="42">
        <v>885</v>
      </c>
      <c r="AA144" s="42">
        <v>905</v>
      </c>
      <c r="AB144" s="42">
        <v>3000</v>
      </c>
      <c r="AC144" s="42">
        <v>0</v>
      </c>
      <c r="AD144" s="47">
        <f t="shared" si="6"/>
        <v>11768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11768</v>
      </c>
      <c r="AK144" s="42">
        <v>3746</v>
      </c>
      <c r="AL144" s="42">
        <v>3746</v>
      </c>
      <c r="AM144" s="46">
        <v>108794</v>
      </c>
      <c r="AN144" s="42">
        <v>61727</v>
      </c>
      <c r="AO144" s="42">
        <v>11768</v>
      </c>
      <c r="AP144" s="42">
        <v>39045</v>
      </c>
      <c r="AQ144" s="44">
        <v>112540</v>
      </c>
    </row>
    <row r="145" spans="1:43" s="40" customFormat="1" ht="12.75">
      <c r="A145" s="65" t="s">
        <v>254</v>
      </c>
      <c r="B145" s="66" t="s">
        <v>255</v>
      </c>
      <c r="C145" s="50">
        <v>5853</v>
      </c>
      <c r="D145" s="42">
        <v>77568</v>
      </c>
      <c r="E145" s="42">
        <v>19719</v>
      </c>
      <c r="F145" s="42">
        <v>0</v>
      </c>
      <c r="G145" s="42">
        <v>97287</v>
      </c>
      <c r="H145" s="46">
        <v>2441</v>
      </c>
      <c r="I145" s="42">
        <v>33778</v>
      </c>
      <c r="J145" s="42">
        <v>7209</v>
      </c>
      <c r="K145" s="42">
        <v>841</v>
      </c>
      <c r="L145" s="42">
        <v>1981</v>
      </c>
      <c r="M145" s="42">
        <v>5150</v>
      </c>
      <c r="N145" s="42">
        <v>17814</v>
      </c>
      <c r="O145" s="42">
        <v>0</v>
      </c>
      <c r="P145" s="42">
        <v>0</v>
      </c>
      <c r="Q145" s="42">
        <v>0</v>
      </c>
      <c r="R145" s="42">
        <v>202</v>
      </c>
      <c r="S145" s="44">
        <v>66975</v>
      </c>
      <c r="T145" s="42">
        <v>2</v>
      </c>
      <c r="U145" s="42">
        <v>0</v>
      </c>
      <c r="V145" s="42">
        <v>0</v>
      </c>
      <c r="W145" s="42">
        <v>9941</v>
      </c>
      <c r="X145" s="42">
        <v>320</v>
      </c>
      <c r="Y145" s="42">
        <v>13337</v>
      </c>
      <c r="Z145" s="42">
        <v>1590</v>
      </c>
      <c r="AA145" s="42">
        <v>6924</v>
      </c>
      <c r="AB145" s="42">
        <v>7083</v>
      </c>
      <c r="AC145" s="42">
        <v>2500</v>
      </c>
      <c r="AD145" s="47">
        <f t="shared" si="6"/>
        <v>41697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31754</v>
      </c>
      <c r="AK145" s="42">
        <v>0</v>
      </c>
      <c r="AL145" s="42">
        <v>0</v>
      </c>
      <c r="AM145" s="46">
        <v>208400</v>
      </c>
      <c r="AN145" s="42">
        <v>97287</v>
      </c>
      <c r="AO145" s="42">
        <v>31434</v>
      </c>
      <c r="AP145" s="42">
        <v>79679</v>
      </c>
      <c r="AQ145" s="44">
        <v>208400</v>
      </c>
    </row>
    <row r="146" spans="1:43" s="40" customFormat="1" ht="12.75">
      <c r="A146" s="65" t="s">
        <v>256</v>
      </c>
      <c r="B146" s="66" t="s">
        <v>257</v>
      </c>
      <c r="C146" s="50">
        <v>5772</v>
      </c>
      <c r="D146" s="42">
        <v>103322</v>
      </c>
      <c r="E146" s="42">
        <v>12064</v>
      </c>
      <c r="F146" s="42">
        <v>0</v>
      </c>
      <c r="G146" s="42">
        <v>115386</v>
      </c>
      <c r="H146" s="46">
        <v>3188</v>
      </c>
      <c r="I146" s="42">
        <v>0</v>
      </c>
      <c r="J146" s="42">
        <v>4030</v>
      </c>
      <c r="K146" s="42">
        <v>0</v>
      </c>
      <c r="L146" s="42">
        <v>6705</v>
      </c>
      <c r="M146" s="42">
        <v>11943</v>
      </c>
      <c r="N146" s="42">
        <v>20061</v>
      </c>
      <c r="O146" s="42">
        <v>0</v>
      </c>
      <c r="P146" s="42">
        <v>0</v>
      </c>
      <c r="Q146" s="42">
        <v>0</v>
      </c>
      <c r="R146" s="42">
        <v>674</v>
      </c>
      <c r="S146" s="44">
        <v>43413</v>
      </c>
      <c r="T146" s="42">
        <v>0</v>
      </c>
      <c r="U146" s="42">
        <v>0</v>
      </c>
      <c r="V146" s="42">
        <v>0</v>
      </c>
      <c r="W146" s="42">
        <v>7435</v>
      </c>
      <c r="X146" s="42">
        <v>801</v>
      </c>
      <c r="Y146" s="42">
        <v>13874</v>
      </c>
      <c r="Z146" s="42">
        <v>2177</v>
      </c>
      <c r="AA146" s="42">
        <v>0</v>
      </c>
      <c r="AB146" s="42">
        <v>0</v>
      </c>
      <c r="AC146" s="42">
        <v>0</v>
      </c>
      <c r="AD146" s="47">
        <f t="shared" si="6"/>
        <v>24287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16852</v>
      </c>
      <c r="AK146" s="42">
        <v>0</v>
      </c>
      <c r="AL146" s="42">
        <v>0</v>
      </c>
      <c r="AM146" s="46">
        <v>186274</v>
      </c>
      <c r="AN146" s="42">
        <v>115386</v>
      </c>
      <c r="AO146" s="42">
        <v>16051</v>
      </c>
      <c r="AP146" s="42">
        <v>54837</v>
      </c>
      <c r="AQ146" s="44">
        <v>186274</v>
      </c>
    </row>
    <row r="147" spans="1:43" s="40" customFormat="1" ht="12.75">
      <c r="A147" s="65" t="s">
        <v>258</v>
      </c>
      <c r="B147" s="66" t="s">
        <v>259</v>
      </c>
      <c r="C147" s="50">
        <v>5760</v>
      </c>
      <c r="D147" s="42">
        <v>142957</v>
      </c>
      <c r="E147" s="42">
        <v>32208</v>
      </c>
      <c r="F147" s="42">
        <v>0</v>
      </c>
      <c r="G147" s="42">
        <v>175165</v>
      </c>
      <c r="H147" s="46">
        <v>10515</v>
      </c>
      <c r="I147" s="42">
        <v>17412</v>
      </c>
      <c r="J147" s="42">
        <v>6697</v>
      </c>
      <c r="K147" s="42">
        <v>85</v>
      </c>
      <c r="L147" s="42">
        <v>4537</v>
      </c>
      <c r="M147" s="42">
        <v>11882</v>
      </c>
      <c r="N147" s="42">
        <v>6413</v>
      </c>
      <c r="O147" s="42">
        <v>0</v>
      </c>
      <c r="P147" s="42">
        <v>0</v>
      </c>
      <c r="Q147" s="42">
        <v>0</v>
      </c>
      <c r="R147" s="42">
        <v>250</v>
      </c>
      <c r="S147" s="44">
        <v>47276</v>
      </c>
      <c r="T147" s="42">
        <v>0</v>
      </c>
      <c r="U147" s="42">
        <v>0</v>
      </c>
      <c r="V147" s="42">
        <v>0</v>
      </c>
      <c r="W147" s="42">
        <v>2056</v>
      </c>
      <c r="X147" s="42">
        <v>0</v>
      </c>
      <c r="Y147" s="42">
        <v>17352</v>
      </c>
      <c r="Z147" s="42">
        <v>2699</v>
      </c>
      <c r="AA147" s="42">
        <v>7871</v>
      </c>
      <c r="AB147" s="42">
        <v>4443</v>
      </c>
      <c r="AC147" s="42">
        <v>0</v>
      </c>
      <c r="AD147" s="47">
        <f t="shared" si="6"/>
        <v>34421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32365</v>
      </c>
      <c r="AK147" s="42">
        <v>99</v>
      </c>
      <c r="AL147" s="42">
        <v>99</v>
      </c>
      <c r="AM147" s="46">
        <v>267377</v>
      </c>
      <c r="AN147" s="42">
        <v>175165</v>
      </c>
      <c r="AO147" s="42">
        <v>32365</v>
      </c>
      <c r="AP147" s="42">
        <v>59946</v>
      </c>
      <c r="AQ147" s="44">
        <v>267476</v>
      </c>
    </row>
    <row r="148" spans="1:43" s="40" customFormat="1" ht="12.75">
      <c r="A148" s="65" t="s">
        <v>260</v>
      </c>
      <c r="B148" s="66" t="s">
        <v>166</v>
      </c>
      <c r="C148" s="50">
        <v>5327</v>
      </c>
      <c r="D148" s="42">
        <v>66264</v>
      </c>
      <c r="E148" s="42">
        <v>4674</v>
      </c>
      <c r="F148" s="42">
        <v>0</v>
      </c>
      <c r="G148" s="42">
        <v>70938</v>
      </c>
      <c r="H148" s="46">
        <v>1685</v>
      </c>
      <c r="I148" s="42">
        <v>0</v>
      </c>
      <c r="J148" s="42">
        <v>3692</v>
      </c>
      <c r="K148" s="42">
        <v>0</v>
      </c>
      <c r="L148" s="42">
        <v>2918</v>
      </c>
      <c r="M148" s="42">
        <v>5960</v>
      </c>
      <c r="N148" s="42">
        <v>5689</v>
      </c>
      <c r="O148" s="42">
        <v>0</v>
      </c>
      <c r="P148" s="42">
        <v>0</v>
      </c>
      <c r="Q148" s="42">
        <v>0</v>
      </c>
      <c r="R148" s="42">
        <v>580</v>
      </c>
      <c r="S148" s="44">
        <v>18839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9142</v>
      </c>
      <c r="Z148" s="42">
        <v>1271</v>
      </c>
      <c r="AA148" s="42">
        <v>1050</v>
      </c>
      <c r="AB148" s="42">
        <v>0</v>
      </c>
      <c r="AC148" s="42">
        <v>0</v>
      </c>
      <c r="AD148" s="47">
        <f t="shared" si="6"/>
        <v>11463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11463</v>
      </c>
      <c r="AK148" s="42">
        <v>0</v>
      </c>
      <c r="AL148" s="42">
        <v>0</v>
      </c>
      <c r="AM148" s="46">
        <v>102925</v>
      </c>
      <c r="AN148" s="42">
        <v>70938</v>
      </c>
      <c r="AO148" s="42">
        <v>11463</v>
      </c>
      <c r="AP148" s="42">
        <v>20524</v>
      </c>
      <c r="AQ148" s="44">
        <v>102925</v>
      </c>
    </row>
    <row r="149" spans="1:43" s="40" customFormat="1" ht="12.75">
      <c r="A149" s="65" t="s">
        <v>261</v>
      </c>
      <c r="B149" s="66" t="s">
        <v>70</v>
      </c>
      <c r="C149" s="50">
        <v>5306</v>
      </c>
      <c r="D149" s="42">
        <v>105628</v>
      </c>
      <c r="E149" s="42">
        <v>23827</v>
      </c>
      <c r="F149" s="42">
        <v>0</v>
      </c>
      <c r="G149" s="42">
        <v>129455</v>
      </c>
      <c r="H149" s="46">
        <v>5269</v>
      </c>
      <c r="I149" s="42">
        <v>2155</v>
      </c>
      <c r="J149" s="42">
        <v>3185</v>
      </c>
      <c r="K149" s="42">
        <v>64</v>
      </c>
      <c r="L149" s="42">
        <v>10423</v>
      </c>
      <c r="M149" s="42">
        <v>19184</v>
      </c>
      <c r="N149" s="42">
        <v>14864</v>
      </c>
      <c r="O149" s="42">
        <v>0</v>
      </c>
      <c r="P149" s="42">
        <v>0</v>
      </c>
      <c r="Q149" s="42">
        <v>0</v>
      </c>
      <c r="R149" s="42">
        <v>2060</v>
      </c>
      <c r="S149" s="44">
        <v>51935</v>
      </c>
      <c r="T149" s="42">
        <v>0</v>
      </c>
      <c r="U149" s="42">
        <v>0</v>
      </c>
      <c r="V149" s="42">
        <v>0</v>
      </c>
      <c r="W149" s="42">
        <v>1128</v>
      </c>
      <c r="X149" s="42">
        <v>3483</v>
      </c>
      <c r="Y149" s="42">
        <v>13535</v>
      </c>
      <c r="Z149" s="42">
        <v>2880</v>
      </c>
      <c r="AA149" s="42">
        <v>2421</v>
      </c>
      <c r="AB149" s="42">
        <v>8525</v>
      </c>
      <c r="AC149" s="42">
        <v>0</v>
      </c>
      <c r="AD149" s="47">
        <f t="shared" si="6"/>
        <v>31972</v>
      </c>
      <c r="AE149" s="42">
        <v>42</v>
      </c>
      <c r="AF149" s="42">
        <v>0</v>
      </c>
      <c r="AG149" s="42">
        <v>0</v>
      </c>
      <c r="AH149" s="42">
        <v>0</v>
      </c>
      <c r="AI149" s="42">
        <v>0</v>
      </c>
      <c r="AJ149" s="42">
        <v>30844</v>
      </c>
      <c r="AK149" s="42">
        <v>42</v>
      </c>
      <c r="AL149" s="42">
        <v>0</v>
      </c>
      <c r="AM149" s="46">
        <v>218631</v>
      </c>
      <c r="AN149" s="42">
        <v>129455</v>
      </c>
      <c r="AO149" s="42">
        <v>27403</v>
      </c>
      <c r="AP149" s="42">
        <v>61815</v>
      </c>
      <c r="AQ149" s="44">
        <v>218673</v>
      </c>
    </row>
    <row r="150" spans="1:43" s="40" customFormat="1" ht="12.75">
      <c r="A150" s="65" t="s">
        <v>262</v>
      </c>
      <c r="B150" s="66" t="s">
        <v>127</v>
      </c>
      <c r="C150" s="50">
        <v>5105</v>
      </c>
      <c r="D150" s="42">
        <v>311767</v>
      </c>
      <c r="E150" s="42">
        <v>113667</v>
      </c>
      <c r="F150" s="42">
        <v>0</v>
      </c>
      <c r="G150" s="42">
        <v>425434</v>
      </c>
      <c r="H150" s="46">
        <v>9481</v>
      </c>
      <c r="I150" s="42">
        <v>1597</v>
      </c>
      <c r="J150" s="42">
        <v>4680</v>
      </c>
      <c r="K150" s="42">
        <v>964</v>
      </c>
      <c r="L150" s="42">
        <v>1800</v>
      </c>
      <c r="M150" s="42">
        <v>26965</v>
      </c>
      <c r="N150" s="42">
        <v>52793</v>
      </c>
      <c r="O150" s="42">
        <v>25</v>
      </c>
      <c r="P150" s="42">
        <v>0</v>
      </c>
      <c r="Q150" s="42">
        <v>0</v>
      </c>
      <c r="R150" s="42">
        <v>7041</v>
      </c>
      <c r="S150" s="44">
        <v>95865</v>
      </c>
      <c r="T150" s="42">
        <v>0</v>
      </c>
      <c r="U150" s="42">
        <v>0</v>
      </c>
      <c r="V150" s="42">
        <v>0</v>
      </c>
      <c r="W150" s="42">
        <v>8319</v>
      </c>
      <c r="X150" s="42">
        <v>0</v>
      </c>
      <c r="Y150" s="42">
        <v>28321</v>
      </c>
      <c r="Z150" s="42">
        <v>2903</v>
      </c>
      <c r="AA150" s="42">
        <v>19484</v>
      </c>
      <c r="AB150" s="42">
        <v>14334</v>
      </c>
      <c r="AC150" s="42">
        <v>0</v>
      </c>
      <c r="AD150" s="47">
        <f t="shared" si="6"/>
        <v>73361</v>
      </c>
      <c r="AE150" s="42">
        <v>213</v>
      </c>
      <c r="AF150" s="42">
        <v>0</v>
      </c>
      <c r="AG150" s="42">
        <v>146</v>
      </c>
      <c r="AH150" s="42">
        <v>0</v>
      </c>
      <c r="AI150" s="42">
        <v>0</v>
      </c>
      <c r="AJ150" s="42">
        <v>65042</v>
      </c>
      <c r="AK150" s="42">
        <v>359</v>
      </c>
      <c r="AL150" s="42">
        <v>0</v>
      </c>
      <c r="AM150" s="46">
        <v>604141</v>
      </c>
      <c r="AN150" s="42">
        <v>425434</v>
      </c>
      <c r="AO150" s="42">
        <v>65401</v>
      </c>
      <c r="AP150" s="42">
        <v>113665</v>
      </c>
      <c r="AQ150" s="44">
        <v>604500</v>
      </c>
    </row>
    <row r="151" spans="1:43" s="40" customFormat="1" ht="12.75">
      <c r="A151" s="65" t="s">
        <v>263</v>
      </c>
      <c r="B151" s="66" t="s">
        <v>27</v>
      </c>
      <c r="C151" s="50">
        <v>4997</v>
      </c>
      <c r="D151" s="42">
        <v>437633</v>
      </c>
      <c r="E151" s="42">
        <v>224605</v>
      </c>
      <c r="F151" s="42">
        <v>0</v>
      </c>
      <c r="G151" s="42">
        <v>662238</v>
      </c>
      <c r="H151" s="46">
        <v>10131</v>
      </c>
      <c r="I151" s="42">
        <v>6267</v>
      </c>
      <c r="J151" s="42">
        <v>9992</v>
      </c>
      <c r="K151" s="42">
        <v>41</v>
      </c>
      <c r="L151" s="42">
        <v>17255</v>
      </c>
      <c r="M151" s="42">
        <v>35539</v>
      </c>
      <c r="N151" s="42">
        <v>21492</v>
      </c>
      <c r="O151" s="42">
        <v>286</v>
      </c>
      <c r="P151" s="42">
        <v>0</v>
      </c>
      <c r="Q151" s="42">
        <v>0</v>
      </c>
      <c r="R151" s="42">
        <v>14831</v>
      </c>
      <c r="S151" s="44">
        <v>105703</v>
      </c>
      <c r="T151" s="42">
        <v>0</v>
      </c>
      <c r="U151" s="42">
        <v>0</v>
      </c>
      <c r="V151" s="42">
        <v>0</v>
      </c>
      <c r="W151" s="42">
        <v>12113</v>
      </c>
      <c r="X151" s="42">
        <v>1099</v>
      </c>
      <c r="Y151" s="42">
        <v>73715</v>
      </c>
      <c r="Z151" s="42">
        <v>8537</v>
      </c>
      <c r="AA151" s="42">
        <v>16715</v>
      </c>
      <c r="AB151" s="42">
        <v>24492</v>
      </c>
      <c r="AC151" s="42">
        <v>0</v>
      </c>
      <c r="AD151" s="47">
        <v>133274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124558</v>
      </c>
      <c r="AK151" s="42">
        <v>0</v>
      </c>
      <c r="AL151" s="42">
        <v>0</v>
      </c>
      <c r="AM151" s="46">
        <v>914743</v>
      </c>
      <c r="AN151" s="42">
        <v>662238</v>
      </c>
      <c r="AO151" s="42">
        <v>123459</v>
      </c>
      <c r="AP151" s="42">
        <v>129046</v>
      </c>
      <c r="AQ151" s="44">
        <v>914743</v>
      </c>
    </row>
    <row r="152" spans="1:43" s="40" customFormat="1" ht="12.75">
      <c r="A152" s="65" t="s">
        <v>264</v>
      </c>
      <c r="B152" s="66" t="s">
        <v>265</v>
      </c>
      <c r="C152" s="50">
        <v>4873</v>
      </c>
      <c r="D152" s="42">
        <v>294575</v>
      </c>
      <c r="E152" s="42">
        <v>74107</v>
      </c>
      <c r="F152" s="42">
        <v>0</v>
      </c>
      <c r="G152" s="42">
        <v>368682</v>
      </c>
      <c r="H152" s="46">
        <v>18513</v>
      </c>
      <c r="I152" s="42">
        <v>26839</v>
      </c>
      <c r="J152" s="42">
        <v>12574</v>
      </c>
      <c r="K152" s="42">
        <v>2056</v>
      </c>
      <c r="L152" s="42">
        <v>6215</v>
      </c>
      <c r="M152" s="42">
        <v>18428</v>
      </c>
      <c r="N152" s="42">
        <v>26673</v>
      </c>
      <c r="O152" s="42">
        <v>3833</v>
      </c>
      <c r="P152" s="42">
        <v>0</v>
      </c>
      <c r="Q152" s="42">
        <v>0</v>
      </c>
      <c r="R152" s="42">
        <v>2076</v>
      </c>
      <c r="S152" s="44">
        <v>98694</v>
      </c>
      <c r="T152" s="42">
        <v>9000</v>
      </c>
      <c r="U152" s="42">
        <v>0</v>
      </c>
      <c r="V152" s="42">
        <v>1159</v>
      </c>
      <c r="W152" s="42">
        <v>4961</v>
      </c>
      <c r="X152" s="42">
        <v>4603</v>
      </c>
      <c r="Y152" s="42">
        <v>29129</v>
      </c>
      <c r="Z152" s="42">
        <v>2017</v>
      </c>
      <c r="AA152" s="42">
        <v>12100</v>
      </c>
      <c r="AB152" s="42">
        <v>2003</v>
      </c>
      <c r="AC152" s="42">
        <v>675</v>
      </c>
      <c r="AD152" s="47">
        <f aca="true" t="shared" si="7" ref="AD152:AD174">SUM(T152:AC152)</f>
        <v>65647</v>
      </c>
      <c r="AE152" s="42">
        <v>2328</v>
      </c>
      <c r="AF152" s="42">
        <v>0</v>
      </c>
      <c r="AG152" s="42">
        <v>272</v>
      </c>
      <c r="AH152" s="42">
        <v>0</v>
      </c>
      <c r="AI152" s="42">
        <v>0</v>
      </c>
      <c r="AJ152" s="42">
        <v>50527</v>
      </c>
      <c r="AK152" s="42">
        <v>2600</v>
      </c>
      <c r="AL152" s="42">
        <v>0</v>
      </c>
      <c r="AM152" s="46">
        <v>551536</v>
      </c>
      <c r="AN152" s="42">
        <v>368682</v>
      </c>
      <c r="AO152" s="42">
        <v>48524</v>
      </c>
      <c r="AP152" s="42">
        <v>136930</v>
      </c>
      <c r="AQ152" s="44">
        <v>554136</v>
      </c>
    </row>
    <row r="153" spans="1:43" s="40" customFormat="1" ht="12.75">
      <c r="A153" s="65" t="s">
        <v>266</v>
      </c>
      <c r="B153" s="66" t="s">
        <v>37</v>
      </c>
      <c r="C153" s="50">
        <v>4858</v>
      </c>
      <c r="D153" s="42">
        <v>131947</v>
      </c>
      <c r="E153" s="42">
        <v>18663</v>
      </c>
      <c r="F153" s="42">
        <v>3045</v>
      </c>
      <c r="G153" s="42">
        <v>153655</v>
      </c>
      <c r="H153" s="46">
        <v>5087</v>
      </c>
      <c r="I153" s="42">
        <v>7465</v>
      </c>
      <c r="J153" s="42">
        <v>5611</v>
      </c>
      <c r="K153" s="42">
        <v>2951</v>
      </c>
      <c r="L153" s="42">
        <v>6332</v>
      </c>
      <c r="M153" s="42">
        <v>18607</v>
      </c>
      <c r="N153" s="42">
        <v>21048</v>
      </c>
      <c r="O153" s="42">
        <v>0</v>
      </c>
      <c r="P153" s="42">
        <v>0</v>
      </c>
      <c r="Q153" s="42">
        <v>151500</v>
      </c>
      <c r="R153" s="42">
        <v>0</v>
      </c>
      <c r="S153" s="44">
        <v>213514</v>
      </c>
      <c r="T153" s="42">
        <v>0</v>
      </c>
      <c r="U153" s="42">
        <v>0</v>
      </c>
      <c r="V153" s="42">
        <v>0</v>
      </c>
      <c r="W153" s="42">
        <v>9253</v>
      </c>
      <c r="X153" s="42">
        <v>0</v>
      </c>
      <c r="Y153" s="42">
        <v>18700</v>
      </c>
      <c r="Z153" s="42">
        <v>589</v>
      </c>
      <c r="AA153" s="42">
        <v>4717</v>
      </c>
      <c r="AB153" s="42">
        <v>1500</v>
      </c>
      <c r="AC153" s="42">
        <v>0</v>
      </c>
      <c r="AD153" s="47">
        <f t="shared" si="7"/>
        <v>34759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25506</v>
      </c>
      <c r="AK153" s="42">
        <v>0</v>
      </c>
      <c r="AL153" s="42">
        <v>0</v>
      </c>
      <c r="AM153" s="46">
        <v>407015</v>
      </c>
      <c r="AN153" s="42">
        <v>150610</v>
      </c>
      <c r="AO153" s="42">
        <v>25506</v>
      </c>
      <c r="AP153" s="42">
        <v>230899</v>
      </c>
      <c r="AQ153" s="44">
        <v>407015</v>
      </c>
    </row>
    <row r="154" spans="1:43" s="40" customFormat="1" ht="12.75">
      <c r="A154" s="65" t="s">
        <v>267</v>
      </c>
      <c r="B154" s="66" t="s">
        <v>119</v>
      </c>
      <c r="C154" s="50">
        <v>4770</v>
      </c>
      <c r="D154" s="42">
        <v>142274</v>
      </c>
      <c r="E154" s="42">
        <v>28077</v>
      </c>
      <c r="F154" s="42">
        <v>2063</v>
      </c>
      <c r="G154" s="42">
        <v>172414</v>
      </c>
      <c r="H154" s="46">
        <v>7246</v>
      </c>
      <c r="I154" s="42">
        <v>13797</v>
      </c>
      <c r="J154" s="42">
        <v>4063</v>
      </c>
      <c r="K154" s="42">
        <v>121</v>
      </c>
      <c r="L154" s="42">
        <v>8937</v>
      </c>
      <c r="M154" s="42">
        <v>10605</v>
      </c>
      <c r="N154" s="42">
        <v>10556</v>
      </c>
      <c r="O154" s="42">
        <v>0</v>
      </c>
      <c r="P154" s="42">
        <v>0</v>
      </c>
      <c r="Q154" s="42">
        <v>0</v>
      </c>
      <c r="R154" s="42">
        <v>5839</v>
      </c>
      <c r="S154" s="44">
        <v>53918</v>
      </c>
      <c r="T154" s="42">
        <v>0</v>
      </c>
      <c r="U154" s="42">
        <v>0</v>
      </c>
      <c r="V154" s="42">
        <v>0</v>
      </c>
      <c r="W154" s="42">
        <v>5172</v>
      </c>
      <c r="X154" s="42">
        <v>0</v>
      </c>
      <c r="Y154" s="42">
        <v>17069</v>
      </c>
      <c r="Z154" s="42">
        <v>2350</v>
      </c>
      <c r="AA154" s="42">
        <v>5216</v>
      </c>
      <c r="AB154" s="42">
        <v>0</v>
      </c>
      <c r="AC154" s="42">
        <v>0</v>
      </c>
      <c r="AD154" s="47">
        <f t="shared" si="7"/>
        <v>29807</v>
      </c>
      <c r="AE154" s="42">
        <v>787</v>
      </c>
      <c r="AF154" s="42">
        <v>0</v>
      </c>
      <c r="AG154" s="42">
        <v>113</v>
      </c>
      <c r="AH154" s="42">
        <v>0</v>
      </c>
      <c r="AI154" s="42">
        <v>0</v>
      </c>
      <c r="AJ154" s="42">
        <v>24635</v>
      </c>
      <c r="AK154" s="42">
        <v>900</v>
      </c>
      <c r="AL154" s="42">
        <v>0</v>
      </c>
      <c r="AM154" s="46">
        <v>263385</v>
      </c>
      <c r="AN154" s="42">
        <v>170351</v>
      </c>
      <c r="AO154" s="42">
        <v>25535</v>
      </c>
      <c r="AP154" s="42">
        <v>68399</v>
      </c>
      <c r="AQ154" s="44">
        <v>264285</v>
      </c>
    </row>
    <row r="155" spans="1:43" s="40" customFormat="1" ht="12.75">
      <c r="A155" s="65" t="s">
        <v>268</v>
      </c>
      <c r="B155" s="66" t="s">
        <v>145</v>
      </c>
      <c r="C155" s="50">
        <v>4727</v>
      </c>
      <c r="D155" s="42">
        <v>65234</v>
      </c>
      <c r="E155" s="42">
        <v>4761</v>
      </c>
      <c r="F155" s="42">
        <v>0</v>
      </c>
      <c r="G155" s="42">
        <v>69995</v>
      </c>
      <c r="H155" s="46">
        <v>6750</v>
      </c>
      <c r="I155" s="42">
        <v>17045</v>
      </c>
      <c r="J155" s="42">
        <v>3168</v>
      </c>
      <c r="K155" s="42">
        <v>418</v>
      </c>
      <c r="L155" s="42">
        <v>5455</v>
      </c>
      <c r="M155" s="42">
        <v>6395</v>
      </c>
      <c r="N155" s="42">
        <v>7531</v>
      </c>
      <c r="O155" s="42">
        <v>136</v>
      </c>
      <c r="P155" s="42">
        <v>0</v>
      </c>
      <c r="Q155" s="42">
        <v>0</v>
      </c>
      <c r="R155" s="42">
        <v>6383</v>
      </c>
      <c r="S155" s="44">
        <v>46531</v>
      </c>
      <c r="T155" s="42">
        <v>0</v>
      </c>
      <c r="U155" s="42">
        <v>0</v>
      </c>
      <c r="V155" s="42">
        <v>0</v>
      </c>
      <c r="W155" s="42">
        <v>2027</v>
      </c>
      <c r="X155" s="42">
        <v>0</v>
      </c>
      <c r="Y155" s="42">
        <v>15169</v>
      </c>
      <c r="Z155" s="42">
        <v>480</v>
      </c>
      <c r="AA155" s="42">
        <v>6716</v>
      </c>
      <c r="AB155" s="42">
        <v>6511</v>
      </c>
      <c r="AC155" s="42">
        <v>0</v>
      </c>
      <c r="AD155" s="47">
        <f t="shared" si="7"/>
        <v>30903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28876</v>
      </c>
      <c r="AK155" s="42">
        <v>0</v>
      </c>
      <c r="AL155" s="42">
        <v>0</v>
      </c>
      <c r="AM155" s="46">
        <v>154179</v>
      </c>
      <c r="AN155" s="42">
        <v>69995</v>
      </c>
      <c r="AO155" s="42">
        <v>28876</v>
      </c>
      <c r="AP155" s="42">
        <v>55308</v>
      </c>
      <c r="AQ155" s="44">
        <v>154179</v>
      </c>
    </row>
    <row r="156" spans="1:43" s="40" customFormat="1" ht="12.75">
      <c r="A156" s="65" t="s">
        <v>269</v>
      </c>
      <c r="B156" s="66" t="s">
        <v>31</v>
      </c>
      <c r="C156" s="50">
        <v>4704</v>
      </c>
      <c r="D156" s="42">
        <v>381958</v>
      </c>
      <c r="E156" s="42">
        <v>98308</v>
      </c>
      <c r="F156" s="42">
        <v>0</v>
      </c>
      <c r="G156" s="42">
        <v>480266</v>
      </c>
      <c r="H156" s="46">
        <v>36689</v>
      </c>
      <c r="I156" s="42">
        <v>48632</v>
      </c>
      <c r="J156" s="42">
        <v>24004</v>
      </c>
      <c r="K156" s="42">
        <v>2140</v>
      </c>
      <c r="L156" s="42">
        <v>10441</v>
      </c>
      <c r="M156" s="42">
        <v>58957</v>
      </c>
      <c r="N156" s="42">
        <v>47661</v>
      </c>
      <c r="O156" s="42">
        <v>0</v>
      </c>
      <c r="P156" s="42">
        <v>0</v>
      </c>
      <c r="Q156" s="42">
        <v>0</v>
      </c>
      <c r="R156" s="42">
        <v>814</v>
      </c>
      <c r="S156" s="44">
        <v>192649</v>
      </c>
      <c r="T156" s="42">
        <v>0</v>
      </c>
      <c r="U156" s="42">
        <v>0</v>
      </c>
      <c r="V156" s="42">
        <v>0</v>
      </c>
      <c r="W156" s="42">
        <v>3377</v>
      </c>
      <c r="X156" s="42">
        <v>4910</v>
      </c>
      <c r="Y156" s="42">
        <v>60685</v>
      </c>
      <c r="Z156" s="42">
        <v>3879</v>
      </c>
      <c r="AA156" s="42">
        <v>22619</v>
      </c>
      <c r="AB156" s="42">
        <v>21280</v>
      </c>
      <c r="AC156" s="42">
        <v>0</v>
      </c>
      <c r="AD156" s="47">
        <f t="shared" si="7"/>
        <v>116750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113373</v>
      </c>
      <c r="AK156" s="42">
        <v>0</v>
      </c>
      <c r="AL156" s="42">
        <v>0</v>
      </c>
      <c r="AM156" s="46">
        <v>826354</v>
      </c>
      <c r="AN156" s="42">
        <v>480266</v>
      </c>
      <c r="AO156" s="42">
        <v>108463</v>
      </c>
      <c r="AP156" s="42">
        <v>237625</v>
      </c>
      <c r="AQ156" s="44">
        <v>826354</v>
      </c>
    </row>
    <row r="157" spans="1:43" s="40" customFormat="1" ht="12.75">
      <c r="A157" s="65" t="s">
        <v>270</v>
      </c>
      <c r="B157" s="66" t="s">
        <v>78</v>
      </c>
      <c r="C157" s="50">
        <v>4612</v>
      </c>
      <c r="D157" s="42">
        <v>80065</v>
      </c>
      <c r="E157" s="42">
        <v>6005</v>
      </c>
      <c r="F157" s="42">
        <v>0</v>
      </c>
      <c r="G157" s="42">
        <v>86070</v>
      </c>
      <c r="H157" s="46">
        <v>4601</v>
      </c>
      <c r="I157" s="42">
        <v>2500</v>
      </c>
      <c r="J157" s="42">
        <v>4487</v>
      </c>
      <c r="K157" s="42">
        <v>234</v>
      </c>
      <c r="L157" s="42">
        <v>6417</v>
      </c>
      <c r="M157" s="42">
        <v>11345</v>
      </c>
      <c r="N157" s="42">
        <v>2621</v>
      </c>
      <c r="O157" s="42">
        <v>0</v>
      </c>
      <c r="P157" s="42">
        <v>0</v>
      </c>
      <c r="Q157" s="42">
        <v>0</v>
      </c>
      <c r="R157" s="42">
        <v>1000</v>
      </c>
      <c r="S157" s="44">
        <v>28604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3169</v>
      </c>
      <c r="Z157" s="42">
        <v>500</v>
      </c>
      <c r="AA157" s="42">
        <v>500</v>
      </c>
      <c r="AB157" s="42">
        <v>0</v>
      </c>
      <c r="AC157" s="42">
        <v>0</v>
      </c>
      <c r="AD157" s="47">
        <f t="shared" si="7"/>
        <v>4169</v>
      </c>
      <c r="AE157" s="42">
        <v>1812</v>
      </c>
      <c r="AF157" s="42">
        <v>754</v>
      </c>
      <c r="AG157" s="42">
        <v>1958</v>
      </c>
      <c r="AH157" s="42">
        <v>1500</v>
      </c>
      <c r="AI157" s="42">
        <v>410</v>
      </c>
      <c r="AJ157" s="42">
        <v>4169</v>
      </c>
      <c r="AK157" s="42">
        <v>6434</v>
      </c>
      <c r="AL157" s="42">
        <v>0</v>
      </c>
      <c r="AM157" s="46">
        <v>123444</v>
      </c>
      <c r="AN157" s="42">
        <v>86070</v>
      </c>
      <c r="AO157" s="42">
        <v>10603</v>
      </c>
      <c r="AP157" s="42">
        <v>33205</v>
      </c>
      <c r="AQ157" s="44">
        <v>129878</v>
      </c>
    </row>
    <row r="158" spans="1:43" s="40" customFormat="1" ht="12.75">
      <c r="A158" s="65" t="s">
        <v>271</v>
      </c>
      <c r="B158" s="66" t="s">
        <v>153</v>
      </c>
      <c r="C158" s="50">
        <v>4541</v>
      </c>
      <c r="D158" s="42">
        <v>127669</v>
      </c>
      <c r="E158" s="42">
        <v>13122</v>
      </c>
      <c r="F158" s="42">
        <v>0</v>
      </c>
      <c r="G158" s="42">
        <v>140791</v>
      </c>
      <c r="H158" s="46">
        <v>3154</v>
      </c>
      <c r="I158" s="42">
        <v>12620</v>
      </c>
      <c r="J158" s="42">
        <v>7755</v>
      </c>
      <c r="K158" s="42">
        <v>1598</v>
      </c>
      <c r="L158" s="42">
        <v>6949</v>
      </c>
      <c r="M158" s="42">
        <v>14236</v>
      </c>
      <c r="N158" s="42">
        <v>8516</v>
      </c>
      <c r="O158" s="42">
        <v>2045</v>
      </c>
      <c r="P158" s="42">
        <v>0</v>
      </c>
      <c r="Q158" s="42">
        <v>0</v>
      </c>
      <c r="R158" s="42">
        <v>13224</v>
      </c>
      <c r="S158" s="44">
        <v>66943</v>
      </c>
      <c r="T158" s="42">
        <v>0</v>
      </c>
      <c r="U158" s="42">
        <v>0</v>
      </c>
      <c r="V158" s="42">
        <v>0</v>
      </c>
      <c r="W158" s="42">
        <v>3108</v>
      </c>
      <c r="X158" s="42">
        <v>2417</v>
      </c>
      <c r="Y158" s="42">
        <v>16255</v>
      </c>
      <c r="Z158" s="42">
        <v>642</v>
      </c>
      <c r="AA158" s="42">
        <v>1962</v>
      </c>
      <c r="AB158" s="42">
        <v>83</v>
      </c>
      <c r="AC158" s="42">
        <v>556</v>
      </c>
      <c r="AD158" s="47">
        <f t="shared" si="7"/>
        <v>25023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21915</v>
      </c>
      <c r="AK158" s="42">
        <v>0</v>
      </c>
      <c r="AL158" s="42">
        <v>0</v>
      </c>
      <c r="AM158" s="46">
        <v>235911</v>
      </c>
      <c r="AN158" s="42">
        <v>140791</v>
      </c>
      <c r="AO158" s="42">
        <v>19498</v>
      </c>
      <c r="AP158" s="42">
        <v>75622</v>
      </c>
      <c r="AQ158" s="44">
        <v>235911</v>
      </c>
    </row>
    <row r="159" spans="1:43" s="40" customFormat="1" ht="12.75">
      <c r="A159" s="65" t="s">
        <v>272</v>
      </c>
      <c r="B159" s="66" t="s">
        <v>98</v>
      </c>
      <c r="C159" s="50">
        <v>4516</v>
      </c>
      <c r="D159" s="42">
        <v>86055</v>
      </c>
      <c r="E159" s="42">
        <v>6067</v>
      </c>
      <c r="F159" s="42">
        <v>0</v>
      </c>
      <c r="G159" s="42">
        <v>92122</v>
      </c>
      <c r="H159" s="46">
        <v>6212</v>
      </c>
      <c r="I159" s="42">
        <v>10941</v>
      </c>
      <c r="J159" s="42">
        <v>5655</v>
      </c>
      <c r="K159" s="42">
        <v>171</v>
      </c>
      <c r="L159" s="42">
        <v>6486</v>
      </c>
      <c r="M159" s="42">
        <v>6412</v>
      </c>
      <c r="N159" s="42">
        <v>305</v>
      </c>
      <c r="O159" s="42">
        <v>0</v>
      </c>
      <c r="P159" s="42">
        <v>0</v>
      </c>
      <c r="Q159" s="42">
        <v>0</v>
      </c>
      <c r="R159" s="42">
        <v>8751</v>
      </c>
      <c r="S159" s="44">
        <v>38721</v>
      </c>
      <c r="T159" s="42">
        <v>0</v>
      </c>
      <c r="U159" s="42">
        <v>0</v>
      </c>
      <c r="V159" s="42">
        <v>1262</v>
      </c>
      <c r="W159" s="42">
        <v>5866</v>
      </c>
      <c r="X159" s="42">
        <v>0</v>
      </c>
      <c r="Y159" s="42">
        <v>12031</v>
      </c>
      <c r="Z159" s="42">
        <v>561</v>
      </c>
      <c r="AA159" s="42">
        <v>360</v>
      </c>
      <c r="AB159" s="42">
        <v>2250</v>
      </c>
      <c r="AC159" s="42">
        <v>0</v>
      </c>
      <c r="AD159" s="47">
        <f t="shared" si="7"/>
        <v>22330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15202</v>
      </c>
      <c r="AK159" s="42">
        <v>0</v>
      </c>
      <c r="AL159" s="42">
        <v>0</v>
      </c>
      <c r="AM159" s="46">
        <v>159385</v>
      </c>
      <c r="AN159" s="42">
        <v>92122</v>
      </c>
      <c r="AO159" s="42">
        <v>15202</v>
      </c>
      <c r="AP159" s="42">
        <v>52061</v>
      </c>
      <c r="AQ159" s="44">
        <v>159385</v>
      </c>
    </row>
    <row r="160" spans="1:43" s="40" customFormat="1" ht="12.75">
      <c r="A160" s="65" t="s">
        <v>273</v>
      </c>
      <c r="B160" s="66" t="s">
        <v>44</v>
      </c>
      <c r="C160" s="50">
        <v>4384</v>
      </c>
      <c r="D160" s="42">
        <v>102291</v>
      </c>
      <c r="E160" s="42">
        <v>18777</v>
      </c>
      <c r="F160" s="42">
        <v>0</v>
      </c>
      <c r="G160" s="42">
        <v>121068</v>
      </c>
      <c r="H160" s="46">
        <v>11347</v>
      </c>
      <c r="I160" s="42">
        <v>3463</v>
      </c>
      <c r="J160" s="42">
        <v>3098</v>
      </c>
      <c r="K160" s="42">
        <v>1574</v>
      </c>
      <c r="L160" s="42">
        <v>3659</v>
      </c>
      <c r="M160" s="42">
        <v>0</v>
      </c>
      <c r="N160" s="42">
        <v>16445</v>
      </c>
      <c r="O160" s="42">
        <v>1410</v>
      </c>
      <c r="P160" s="42">
        <v>0</v>
      </c>
      <c r="Q160" s="42">
        <v>0</v>
      </c>
      <c r="R160" s="42">
        <v>2718</v>
      </c>
      <c r="S160" s="44">
        <v>32367</v>
      </c>
      <c r="T160" s="42">
        <v>0</v>
      </c>
      <c r="U160" s="42">
        <v>5295</v>
      </c>
      <c r="V160" s="42">
        <v>0</v>
      </c>
      <c r="W160" s="42">
        <v>8685</v>
      </c>
      <c r="X160" s="42">
        <v>0</v>
      </c>
      <c r="Y160" s="42">
        <v>24764</v>
      </c>
      <c r="Z160" s="42">
        <v>2236</v>
      </c>
      <c r="AA160" s="42">
        <v>11920</v>
      </c>
      <c r="AB160" s="42">
        <v>0</v>
      </c>
      <c r="AC160" s="42">
        <v>0</v>
      </c>
      <c r="AD160" s="47">
        <f t="shared" si="7"/>
        <v>52900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38920</v>
      </c>
      <c r="AK160" s="42">
        <v>0</v>
      </c>
      <c r="AL160" s="42">
        <v>0</v>
      </c>
      <c r="AM160" s="46">
        <v>217682</v>
      </c>
      <c r="AN160" s="42">
        <v>121068</v>
      </c>
      <c r="AO160" s="42">
        <v>38920</v>
      </c>
      <c r="AP160" s="42">
        <v>57694</v>
      </c>
      <c r="AQ160" s="44">
        <v>217682</v>
      </c>
    </row>
    <row r="161" spans="1:43" s="40" customFormat="1" ht="12.75">
      <c r="A161" s="65" t="s">
        <v>274</v>
      </c>
      <c r="B161" s="66" t="s">
        <v>242</v>
      </c>
      <c r="C161" s="50">
        <v>4354</v>
      </c>
      <c r="D161" s="42">
        <v>111118</v>
      </c>
      <c r="E161" s="42">
        <v>11558</v>
      </c>
      <c r="F161" s="42">
        <v>0</v>
      </c>
      <c r="G161" s="42">
        <v>122676</v>
      </c>
      <c r="H161" s="46">
        <v>4676</v>
      </c>
      <c r="I161" s="42">
        <v>10277</v>
      </c>
      <c r="J161" s="42">
        <v>2881</v>
      </c>
      <c r="K161" s="42">
        <v>150</v>
      </c>
      <c r="L161" s="42">
        <v>5846</v>
      </c>
      <c r="M161" s="42">
        <v>9474</v>
      </c>
      <c r="N161" s="42">
        <v>18824</v>
      </c>
      <c r="O161" s="42">
        <v>0</v>
      </c>
      <c r="P161" s="42">
        <v>0</v>
      </c>
      <c r="Q161" s="42">
        <v>0</v>
      </c>
      <c r="R161" s="42">
        <v>550</v>
      </c>
      <c r="S161" s="44">
        <v>48002</v>
      </c>
      <c r="T161" s="42">
        <v>0</v>
      </c>
      <c r="U161" s="42">
        <v>0</v>
      </c>
      <c r="V161" s="42">
        <v>0</v>
      </c>
      <c r="W161" s="42">
        <v>162</v>
      </c>
      <c r="X161" s="42">
        <v>0</v>
      </c>
      <c r="Y161" s="42">
        <v>10655</v>
      </c>
      <c r="Z161" s="42">
        <v>2053</v>
      </c>
      <c r="AA161" s="42">
        <v>2934</v>
      </c>
      <c r="AB161" s="42">
        <v>1500</v>
      </c>
      <c r="AC161" s="42">
        <v>0</v>
      </c>
      <c r="AD161" s="47">
        <f t="shared" si="7"/>
        <v>17304</v>
      </c>
      <c r="AE161" s="42">
        <v>164</v>
      </c>
      <c r="AF161" s="42">
        <v>0</v>
      </c>
      <c r="AG161" s="42">
        <v>14</v>
      </c>
      <c r="AH161" s="42">
        <v>150</v>
      </c>
      <c r="AI161" s="42">
        <v>0</v>
      </c>
      <c r="AJ161" s="42">
        <v>17142</v>
      </c>
      <c r="AK161" s="42">
        <v>328</v>
      </c>
      <c r="AL161" s="42">
        <v>0</v>
      </c>
      <c r="AM161" s="46">
        <v>192658</v>
      </c>
      <c r="AN161" s="42">
        <v>122676</v>
      </c>
      <c r="AO161" s="42">
        <v>17470</v>
      </c>
      <c r="AP161" s="42">
        <v>52840</v>
      </c>
      <c r="AQ161" s="44">
        <v>192986</v>
      </c>
    </row>
    <row r="162" spans="1:43" s="40" customFormat="1" ht="12.75">
      <c r="A162" s="65" t="s">
        <v>275</v>
      </c>
      <c r="B162" s="66" t="s">
        <v>276</v>
      </c>
      <c r="C162" s="50">
        <v>4242</v>
      </c>
      <c r="D162" s="42">
        <v>108368</v>
      </c>
      <c r="E162" s="42">
        <v>16794</v>
      </c>
      <c r="F162" s="42">
        <v>0</v>
      </c>
      <c r="G162" s="42">
        <v>125162</v>
      </c>
      <c r="H162" s="46">
        <v>7887</v>
      </c>
      <c r="I162" s="42">
        <v>3759</v>
      </c>
      <c r="J162" s="42">
        <v>2097</v>
      </c>
      <c r="K162" s="42">
        <v>89</v>
      </c>
      <c r="L162" s="42">
        <v>7513</v>
      </c>
      <c r="M162" s="42">
        <v>12237</v>
      </c>
      <c r="N162" s="42">
        <v>20575</v>
      </c>
      <c r="O162" s="42">
        <v>0</v>
      </c>
      <c r="P162" s="42">
        <v>0</v>
      </c>
      <c r="Q162" s="42">
        <v>0</v>
      </c>
      <c r="R162" s="42">
        <v>6580</v>
      </c>
      <c r="S162" s="44">
        <v>52850</v>
      </c>
      <c r="T162" s="42">
        <v>0</v>
      </c>
      <c r="U162" s="42">
        <v>0</v>
      </c>
      <c r="V162" s="42">
        <v>0</v>
      </c>
      <c r="W162" s="42">
        <v>3342</v>
      </c>
      <c r="X162" s="42">
        <v>0</v>
      </c>
      <c r="Y162" s="42">
        <v>48813</v>
      </c>
      <c r="Z162" s="42">
        <v>33</v>
      </c>
      <c r="AA162" s="42">
        <v>3519</v>
      </c>
      <c r="AB162" s="42">
        <v>0</v>
      </c>
      <c r="AC162" s="42">
        <v>0</v>
      </c>
      <c r="AD162" s="47">
        <f t="shared" si="7"/>
        <v>55707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52365</v>
      </c>
      <c r="AK162" s="42">
        <v>0</v>
      </c>
      <c r="AL162" s="42">
        <v>0</v>
      </c>
      <c r="AM162" s="46">
        <v>241606</v>
      </c>
      <c r="AN162" s="42">
        <v>125162</v>
      </c>
      <c r="AO162" s="42">
        <v>52365</v>
      </c>
      <c r="AP162" s="42">
        <v>64079</v>
      </c>
      <c r="AQ162" s="44">
        <v>241606</v>
      </c>
    </row>
    <row r="163" spans="1:43" s="40" customFormat="1" ht="12.75">
      <c r="A163" s="65" t="s">
        <v>277</v>
      </c>
      <c r="B163" s="66" t="s">
        <v>112</v>
      </c>
      <c r="C163" s="50">
        <v>4239</v>
      </c>
      <c r="D163" s="42">
        <v>54646</v>
      </c>
      <c r="E163" s="42">
        <v>4208</v>
      </c>
      <c r="F163" s="42">
        <v>3897</v>
      </c>
      <c r="G163" s="42">
        <v>62751</v>
      </c>
      <c r="H163" s="46">
        <v>2498</v>
      </c>
      <c r="I163" s="42">
        <v>4029</v>
      </c>
      <c r="J163" s="42">
        <v>2152</v>
      </c>
      <c r="K163" s="42">
        <v>486</v>
      </c>
      <c r="L163" s="42">
        <v>4130</v>
      </c>
      <c r="M163" s="42">
        <v>8202</v>
      </c>
      <c r="N163" s="42">
        <v>858</v>
      </c>
      <c r="O163" s="42">
        <v>164</v>
      </c>
      <c r="P163" s="42">
        <v>0</v>
      </c>
      <c r="Q163" s="42">
        <v>0</v>
      </c>
      <c r="R163" s="42">
        <v>3719</v>
      </c>
      <c r="S163" s="44">
        <v>23740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10133</v>
      </c>
      <c r="Z163" s="42">
        <v>978</v>
      </c>
      <c r="AA163" s="42">
        <v>1886</v>
      </c>
      <c r="AB163" s="42">
        <v>1500</v>
      </c>
      <c r="AC163" s="42">
        <v>150</v>
      </c>
      <c r="AD163" s="47">
        <f t="shared" si="7"/>
        <v>14647</v>
      </c>
      <c r="AE163" s="42">
        <v>126</v>
      </c>
      <c r="AF163" s="42">
        <v>30</v>
      </c>
      <c r="AG163" s="42">
        <v>0</v>
      </c>
      <c r="AH163" s="42">
        <v>0</v>
      </c>
      <c r="AI163" s="42">
        <v>0</v>
      </c>
      <c r="AJ163" s="42">
        <v>14647</v>
      </c>
      <c r="AK163" s="42">
        <v>156</v>
      </c>
      <c r="AL163" s="42">
        <v>0</v>
      </c>
      <c r="AM163" s="46">
        <v>103636</v>
      </c>
      <c r="AN163" s="42">
        <v>58854</v>
      </c>
      <c r="AO163" s="42">
        <v>14803</v>
      </c>
      <c r="AP163" s="42">
        <v>30135</v>
      </c>
      <c r="AQ163" s="44">
        <v>103792</v>
      </c>
    </row>
    <row r="164" spans="1:43" s="40" customFormat="1" ht="12.75">
      <c r="A164" s="65" t="s">
        <v>278</v>
      </c>
      <c r="B164" s="66" t="s">
        <v>181</v>
      </c>
      <c r="C164" s="50">
        <v>4026</v>
      </c>
      <c r="D164" s="42">
        <v>106650</v>
      </c>
      <c r="E164" s="42">
        <v>8469</v>
      </c>
      <c r="F164" s="42">
        <v>0</v>
      </c>
      <c r="G164" s="42">
        <v>115119</v>
      </c>
      <c r="H164" s="46">
        <v>14826</v>
      </c>
      <c r="I164" s="42">
        <v>4000</v>
      </c>
      <c r="J164" s="42">
        <v>8700</v>
      </c>
      <c r="K164" s="42">
        <v>153</v>
      </c>
      <c r="L164" s="42">
        <v>7383</v>
      </c>
      <c r="M164" s="42">
        <v>6021</v>
      </c>
      <c r="N164" s="42">
        <v>15132</v>
      </c>
      <c r="O164" s="42">
        <v>0</v>
      </c>
      <c r="P164" s="42">
        <v>0</v>
      </c>
      <c r="Q164" s="42">
        <v>0</v>
      </c>
      <c r="R164" s="42">
        <v>0</v>
      </c>
      <c r="S164" s="44">
        <v>41389</v>
      </c>
      <c r="T164" s="42">
        <v>0</v>
      </c>
      <c r="U164" s="42">
        <v>0</v>
      </c>
      <c r="V164" s="42">
        <v>0</v>
      </c>
      <c r="W164" s="42">
        <v>19898</v>
      </c>
      <c r="X164" s="42">
        <v>0</v>
      </c>
      <c r="Y164" s="42">
        <v>25632</v>
      </c>
      <c r="Z164" s="42">
        <v>1448</v>
      </c>
      <c r="AA164" s="42">
        <v>9202</v>
      </c>
      <c r="AB164" s="42">
        <v>8408</v>
      </c>
      <c r="AC164" s="42">
        <v>0</v>
      </c>
      <c r="AD164" s="47">
        <f t="shared" si="7"/>
        <v>64588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44690</v>
      </c>
      <c r="AK164" s="42">
        <v>0</v>
      </c>
      <c r="AL164" s="42">
        <v>0</v>
      </c>
      <c r="AM164" s="46">
        <v>235922</v>
      </c>
      <c r="AN164" s="42">
        <v>115119</v>
      </c>
      <c r="AO164" s="42">
        <v>44690</v>
      </c>
      <c r="AP164" s="42">
        <v>76113</v>
      </c>
      <c r="AQ164" s="44">
        <v>235922</v>
      </c>
    </row>
    <row r="165" spans="1:43" s="40" customFormat="1" ht="12.75">
      <c r="A165" s="65" t="s">
        <v>279</v>
      </c>
      <c r="B165" s="66" t="s">
        <v>198</v>
      </c>
      <c r="C165" s="50">
        <v>3999</v>
      </c>
      <c r="D165" s="42">
        <v>161939</v>
      </c>
      <c r="E165" s="42">
        <v>12922</v>
      </c>
      <c r="F165" s="42">
        <v>0</v>
      </c>
      <c r="G165" s="42">
        <v>174861</v>
      </c>
      <c r="H165" s="46">
        <v>7293</v>
      </c>
      <c r="I165" s="42">
        <v>9834</v>
      </c>
      <c r="J165" s="42">
        <v>6287</v>
      </c>
      <c r="K165" s="42">
        <v>342</v>
      </c>
      <c r="L165" s="42">
        <v>12415</v>
      </c>
      <c r="M165" s="42">
        <v>12951</v>
      </c>
      <c r="N165" s="42">
        <v>35441</v>
      </c>
      <c r="O165" s="42">
        <v>0</v>
      </c>
      <c r="P165" s="42">
        <v>0</v>
      </c>
      <c r="Q165" s="42">
        <v>0</v>
      </c>
      <c r="R165" s="42">
        <v>536</v>
      </c>
      <c r="S165" s="44">
        <v>77806</v>
      </c>
      <c r="T165" s="42">
        <v>0</v>
      </c>
      <c r="U165" s="42">
        <v>0</v>
      </c>
      <c r="V165" s="42">
        <v>0</v>
      </c>
      <c r="W165" s="42">
        <v>2209</v>
      </c>
      <c r="X165" s="42">
        <v>1174</v>
      </c>
      <c r="Y165" s="42">
        <v>19458</v>
      </c>
      <c r="Z165" s="42">
        <v>2795</v>
      </c>
      <c r="AA165" s="42">
        <v>2801</v>
      </c>
      <c r="AB165" s="42">
        <v>5928</v>
      </c>
      <c r="AC165" s="42">
        <v>0</v>
      </c>
      <c r="AD165" s="47">
        <f t="shared" si="7"/>
        <v>34365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32156</v>
      </c>
      <c r="AK165" s="42">
        <v>0</v>
      </c>
      <c r="AL165" s="42">
        <v>0</v>
      </c>
      <c r="AM165" s="46">
        <v>294325</v>
      </c>
      <c r="AN165" s="42">
        <v>174861</v>
      </c>
      <c r="AO165" s="42">
        <v>30982</v>
      </c>
      <c r="AP165" s="42">
        <v>88482</v>
      </c>
      <c r="AQ165" s="44">
        <v>294325</v>
      </c>
    </row>
    <row r="166" spans="1:43" s="40" customFormat="1" ht="12.75">
      <c r="A166" s="65" t="s">
        <v>280</v>
      </c>
      <c r="B166" s="66" t="s">
        <v>147</v>
      </c>
      <c r="C166" s="50">
        <v>3850</v>
      </c>
      <c r="D166" s="42">
        <v>91936</v>
      </c>
      <c r="E166" s="42">
        <v>15560</v>
      </c>
      <c r="F166" s="42">
        <v>0</v>
      </c>
      <c r="G166" s="42">
        <v>107496</v>
      </c>
      <c r="H166" s="46">
        <v>3062</v>
      </c>
      <c r="I166" s="42">
        <v>11345</v>
      </c>
      <c r="J166" s="42">
        <v>1476</v>
      </c>
      <c r="K166" s="42">
        <v>0</v>
      </c>
      <c r="L166" s="42">
        <v>3050</v>
      </c>
      <c r="M166" s="42">
        <v>9902</v>
      </c>
      <c r="N166" s="42">
        <v>2637</v>
      </c>
      <c r="O166" s="42">
        <v>22</v>
      </c>
      <c r="P166" s="42">
        <v>0</v>
      </c>
      <c r="Q166" s="42">
        <v>0</v>
      </c>
      <c r="R166" s="42">
        <v>270</v>
      </c>
      <c r="S166" s="44">
        <v>28702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7819</v>
      </c>
      <c r="Z166" s="42">
        <v>1472</v>
      </c>
      <c r="AA166" s="42">
        <v>1019</v>
      </c>
      <c r="AB166" s="42">
        <v>2502</v>
      </c>
      <c r="AC166" s="42">
        <v>0</v>
      </c>
      <c r="AD166" s="47">
        <f t="shared" si="7"/>
        <v>12812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12812</v>
      </c>
      <c r="AK166" s="42">
        <v>0</v>
      </c>
      <c r="AL166" s="42">
        <v>0</v>
      </c>
      <c r="AM166" s="46">
        <v>152072</v>
      </c>
      <c r="AN166" s="42">
        <v>107496</v>
      </c>
      <c r="AO166" s="42">
        <v>12812</v>
      </c>
      <c r="AP166" s="42">
        <v>31764</v>
      </c>
      <c r="AQ166" s="44">
        <v>152072</v>
      </c>
    </row>
    <row r="167" spans="1:43" s="40" customFormat="1" ht="12.75">
      <c r="A167" s="65" t="s">
        <v>281</v>
      </c>
      <c r="B167" s="66" t="s">
        <v>112</v>
      </c>
      <c r="C167" s="50">
        <v>3845</v>
      </c>
      <c r="D167" s="42">
        <v>29446</v>
      </c>
      <c r="E167" s="42">
        <v>2732</v>
      </c>
      <c r="F167" s="42">
        <v>0</v>
      </c>
      <c r="G167" s="42">
        <v>32178</v>
      </c>
      <c r="H167" s="46">
        <v>2351</v>
      </c>
      <c r="I167" s="42">
        <v>1179</v>
      </c>
      <c r="J167" s="42">
        <v>3452</v>
      </c>
      <c r="K167" s="42">
        <v>0</v>
      </c>
      <c r="L167" s="42">
        <v>2921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1933</v>
      </c>
      <c r="S167" s="44">
        <v>9485</v>
      </c>
      <c r="T167" s="42">
        <v>0</v>
      </c>
      <c r="U167" s="42">
        <v>0</v>
      </c>
      <c r="V167" s="42">
        <v>0</v>
      </c>
      <c r="W167" s="42">
        <v>1857</v>
      </c>
      <c r="X167" s="42">
        <v>0</v>
      </c>
      <c r="Y167" s="42">
        <v>8135</v>
      </c>
      <c r="Z167" s="42">
        <v>746</v>
      </c>
      <c r="AA167" s="42">
        <v>0</v>
      </c>
      <c r="AB167" s="42">
        <v>1000</v>
      </c>
      <c r="AC167" s="42">
        <v>0</v>
      </c>
      <c r="AD167" s="47">
        <f t="shared" si="7"/>
        <v>11738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9881</v>
      </c>
      <c r="AK167" s="42">
        <v>0</v>
      </c>
      <c r="AL167" s="42">
        <v>0</v>
      </c>
      <c r="AM167" s="46">
        <v>55752</v>
      </c>
      <c r="AN167" s="42">
        <v>32178</v>
      </c>
      <c r="AO167" s="42">
        <v>9881</v>
      </c>
      <c r="AP167" s="42">
        <v>13693</v>
      </c>
      <c r="AQ167" s="44">
        <v>55752</v>
      </c>
    </row>
    <row r="168" spans="1:43" s="40" customFormat="1" ht="12.75">
      <c r="A168" s="65" t="s">
        <v>282</v>
      </c>
      <c r="B168" s="66" t="s">
        <v>181</v>
      </c>
      <c r="C168" s="50">
        <v>3830</v>
      </c>
      <c r="D168" s="42">
        <v>85613</v>
      </c>
      <c r="E168" s="42">
        <v>11312</v>
      </c>
      <c r="F168" s="42">
        <v>0</v>
      </c>
      <c r="G168" s="42">
        <v>96925</v>
      </c>
      <c r="H168" s="46">
        <v>4198</v>
      </c>
      <c r="I168" s="42">
        <v>10551</v>
      </c>
      <c r="J168" s="42">
        <v>4602</v>
      </c>
      <c r="K168" s="42">
        <v>444</v>
      </c>
      <c r="L168" s="42">
        <v>8160</v>
      </c>
      <c r="M168" s="42">
        <v>10063</v>
      </c>
      <c r="N168" s="42">
        <v>2214</v>
      </c>
      <c r="O168" s="42">
        <v>352</v>
      </c>
      <c r="P168" s="42">
        <v>0</v>
      </c>
      <c r="Q168" s="42">
        <v>0</v>
      </c>
      <c r="R168" s="42">
        <v>221</v>
      </c>
      <c r="S168" s="44">
        <v>36607</v>
      </c>
      <c r="T168" s="42">
        <v>0</v>
      </c>
      <c r="U168" s="42">
        <v>0</v>
      </c>
      <c r="V168" s="42">
        <v>30</v>
      </c>
      <c r="W168" s="42">
        <v>1864</v>
      </c>
      <c r="X168" s="42">
        <v>916</v>
      </c>
      <c r="Y168" s="42">
        <v>10244</v>
      </c>
      <c r="Z168" s="42">
        <v>694</v>
      </c>
      <c r="AA168" s="42">
        <v>1721</v>
      </c>
      <c r="AB168" s="42">
        <v>2196</v>
      </c>
      <c r="AC168" s="42">
        <v>428</v>
      </c>
      <c r="AD168" s="47">
        <f t="shared" si="7"/>
        <v>18093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16199</v>
      </c>
      <c r="AK168" s="42">
        <v>0</v>
      </c>
      <c r="AL168" s="42">
        <v>0</v>
      </c>
      <c r="AM168" s="46">
        <v>155823</v>
      </c>
      <c r="AN168" s="42">
        <v>96925</v>
      </c>
      <c r="AO168" s="42">
        <v>15283</v>
      </c>
      <c r="AP168" s="42">
        <v>43615</v>
      </c>
      <c r="AQ168" s="44">
        <v>155823</v>
      </c>
    </row>
    <row r="169" spans="1:43" s="40" customFormat="1" ht="12.75">
      <c r="A169" s="65" t="s">
        <v>283</v>
      </c>
      <c r="B169" s="66" t="s">
        <v>119</v>
      </c>
      <c r="C169" s="50">
        <v>3817</v>
      </c>
      <c r="D169" s="42">
        <v>184967</v>
      </c>
      <c r="E169" s="42">
        <v>31790</v>
      </c>
      <c r="F169" s="42">
        <v>14155</v>
      </c>
      <c r="G169" s="42">
        <v>230912</v>
      </c>
      <c r="H169" s="46">
        <v>11765</v>
      </c>
      <c r="I169" s="42">
        <v>1226</v>
      </c>
      <c r="J169" s="42">
        <v>4408</v>
      </c>
      <c r="K169" s="42">
        <v>25</v>
      </c>
      <c r="L169" s="42">
        <v>6094</v>
      </c>
      <c r="M169" s="42">
        <v>22127</v>
      </c>
      <c r="N169" s="42">
        <v>11366</v>
      </c>
      <c r="O169" s="42">
        <v>0</v>
      </c>
      <c r="P169" s="42">
        <v>0</v>
      </c>
      <c r="Q169" s="42">
        <v>0</v>
      </c>
      <c r="R169" s="42">
        <v>1786</v>
      </c>
      <c r="S169" s="44">
        <v>47032</v>
      </c>
      <c r="T169" s="42">
        <v>0</v>
      </c>
      <c r="U169" s="42">
        <v>0</v>
      </c>
      <c r="V169" s="42">
        <v>0</v>
      </c>
      <c r="W169" s="42">
        <v>1225</v>
      </c>
      <c r="X169" s="42">
        <v>0</v>
      </c>
      <c r="Y169" s="42">
        <v>18032</v>
      </c>
      <c r="Z169" s="42">
        <v>2141</v>
      </c>
      <c r="AA169" s="42">
        <v>9630</v>
      </c>
      <c r="AB169" s="42">
        <v>9158</v>
      </c>
      <c r="AC169" s="42">
        <v>0</v>
      </c>
      <c r="AD169" s="47">
        <f t="shared" si="7"/>
        <v>40186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38961</v>
      </c>
      <c r="AK169" s="42">
        <v>0</v>
      </c>
      <c r="AL169" s="42">
        <v>0</v>
      </c>
      <c r="AM169" s="46">
        <v>329895</v>
      </c>
      <c r="AN169" s="42">
        <v>216757</v>
      </c>
      <c r="AO169" s="42">
        <v>38961</v>
      </c>
      <c r="AP169" s="42">
        <v>74177</v>
      </c>
      <c r="AQ169" s="44">
        <v>329895</v>
      </c>
    </row>
    <row r="170" spans="1:43" s="40" customFormat="1" ht="12.75">
      <c r="A170" s="65" t="s">
        <v>284</v>
      </c>
      <c r="B170" s="66" t="s">
        <v>194</v>
      </c>
      <c r="C170" s="50">
        <v>3685</v>
      </c>
      <c r="D170" s="42">
        <v>140993</v>
      </c>
      <c r="E170" s="42">
        <v>10751</v>
      </c>
      <c r="F170" s="42">
        <v>0</v>
      </c>
      <c r="G170" s="42">
        <v>151744</v>
      </c>
      <c r="H170" s="46">
        <v>15487</v>
      </c>
      <c r="I170" s="42">
        <v>4018</v>
      </c>
      <c r="J170" s="42">
        <v>606</v>
      </c>
      <c r="K170" s="42">
        <v>426</v>
      </c>
      <c r="L170" s="42">
        <v>5237</v>
      </c>
      <c r="M170" s="42">
        <v>10030</v>
      </c>
      <c r="N170" s="42">
        <v>3411</v>
      </c>
      <c r="O170" s="42">
        <v>0</v>
      </c>
      <c r="P170" s="42">
        <v>0</v>
      </c>
      <c r="Q170" s="42">
        <v>0</v>
      </c>
      <c r="R170" s="42">
        <v>0</v>
      </c>
      <c r="S170" s="44">
        <v>23728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15869</v>
      </c>
      <c r="Z170" s="42">
        <v>1365</v>
      </c>
      <c r="AA170" s="42">
        <v>5002</v>
      </c>
      <c r="AB170" s="42">
        <v>1500</v>
      </c>
      <c r="AC170" s="42">
        <v>0</v>
      </c>
      <c r="AD170" s="47">
        <f t="shared" si="7"/>
        <v>23736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23736</v>
      </c>
      <c r="AK170" s="42">
        <v>0</v>
      </c>
      <c r="AL170" s="42">
        <v>0</v>
      </c>
      <c r="AM170" s="46">
        <v>214695</v>
      </c>
      <c r="AN170" s="42">
        <v>151744</v>
      </c>
      <c r="AO170" s="42">
        <v>23736</v>
      </c>
      <c r="AP170" s="42">
        <v>39215</v>
      </c>
      <c r="AQ170" s="44">
        <v>214695</v>
      </c>
    </row>
    <row r="171" spans="1:43" s="40" customFormat="1" ht="12.75">
      <c r="A171" s="65" t="s">
        <v>285</v>
      </c>
      <c r="B171" s="66" t="s">
        <v>224</v>
      </c>
      <c r="C171" s="50">
        <v>3584</v>
      </c>
      <c r="D171" s="42">
        <v>71560</v>
      </c>
      <c r="E171" s="42">
        <v>9568</v>
      </c>
      <c r="F171" s="42">
        <v>0</v>
      </c>
      <c r="G171" s="42">
        <v>81128</v>
      </c>
      <c r="H171" s="46">
        <v>1855</v>
      </c>
      <c r="I171" s="42">
        <v>12014</v>
      </c>
      <c r="J171" s="42">
        <v>4416</v>
      </c>
      <c r="K171" s="42">
        <v>55</v>
      </c>
      <c r="L171" s="42">
        <v>8135</v>
      </c>
      <c r="M171" s="42">
        <v>5996</v>
      </c>
      <c r="N171" s="42">
        <v>2776</v>
      </c>
      <c r="O171" s="42">
        <v>0</v>
      </c>
      <c r="P171" s="42">
        <v>0</v>
      </c>
      <c r="Q171" s="42">
        <v>0</v>
      </c>
      <c r="R171" s="42">
        <v>200</v>
      </c>
      <c r="S171" s="44">
        <v>33592</v>
      </c>
      <c r="T171" s="42">
        <v>0</v>
      </c>
      <c r="U171" s="42">
        <v>0</v>
      </c>
      <c r="V171" s="42">
        <v>625</v>
      </c>
      <c r="W171" s="42">
        <v>500</v>
      </c>
      <c r="X171" s="42">
        <v>0</v>
      </c>
      <c r="Y171" s="42">
        <v>10301</v>
      </c>
      <c r="Z171" s="42">
        <v>1594</v>
      </c>
      <c r="AA171" s="42">
        <v>919</v>
      </c>
      <c r="AB171" s="42">
        <v>1050</v>
      </c>
      <c r="AC171" s="42">
        <v>0</v>
      </c>
      <c r="AD171" s="47">
        <f t="shared" si="7"/>
        <v>14989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13864</v>
      </c>
      <c r="AK171" s="42">
        <v>0</v>
      </c>
      <c r="AL171" s="42">
        <v>0</v>
      </c>
      <c r="AM171" s="46">
        <v>131564</v>
      </c>
      <c r="AN171" s="42">
        <v>81128</v>
      </c>
      <c r="AO171" s="42">
        <v>13864</v>
      </c>
      <c r="AP171" s="42">
        <v>36572</v>
      </c>
      <c r="AQ171" s="44">
        <v>131564</v>
      </c>
    </row>
    <row r="172" spans="1:43" s="40" customFormat="1" ht="12.75">
      <c r="A172" s="65" t="s">
        <v>286</v>
      </c>
      <c r="B172" s="66" t="s">
        <v>253</v>
      </c>
      <c r="C172" s="50">
        <v>3555</v>
      </c>
      <c r="D172" s="42">
        <v>73201</v>
      </c>
      <c r="E172" s="42">
        <v>10235</v>
      </c>
      <c r="F172" s="42">
        <v>0</v>
      </c>
      <c r="G172" s="42">
        <v>83436</v>
      </c>
      <c r="H172" s="46">
        <v>8446</v>
      </c>
      <c r="I172" s="42">
        <v>5950</v>
      </c>
      <c r="J172" s="42">
        <v>8189</v>
      </c>
      <c r="K172" s="42">
        <v>0</v>
      </c>
      <c r="L172" s="42">
        <v>5836</v>
      </c>
      <c r="M172" s="42">
        <v>7220</v>
      </c>
      <c r="N172" s="42">
        <v>1636</v>
      </c>
      <c r="O172" s="42">
        <v>600</v>
      </c>
      <c r="P172" s="42">
        <v>0</v>
      </c>
      <c r="Q172" s="42">
        <v>0</v>
      </c>
      <c r="R172" s="42">
        <v>83</v>
      </c>
      <c r="S172" s="44">
        <v>29514</v>
      </c>
      <c r="T172" s="42">
        <v>0</v>
      </c>
      <c r="U172" s="42">
        <v>0</v>
      </c>
      <c r="V172" s="42">
        <v>0</v>
      </c>
      <c r="W172" s="42">
        <v>1093</v>
      </c>
      <c r="X172" s="42">
        <v>0</v>
      </c>
      <c r="Y172" s="42">
        <v>7262</v>
      </c>
      <c r="Z172" s="42">
        <v>368</v>
      </c>
      <c r="AA172" s="42">
        <v>340</v>
      </c>
      <c r="AB172" s="42">
        <v>1013</v>
      </c>
      <c r="AC172" s="42">
        <v>0</v>
      </c>
      <c r="AD172" s="47">
        <f t="shared" si="7"/>
        <v>10076</v>
      </c>
      <c r="AE172" s="42">
        <v>1114</v>
      </c>
      <c r="AF172" s="42">
        <v>0</v>
      </c>
      <c r="AG172" s="42">
        <v>1086</v>
      </c>
      <c r="AH172" s="42">
        <v>0</v>
      </c>
      <c r="AI172" s="42">
        <v>610</v>
      </c>
      <c r="AJ172" s="42">
        <v>8983</v>
      </c>
      <c r="AK172" s="42">
        <v>2810</v>
      </c>
      <c r="AL172" s="42">
        <v>0</v>
      </c>
      <c r="AM172" s="46">
        <v>131472</v>
      </c>
      <c r="AN172" s="42">
        <v>83436</v>
      </c>
      <c r="AO172" s="42">
        <v>11793</v>
      </c>
      <c r="AP172" s="42">
        <v>39053</v>
      </c>
      <c r="AQ172" s="44">
        <v>134282</v>
      </c>
    </row>
    <row r="173" spans="1:43" s="40" customFormat="1" ht="12.75">
      <c r="A173" s="65" t="s">
        <v>287</v>
      </c>
      <c r="B173" s="66" t="s">
        <v>70</v>
      </c>
      <c r="C173" s="50">
        <v>3482</v>
      </c>
      <c r="D173" s="42">
        <v>141025</v>
      </c>
      <c r="E173" s="42">
        <v>15579</v>
      </c>
      <c r="F173" s="42">
        <v>0</v>
      </c>
      <c r="G173" s="42">
        <v>156604</v>
      </c>
      <c r="H173" s="46">
        <v>8027</v>
      </c>
      <c r="I173" s="42">
        <v>24915</v>
      </c>
      <c r="J173" s="42">
        <v>10892</v>
      </c>
      <c r="K173" s="42">
        <v>410</v>
      </c>
      <c r="L173" s="42">
        <v>7427</v>
      </c>
      <c r="M173" s="42">
        <v>9000</v>
      </c>
      <c r="N173" s="42">
        <v>7744</v>
      </c>
      <c r="O173" s="42">
        <v>0</v>
      </c>
      <c r="P173" s="42">
        <v>0</v>
      </c>
      <c r="Q173" s="42">
        <v>0</v>
      </c>
      <c r="R173" s="42">
        <v>12696</v>
      </c>
      <c r="S173" s="44">
        <v>73084</v>
      </c>
      <c r="T173" s="42">
        <v>0</v>
      </c>
      <c r="U173" s="42">
        <v>445</v>
      </c>
      <c r="V173" s="42">
        <v>0</v>
      </c>
      <c r="W173" s="42">
        <v>6247</v>
      </c>
      <c r="X173" s="42">
        <v>0</v>
      </c>
      <c r="Y173" s="42">
        <v>29608</v>
      </c>
      <c r="Z173" s="42">
        <v>1917</v>
      </c>
      <c r="AA173" s="42">
        <v>10989</v>
      </c>
      <c r="AB173" s="42">
        <v>9981</v>
      </c>
      <c r="AC173" s="42">
        <v>0</v>
      </c>
      <c r="AD173" s="47">
        <f t="shared" si="7"/>
        <v>59187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52495</v>
      </c>
      <c r="AK173" s="42">
        <v>0</v>
      </c>
      <c r="AL173" s="42">
        <v>0</v>
      </c>
      <c r="AM173" s="46">
        <v>296902</v>
      </c>
      <c r="AN173" s="42">
        <v>156604</v>
      </c>
      <c r="AO173" s="42">
        <v>52495</v>
      </c>
      <c r="AP173" s="42">
        <v>87803</v>
      </c>
      <c r="AQ173" s="44">
        <v>296902</v>
      </c>
    </row>
    <row r="174" spans="1:43" s="40" customFormat="1" ht="12.75">
      <c r="A174" s="65" t="s">
        <v>288</v>
      </c>
      <c r="B174" s="66" t="s">
        <v>204</v>
      </c>
      <c r="C174" s="50">
        <v>3282</v>
      </c>
      <c r="D174" s="42">
        <v>135047</v>
      </c>
      <c r="E174" s="42">
        <v>17792</v>
      </c>
      <c r="F174" s="42">
        <v>0</v>
      </c>
      <c r="G174" s="42">
        <v>152839</v>
      </c>
      <c r="H174" s="46">
        <v>3340</v>
      </c>
      <c r="I174" s="42">
        <v>0</v>
      </c>
      <c r="J174" s="42">
        <v>2628</v>
      </c>
      <c r="K174" s="42">
        <v>143</v>
      </c>
      <c r="L174" s="42">
        <v>5687</v>
      </c>
      <c r="M174" s="42">
        <v>16953</v>
      </c>
      <c r="N174" s="42">
        <v>17947</v>
      </c>
      <c r="O174" s="42">
        <v>15</v>
      </c>
      <c r="P174" s="42">
        <v>0</v>
      </c>
      <c r="Q174" s="42">
        <v>0</v>
      </c>
      <c r="R174" s="42">
        <v>8814</v>
      </c>
      <c r="S174" s="44">
        <v>52187</v>
      </c>
      <c r="T174" s="42">
        <v>0</v>
      </c>
      <c r="U174" s="42">
        <v>0</v>
      </c>
      <c r="V174" s="42">
        <v>0</v>
      </c>
      <c r="W174" s="42">
        <v>1053</v>
      </c>
      <c r="X174" s="42">
        <v>0</v>
      </c>
      <c r="Y174" s="42">
        <v>16248</v>
      </c>
      <c r="Z174" s="42">
        <v>2536</v>
      </c>
      <c r="AA174" s="42">
        <v>2405</v>
      </c>
      <c r="AB174" s="42">
        <v>1500</v>
      </c>
      <c r="AC174" s="42">
        <v>0</v>
      </c>
      <c r="AD174" s="47">
        <f t="shared" si="7"/>
        <v>23742</v>
      </c>
      <c r="AE174" s="42">
        <v>938</v>
      </c>
      <c r="AF174" s="42">
        <v>0</v>
      </c>
      <c r="AG174" s="42">
        <v>0</v>
      </c>
      <c r="AH174" s="42">
        <v>0</v>
      </c>
      <c r="AI174" s="42">
        <v>0</v>
      </c>
      <c r="AJ174" s="42">
        <v>22689</v>
      </c>
      <c r="AK174" s="42">
        <v>938</v>
      </c>
      <c r="AL174" s="42">
        <v>0</v>
      </c>
      <c r="AM174" s="46">
        <v>232108</v>
      </c>
      <c r="AN174" s="42">
        <v>152839</v>
      </c>
      <c r="AO174" s="42">
        <v>23627</v>
      </c>
      <c r="AP174" s="42">
        <v>56580</v>
      </c>
      <c r="AQ174" s="44">
        <v>233046</v>
      </c>
    </row>
    <row r="175" spans="1:43" s="40" customFormat="1" ht="12.75">
      <c r="A175" s="65" t="s">
        <v>289</v>
      </c>
      <c r="B175" s="66" t="s">
        <v>174</v>
      </c>
      <c r="C175" s="50">
        <v>3276</v>
      </c>
      <c r="D175" s="42">
        <v>128040</v>
      </c>
      <c r="E175" s="42">
        <v>21138</v>
      </c>
      <c r="F175" s="42">
        <v>12000</v>
      </c>
      <c r="G175" s="42">
        <v>161178</v>
      </c>
      <c r="H175" s="46">
        <v>6284</v>
      </c>
      <c r="I175" s="42">
        <v>13392</v>
      </c>
      <c r="J175" s="42">
        <v>3561</v>
      </c>
      <c r="K175" s="42">
        <v>39</v>
      </c>
      <c r="L175" s="42">
        <v>8953</v>
      </c>
      <c r="M175" s="42">
        <v>14246</v>
      </c>
      <c r="N175" s="42">
        <v>19460</v>
      </c>
      <c r="O175" s="42">
        <v>3741</v>
      </c>
      <c r="P175" s="42">
        <v>30682</v>
      </c>
      <c r="Q175" s="42">
        <v>0</v>
      </c>
      <c r="R175" s="42">
        <v>0</v>
      </c>
      <c r="S175" s="44">
        <v>94074</v>
      </c>
      <c r="T175" s="42">
        <v>0</v>
      </c>
      <c r="U175" s="42">
        <v>0</v>
      </c>
      <c r="V175" s="42">
        <v>0</v>
      </c>
      <c r="W175" s="42">
        <v>7474</v>
      </c>
      <c r="X175" s="42">
        <v>0</v>
      </c>
      <c r="Y175" s="42">
        <v>11494</v>
      </c>
      <c r="Z175" s="42">
        <v>2320</v>
      </c>
      <c r="AA175" s="42">
        <v>4253</v>
      </c>
      <c r="AB175" s="42">
        <v>3000</v>
      </c>
      <c r="AC175" s="42">
        <v>0</v>
      </c>
      <c r="AD175" s="47">
        <v>24185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21067</v>
      </c>
      <c r="AK175" s="42">
        <v>0</v>
      </c>
      <c r="AL175" s="42">
        <v>0</v>
      </c>
      <c r="AM175" s="46">
        <v>290077</v>
      </c>
      <c r="AN175" s="42">
        <v>149178</v>
      </c>
      <c r="AO175" s="42">
        <v>21067</v>
      </c>
      <c r="AP175" s="42">
        <v>119832</v>
      </c>
      <c r="AQ175" s="44">
        <v>290077</v>
      </c>
    </row>
    <row r="176" spans="1:43" s="40" customFormat="1" ht="12.75">
      <c r="A176" s="65" t="s">
        <v>290</v>
      </c>
      <c r="B176" s="66" t="s">
        <v>204</v>
      </c>
      <c r="C176" s="50">
        <v>3180</v>
      </c>
      <c r="D176" s="42">
        <v>89726</v>
      </c>
      <c r="E176" s="42">
        <v>20308</v>
      </c>
      <c r="F176" s="42">
        <v>0</v>
      </c>
      <c r="G176" s="42">
        <v>110034</v>
      </c>
      <c r="H176" s="46">
        <v>3680</v>
      </c>
      <c r="I176" s="42">
        <v>5651</v>
      </c>
      <c r="J176" s="42">
        <v>3018</v>
      </c>
      <c r="K176" s="42">
        <v>0</v>
      </c>
      <c r="L176" s="42">
        <v>4636</v>
      </c>
      <c r="M176" s="42">
        <v>1994</v>
      </c>
      <c r="N176" s="42">
        <v>3981</v>
      </c>
      <c r="O176" s="42">
        <v>0</v>
      </c>
      <c r="P176" s="42">
        <v>0</v>
      </c>
      <c r="Q176" s="42">
        <v>0</v>
      </c>
      <c r="R176" s="42">
        <v>6423</v>
      </c>
      <c r="S176" s="44">
        <v>25703</v>
      </c>
      <c r="T176" s="42">
        <v>0</v>
      </c>
      <c r="U176" s="42">
        <v>0</v>
      </c>
      <c r="V176" s="42">
        <v>0</v>
      </c>
      <c r="W176" s="42">
        <v>830</v>
      </c>
      <c r="X176" s="42">
        <v>0</v>
      </c>
      <c r="Y176" s="42">
        <v>13891</v>
      </c>
      <c r="Z176" s="42">
        <v>2450</v>
      </c>
      <c r="AA176" s="42">
        <v>4859</v>
      </c>
      <c r="AB176" s="42">
        <v>1500</v>
      </c>
      <c r="AC176" s="42">
        <v>0</v>
      </c>
      <c r="AD176" s="47">
        <f aca="true" t="shared" si="8" ref="AD176:AD185">SUM(T176:AC176)</f>
        <v>23530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22700</v>
      </c>
      <c r="AK176" s="42">
        <v>0</v>
      </c>
      <c r="AL176" s="42">
        <v>0</v>
      </c>
      <c r="AM176" s="46">
        <v>162947</v>
      </c>
      <c r="AN176" s="42">
        <v>110034</v>
      </c>
      <c r="AO176" s="42">
        <v>22700</v>
      </c>
      <c r="AP176" s="42">
        <v>30213</v>
      </c>
      <c r="AQ176" s="44">
        <v>162947</v>
      </c>
    </row>
    <row r="177" spans="1:43" s="40" customFormat="1" ht="12.75">
      <c r="A177" s="65" t="s">
        <v>291</v>
      </c>
      <c r="B177" s="66" t="s">
        <v>147</v>
      </c>
      <c r="C177" s="50">
        <v>3152</v>
      </c>
      <c r="D177" s="42">
        <v>88420</v>
      </c>
      <c r="E177" s="42">
        <v>12594</v>
      </c>
      <c r="F177" s="42">
        <v>0</v>
      </c>
      <c r="G177" s="42">
        <v>101014</v>
      </c>
      <c r="H177" s="46">
        <v>5145</v>
      </c>
      <c r="I177" s="42">
        <v>14511</v>
      </c>
      <c r="J177" s="42">
        <v>3321</v>
      </c>
      <c r="K177" s="42">
        <v>10</v>
      </c>
      <c r="L177" s="42">
        <v>4107</v>
      </c>
      <c r="M177" s="42">
        <v>10369</v>
      </c>
      <c r="N177" s="42">
        <v>2693</v>
      </c>
      <c r="O177" s="42">
        <v>18</v>
      </c>
      <c r="P177" s="42">
        <v>0</v>
      </c>
      <c r="Q177" s="42">
        <v>0</v>
      </c>
      <c r="R177" s="42">
        <v>100</v>
      </c>
      <c r="S177" s="44">
        <v>35129</v>
      </c>
      <c r="T177" s="42">
        <v>0</v>
      </c>
      <c r="U177" s="42">
        <v>0</v>
      </c>
      <c r="V177" s="42">
        <v>0</v>
      </c>
      <c r="W177" s="42">
        <v>1811</v>
      </c>
      <c r="X177" s="42">
        <v>0</v>
      </c>
      <c r="Y177" s="42">
        <v>14460</v>
      </c>
      <c r="Z177" s="42">
        <v>1377</v>
      </c>
      <c r="AA177" s="42">
        <v>3987</v>
      </c>
      <c r="AB177" s="42">
        <v>1245</v>
      </c>
      <c r="AC177" s="42">
        <v>0</v>
      </c>
      <c r="AD177" s="47">
        <f t="shared" si="8"/>
        <v>22880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21069</v>
      </c>
      <c r="AK177" s="42">
        <v>0</v>
      </c>
      <c r="AL177" s="42">
        <v>0</v>
      </c>
      <c r="AM177" s="46">
        <v>164168</v>
      </c>
      <c r="AN177" s="42">
        <v>101014</v>
      </c>
      <c r="AO177" s="42">
        <v>21069</v>
      </c>
      <c r="AP177" s="42">
        <v>42085</v>
      </c>
      <c r="AQ177" s="44">
        <v>164168</v>
      </c>
    </row>
    <row r="178" spans="1:43" s="40" customFormat="1" ht="12.75">
      <c r="A178" s="65" t="s">
        <v>292</v>
      </c>
      <c r="B178" s="66" t="s">
        <v>147</v>
      </c>
      <c r="C178" s="50">
        <v>3088</v>
      </c>
      <c r="D178" s="42">
        <v>298130</v>
      </c>
      <c r="E178" s="42">
        <v>88238</v>
      </c>
      <c r="F178" s="42">
        <v>0</v>
      </c>
      <c r="G178" s="42">
        <v>386368</v>
      </c>
      <c r="H178" s="46">
        <v>6436</v>
      </c>
      <c r="I178" s="42">
        <v>24812</v>
      </c>
      <c r="J178" s="42">
        <v>5056</v>
      </c>
      <c r="K178" s="42">
        <v>44</v>
      </c>
      <c r="L178" s="42">
        <v>11103</v>
      </c>
      <c r="M178" s="42">
        <v>34745</v>
      </c>
      <c r="N178" s="42">
        <v>63112</v>
      </c>
      <c r="O178" s="42">
        <v>40</v>
      </c>
      <c r="P178" s="42">
        <v>0</v>
      </c>
      <c r="Q178" s="42">
        <v>0</v>
      </c>
      <c r="R178" s="42">
        <v>948</v>
      </c>
      <c r="S178" s="44">
        <v>139860</v>
      </c>
      <c r="T178" s="42">
        <v>0</v>
      </c>
      <c r="U178" s="42">
        <v>0</v>
      </c>
      <c r="V178" s="42">
        <v>0</v>
      </c>
      <c r="W178" s="42">
        <v>2571</v>
      </c>
      <c r="X178" s="42">
        <v>2204</v>
      </c>
      <c r="Y178" s="42">
        <v>26098</v>
      </c>
      <c r="Z178" s="42">
        <v>4582</v>
      </c>
      <c r="AA178" s="42">
        <v>14564</v>
      </c>
      <c r="AB178" s="42">
        <v>4407</v>
      </c>
      <c r="AC178" s="42">
        <v>0</v>
      </c>
      <c r="AD178" s="47">
        <f t="shared" si="8"/>
        <v>54426</v>
      </c>
      <c r="AE178" s="42">
        <v>591</v>
      </c>
      <c r="AF178" s="42">
        <v>0</v>
      </c>
      <c r="AG178" s="42">
        <v>540</v>
      </c>
      <c r="AH178" s="42">
        <v>902</v>
      </c>
      <c r="AI178" s="42">
        <v>0</v>
      </c>
      <c r="AJ178" s="42">
        <v>51855</v>
      </c>
      <c r="AK178" s="42">
        <v>5934</v>
      </c>
      <c r="AL178" s="42">
        <v>3901</v>
      </c>
      <c r="AM178" s="46">
        <v>587090</v>
      </c>
      <c r="AN178" s="42">
        <v>386368</v>
      </c>
      <c r="AO178" s="42">
        <v>51684</v>
      </c>
      <c r="AP178" s="42">
        <v>154972</v>
      </c>
      <c r="AQ178" s="44">
        <v>593024</v>
      </c>
    </row>
    <row r="179" spans="1:43" s="40" customFormat="1" ht="12.75">
      <c r="A179" s="65" t="s">
        <v>293</v>
      </c>
      <c r="B179" s="66" t="s">
        <v>31</v>
      </c>
      <c r="C179" s="50">
        <v>3056</v>
      </c>
      <c r="D179" s="42">
        <v>53106</v>
      </c>
      <c r="E179" s="42">
        <v>4063</v>
      </c>
      <c r="F179" s="42">
        <v>613</v>
      </c>
      <c r="G179" s="42">
        <v>57782</v>
      </c>
      <c r="H179" s="46">
        <v>3770</v>
      </c>
      <c r="I179" s="42">
        <v>3600</v>
      </c>
      <c r="J179" s="42">
        <v>365</v>
      </c>
      <c r="K179" s="42">
        <v>313</v>
      </c>
      <c r="L179" s="42">
        <v>3993</v>
      </c>
      <c r="M179" s="42">
        <v>14096</v>
      </c>
      <c r="N179" s="42">
        <v>1735</v>
      </c>
      <c r="O179" s="42">
        <v>0</v>
      </c>
      <c r="P179" s="42">
        <v>0</v>
      </c>
      <c r="Q179" s="42">
        <v>0</v>
      </c>
      <c r="R179" s="42">
        <v>195</v>
      </c>
      <c r="S179" s="44">
        <v>24297</v>
      </c>
      <c r="T179" s="42">
        <v>0</v>
      </c>
      <c r="U179" s="42">
        <v>0</v>
      </c>
      <c r="V179" s="42">
        <v>1313</v>
      </c>
      <c r="W179" s="42">
        <v>30780</v>
      </c>
      <c r="X179" s="42">
        <v>0</v>
      </c>
      <c r="Y179" s="42">
        <v>8710</v>
      </c>
      <c r="Z179" s="42">
        <v>317</v>
      </c>
      <c r="AA179" s="42">
        <v>2622</v>
      </c>
      <c r="AB179" s="42">
        <v>1500</v>
      </c>
      <c r="AC179" s="42">
        <v>399</v>
      </c>
      <c r="AD179" s="47">
        <f t="shared" si="8"/>
        <v>45641</v>
      </c>
      <c r="AE179" s="42">
        <v>150</v>
      </c>
      <c r="AF179" s="42">
        <v>0</v>
      </c>
      <c r="AG179" s="42">
        <v>0</v>
      </c>
      <c r="AH179" s="42">
        <v>0</v>
      </c>
      <c r="AI179" s="42">
        <v>0</v>
      </c>
      <c r="AJ179" s="42">
        <v>13548</v>
      </c>
      <c r="AK179" s="42">
        <v>150</v>
      </c>
      <c r="AL179" s="42">
        <v>0</v>
      </c>
      <c r="AM179" s="46">
        <v>131490</v>
      </c>
      <c r="AN179" s="42">
        <v>57169</v>
      </c>
      <c r="AO179" s="42">
        <v>13698</v>
      </c>
      <c r="AP179" s="42">
        <v>60773</v>
      </c>
      <c r="AQ179" s="44">
        <v>131640</v>
      </c>
    </row>
    <row r="180" spans="1:43" s="40" customFormat="1" ht="12.75">
      <c r="A180" s="65" t="s">
        <v>294</v>
      </c>
      <c r="B180" s="66" t="s">
        <v>160</v>
      </c>
      <c r="C180" s="50">
        <v>3048</v>
      </c>
      <c r="D180" s="42">
        <v>112775</v>
      </c>
      <c r="E180" s="42">
        <v>13509</v>
      </c>
      <c r="F180" s="42">
        <v>0</v>
      </c>
      <c r="G180" s="42">
        <v>126284</v>
      </c>
      <c r="H180" s="46">
        <v>4993</v>
      </c>
      <c r="I180" s="42">
        <v>8653</v>
      </c>
      <c r="J180" s="42">
        <v>2737</v>
      </c>
      <c r="K180" s="42">
        <v>56</v>
      </c>
      <c r="L180" s="42">
        <v>5188</v>
      </c>
      <c r="M180" s="42">
        <v>17161</v>
      </c>
      <c r="N180" s="42">
        <v>17462</v>
      </c>
      <c r="O180" s="42">
        <v>175</v>
      </c>
      <c r="P180" s="42">
        <v>0</v>
      </c>
      <c r="Q180" s="42">
        <v>0</v>
      </c>
      <c r="R180" s="42">
        <v>305</v>
      </c>
      <c r="S180" s="44">
        <v>51737</v>
      </c>
      <c r="T180" s="42">
        <v>0</v>
      </c>
      <c r="U180" s="42">
        <v>0</v>
      </c>
      <c r="V180" s="42">
        <v>0</v>
      </c>
      <c r="W180" s="42">
        <v>2723</v>
      </c>
      <c r="X180" s="42">
        <v>1711</v>
      </c>
      <c r="Y180" s="42">
        <v>14255</v>
      </c>
      <c r="Z180" s="42">
        <v>2226</v>
      </c>
      <c r="AA180" s="42">
        <v>4447</v>
      </c>
      <c r="AB180" s="42">
        <v>4237</v>
      </c>
      <c r="AC180" s="42">
        <v>0</v>
      </c>
      <c r="AD180" s="47">
        <f t="shared" si="8"/>
        <v>29599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26876</v>
      </c>
      <c r="AK180" s="42">
        <v>0</v>
      </c>
      <c r="AL180" s="42">
        <v>0</v>
      </c>
      <c r="AM180" s="46">
        <v>212613</v>
      </c>
      <c r="AN180" s="42">
        <v>126284</v>
      </c>
      <c r="AO180" s="42">
        <v>25165</v>
      </c>
      <c r="AP180" s="42">
        <v>61164</v>
      </c>
      <c r="AQ180" s="44">
        <v>212613</v>
      </c>
    </row>
    <row r="181" spans="1:43" s="40" customFormat="1" ht="12.75">
      <c r="A181" s="65" t="s">
        <v>295</v>
      </c>
      <c r="B181" s="66" t="s">
        <v>119</v>
      </c>
      <c r="C181" s="50">
        <v>2996</v>
      </c>
      <c r="D181" s="42">
        <v>35942</v>
      </c>
      <c r="E181" s="42">
        <v>2749</v>
      </c>
      <c r="F181" s="42">
        <v>0</v>
      </c>
      <c r="G181" s="42">
        <v>38691</v>
      </c>
      <c r="H181" s="46">
        <v>3400</v>
      </c>
      <c r="I181" s="42">
        <v>9491</v>
      </c>
      <c r="J181" s="42">
        <v>2818</v>
      </c>
      <c r="K181" s="42">
        <v>0</v>
      </c>
      <c r="L181" s="42">
        <v>4605</v>
      </c>
      <c r="M181" s="42">
        <v>6568</v>
      </c>
      <c r="N181" s="42">
        <v>9940</v>
      </c>
      <c r="O181" s="42">
        <v>0</v>
      </c>
      <c r="P181" s="42">
        <v>0</v>
      </c>
      <c r="Q181" s="42">
        <v>0</v>
      </c>
      <c r="R181" s="42">
        <v>0</v>
      </c>
      <c r="S181" s="44">
        <v>33422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6613</v>
      </c>
      <c r="Z181" s="42">
        <v>579</v>
      </c>
      <c r="AA181" s="42">
        <v>0</v>
      </c>
      <c r="AB181" s="42">
        <v>0</v>
      </c>
      <c r="AC181" s="42">
        <v>0</v>
      </c>
      <c r="AD181" s="47">
        <f t="shared" si="8"/>
        <v>7192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7192</v>
      </c>
      <c r="AK181" s="42">
        <v>0</v>
      </c>
      <c r="AL181" s="42">
        <v>0</v>
      </c>
      <c r="AM181" s="46">
        <v>82705</v>
      </c>
      <c r="AN181" s="42">
        <v>38691</v>
      </c>
      <c r="AO181" s="42">
        <v>7192</v>
      </c>
      <c r="AP181" s="42">
        <v>36822</v>
      </c>
      <c r="AQ181" s="44">
        <v>82705</v>
      </c>
    </row>
    <row r="182" spans="1:43" s="40" customFormat="1" ht="12.75">
      <c r="A182" s="65" t="s">
        <v>296</v>
      </c>
      <c r="B182" s="66" t="s">
        <v>297</v>
      </c>
      <c r="C182" s="50">
        <v>2840</v>
      </c>
      <c r="D182" s="42">
        <v>29961</v>
      </c>
      <c r="E182" s="42">
        <v>2900</v>
      </c>
      <c r="F182" s="42">
        <v>500</v>
      </c>
      <c r="G182" s="42">
        <v>33361</v>
      </c>
      <c r="H182" s="46">
        <v>1408</v>
      </c>
      <c r="I182" s="42">
        <v>4773</v>
      </c>
      <c r="J182" s="42">
        <v>1546</v>
      </c>
      <c r="K182" s="42">
        <v>74</v>
      </c>
      <c r="L182" s="42">
        <v>3394</v>
      </c>
      <c r="M182" s="42">
        <v>3843</v>
      </c>
      <c r="N182" s="42">
        <v>1067</v>
      </c>
      <c r="O182" s="42">
        <v>12</v>
      </c>
      <c r="P182" s="42">
        <v>0</v>
      </c>
      <c r="Q182" s="42">
        <v>0</v>
      </c>
      <c r="R182" s="42">
        <v>50</v>
      </c>
      <c r="S182" s="44">
        <v>14759</v>
      </c>
      <c r="T182" s="42">
        <v>0</v>
      </c>
      <c r="U182" s="42">
        <v>0</v>
      </c>
      <c r="V182" s="42">
        <v>0</v>
      </c>
      <c r="W182" s="42">
        <v>1029</v>
      </c>
      <c r="X182" s="42">
        <v>0</v>
      </c>
      <c r="Y182" s="42">
        <v>4180</v>
      </c>
      <c r="Z182" s="42">
        <v>750</v>
      </c>
      <c r="AA182" s="42">
        <v>846</v>
      </c>
      <c r="AB182" s="42">
        <v>0</v>
      </c>
      <c r="AC182" s="42">
        <v>0</v>
      </c>
      <c r="AD182" s="47">
        <f t="shared" si="8"/>
        <v>6805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5776</v>
      </c>
      <c r="AK182" s="42">
        <v>1000</v>
      </c>
      <c r="AL182" s="42">
        <v>1000</v>
      </c>
      <c r="AM182" s="46">
        <v>56333</v>
      </c>
      <c r="AN182" s="42">
        <v>32861</v>
      </c>
      <c r="AO182" s="42">
        <v>5776</v>
      </c>
      <c r="AP182" s="42">
        <v>18696</v>
      </c>
      <c r="AQ182" s="44">
        <v>57333</v>
      </c>
    </row>
    <row r="183" spans="1:43" s="40" customFormat="1" ht="12.75">
      <c r="A183" s="65" t="s">
        <v>298</v>
      </c>
      <c r="B183" s="66" t="s">
        <v>231</v>
      </c>
      <c r="C183" s="50">
        <v>2797</v>
      </c>
      <c r="D183" s="42">
        <v>113203</v>
      </c>
      <c r="E183" s="42">
        <v>21180</v>
      </c>
      <c r="F183" s="42">
        <v>0</v>
      </c>
      <c r="G183" s="42">
        <v>134383</v>
      </c>
      <c r="H183" s="46">
        <v>3468</v>
      </c>
      <c r="I183" s="42">
        <v>8367</v>
      </c>
      <c r="J183" s="42">
        <v>6587</v>
      </c>
      <c r="K183" s="42">
        <v>117</v>
      </c>
      <c r="L183" s="42">
        <v>7155</v>
      </c>
      <c r="M183" s="42">
        <v>12203</v>
      </c>
      <c r="N183" s="42">
        <v>670</v>
      </c>
      <c r="O183" s="42">
        <v>30</v>
      </c>
      <c r="P183" s="42">
        <v>0</v>
      </c>
      <c r="Q183" s="42">
        <v>0</v>
      </c>
      <c r="R183" s="42">
        <v>24130</v>
      </c>
      <c r="S183" s="44">
        <v>59259</v>
      </c>
      <c r="T183" s="42">
        <v>0</v>
      </c>
      <c r="U183" s="42">
        <v>0</v>
      </c>
      <c r="V183" s="42">
        <v>0</v>
      </c>
      <c r="W183" s="42">
        <v>1230</v>
      </c>
      <c r="X183" s="42">
        <v>0</v>
      </c>
      <c r="Y183" s="42">
        <v>17115</v>
      </c>
      <c r="Z183" s="42">
        <v>3487</v>
      </c>
      <c r="AA183" s="42">
        <v>3532</v>
      </c>
      <c r="AB183" s="42">
        <v>3199</v>
      </c>
      <c r="AC183" s="42">
        <v>0</v>
      </c>
      <c r="AD183" s="47">
        <f t="shared" si="8"/>
        <v>28563</v>
      </c>
      <c r="AE183" s="42">
        <v>641</v>
      </c>
      <c r="AF183" s="42">
        <v>0</v>
      </c>
      <c r="AG183" s="42">
        <v>0</v>
      </c>
      <c r="AH183" s="42">
        <v>0</v>
      </c>
      <c r="AI183" s="42">
        <v>0</v>
      </c>
      <c r="AJ183" s="42">
        <v>27333</v>
      </c>
      <c r="AK183" s="42">
        <v>641</v>
      </c>
      <c r="AL183" s="42">
        <v>0</v>
      </c>
      <c r="AM183" s="46">
        <v>225673</v>
      </c>
      <c r="AN183" s="42">
        <v>134383</v>
      </c>
      <c r="AO183" s="42">
        <v>27974</v>
      </c>
      <c r="AP183" s="42">
        <v>63957</v>
      </c>
      <c r="AQ183" s="44">
        <v>226314</v>
      </c>
    </row>
    <row r="184" spans="1:43" s="40" customFormat="1" ht="12.75">
      <c r="A184" s="65" t="s">
        <v>299</v>
      </c>
      <c r="B184" s="66" t="s">
        <v>174</v>
      </c>
      <c r="C184" s="50">
        <v>2684</v>
      </c>
      <c r="D184" s="42">
        <v>137039</v>
      </c>
      <c r="E184" s="42">
        <v>13045</v>
      </c>
      <c r="F184" s="42">
        <v>0</v>
      </c>
      <c r="G184" s="42">
        <v>150084</v>
      </c>
      <c r="H184" s="46">
        <v>23712</v>
      </c>
      <c r="I184" s="42">
        <v>14603</v>
      </c>
      <c r="J184" s="42">
        <v>7878</v>
      </c>
      <c r="K184" s="42">
        <v>328</v>
      </c>
      <c r="L184" s="42">
        <v>7822</v>
      </c>
      <c r="M184" s="42">
        <v>17915</v>
      </c>
      <c r="N184" s="42">
        <v>8480</v>
      </c>
      <c r="O184" s="42">
        <v>0</v>
      </c>
      <c r="P184" s="42">
        <v>20000</v>
      </c>
      <c r="Q184" s="42">
        <v>2376</v>
      </c>
      <c r="R184" s="42">
        <v>4395</v>
      </c>
      <c r="S184" s="44">
        <v>83797</v>
      </c>
      <c r="T184" s="42">
        <v>0</v>
      </c>
      <c r="U184" s="42">
        <v>0</v>
      </c>
      <c r="V184" s="42">
        <v>0</v>
      </c>
      <c r="W184" s="42">
        <v>3169</v>
      </c>
      <c r="X184" s="42">
        <v>0</v>
      </c>
      <c r="Y184" s="42">
        <v>25522</v>
      </c>
      <c r="Z184" s="42">
        <v>2769</v>
      </c>
      <c r="AA184" s="42">
        <v>3855</v>
      </c>
      <c r="AB184" s="42">
        <v>3690</v>
      </c>
      <c r="AC184" s="42">
        <v>0</v>
      </c>
      <c r="AD184" s="47">
        <f t="shared" si="8"/>
        <v>39005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35836</v>
      </c>
      <c r="AK184" s="42">
        <v>0</v>
      </c>
      <c r="AL184" s="42">
        <v>0</v>
      </c>
      <c r="AM184" s="46">
        <v>296598</v>
      </c>
      <c r="AN184" s="42">
        <v>150084</v>
      </c>
      <c r="AO184" s="42">
        <v>35836</v>
      </c>
      <c r="AP184" s="42">
        <v>110678</v>
      </c>
      <c r="AQ184" s="44">
        <v>296598</v>
      </c>
    </row>
    <row r="185" spans="1:43" s="40" customFormat="1" ht="12.75">
      <c r="A185" s="65" t="s">
        <v>300</v>
      </c>
      <c r="B185" s="66" t="s">
        <v>248</v>
      </c>
      <c r="C185" s="50">
        <v>2640</v>
      </c>
      <c r="D185" s="42">
        <v>61413</v>
      </c>
      <c r="E185" s="42">
        <v>4903</v>
      </c>
      <c r="F185" s="42">
        <v>0</v>
      </c>
      <c r="G185" s="42">
        <v>66316</v>
      </c>
      <c r="H185" s="46">
        <v>4416</v>
      </c>
      <c r="I185" s="42">
        <v>1887</v>
      </c>
      <c r="J185" s="42">
        <v>1398</v>
      </c>
      <c r="K185" s="42">
        <v>0</v>
      </c>
      <c r="L185" s="42">
        <v>2366</v>
      </c>
      <c r="M185" s="42">
        <v>7694</v>
      </c>
      <c r="N185" s="42">
        <v>24158</v>
      </c>
      <c r="O185" s="42">
        <v>936</v>
      </c>
      <c r="P185" s="42">
        <v>0</v>
      </c>
      <c r="Q185" s="42">
        <v>0</v>
      </c>
      <c r="R185" s="42">
        <v>700</v>
      </c>
      <c r="S185" s="44">
        <v>39139</v>
      </c>
      <c r="T185" s="42">
        <v>0</v>
      </c>
      <c r="U185" s="42">
        <v>0</v>
      </c>
      <c r="V185" s="42">
        <v>0</v>
      </c>
      <c r="W185" s="42">
        <v>3893</v>
      </c>
      <c r="X185" s="42">
        <v>0</v>
      </c>
      <c r="Y185" s="42">
        <v>13309</v>
      </c>
      <c r="Z185" s="42">
        <v>998</v>
      </c>
      <c r="AA185" s="42">
        <v>5409</v>
      </c>
      <c r="AB185" s="42">
        <v>2770</v>
      </c>
      <c r="AC185" s="42">
        <v>0</v>
      </c>
      <c r="AD185" s="47">
        <f t="shared" si="8"/>
        <v>26379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22486</v>
      </c>
      <c r="AK185" s="42">
        <v>0</v>
      </c>
      <c r="AL185" s="42">
        <v>0</v>
      </c>
      <c r="AM185" s="46">
        <v>136250</v>
      </c>
      <c r="AN185" s="42">
        <v>66316</v>
      </c>
      <c r="AO185" s="42">
        <v>22486</v>
      </c>
      <c r="AP185" s="42">
        <v>47448</v>
      </c>
      <c r="AQ185" s="44">
        <v>136250</v>
      </c>
    </row>
    <row r="186" spans="1:43" s="40" customFormat="1" ht="12.75">
      <c r="A186" s="65" t="s">
        <v>301</v>
      </c>
      <c r="B186" s="66" t="s">
        <v>94</v>
      </c>
      <c r="C186" s="50">
        <v>2490</v>
      </c>
      <c r="D186" s="42">
        <v>70768</v>
      </c>
      <c r="E186" s="42">
        <v>5384</v>
      </c>
      <c r="F186" s="42">
        <v>0</v>
      </c>
      <c r="G186" s="42">
        <v>76152</v>
      </c>
      <c r="H186" s="46">
        <v>2675</v>
      </c>
      <c r="I186" s="42">
        <v>21065</v>
      </c>
      <c r="J186" s="42">
        <v>1488</v>
      </c>
      <c r="K186" s="42">
        <v>1808</v>
      </c>
      <c r="L186" s="42">
        <v>8955</v>
      </c>
      <c r="M186" s="42">
        <v>7950</v>
      </c>
      <c r="N186" s="42">
        <v>7272</v>
      </c>
      <c r="O186" s="42">
        <v>1229</v>
      </c>
      <c r="P186" s="42">
        <v>0</v>
      </c>
      <c r="Q186" s="42">
        <v>0</v>
      </c>
      <c r="R186" s="42">
        <v>236</v>
      </c>
      <c r="S186" s="44">
        <v>50003</v>
      </c>
      <c r="T186" s="42">
        <v>0</v>
      </c>
      <c r="U186" s="42">
        <v>0</v>
      </c>
      <c r="V186" s="42">
        <v>0</v>
      </c>
      <c r="W186" s="42">
        <v>16</v>
      </c>
      <c r="X186" s="42">
        <v>0</v>
      </c>
      <c r="Y186" s="42">
        <v>6110</v>
      </c>
      <c r="Z186" s="42">
        <v>1347</v>
      </c>
      <c r="AA186" s="42">
        <v>3220</v>
      </c>
      <c r="AB186" s="42">
        <v>2906</v>
      </c>
      <c r="AC186" s="42">
        <v>0</v>
      </c>
      <c r="AD186" s="47"/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13583</v>
      </c>
      <c r="AK186" s="42">
        <v>0</v>
      </c>
      <c r="AL186" s="42">
        <v>0</v>
      </c>
      <c r="AM186" s="46">
        <v>142429</v>
      </c>
      <c r="AN186" s="42">
        <v>76152</v>
      </c>
      <c r="AO186" s="42">
        <v>13583</v>
      </c>
      <c r="AP186" s="42">
        <v>52694</v>
      </c>
      <c r="AQ186" s="44">
        <v>142429</v>
      </c>
    </row>
    <row r="187" spans="1:43" s="40" customFormat="1" ht="12.75">
      <c r="A187" s="65" t="s">
        <v>302</v>
      </c>
      <c r="B187" s="66" t="s">
        <v>156</v>
      </c>
      <c r="C187" s="50">
        <v>2362</v>
      </c>
      <c r="D187" s="42">
        <v>72823</v>
      </c>
      <c r="E187" s="42">
        <v>8981</v>
      </c>
      <c r="F187" s="42">
        <v>20</v>
      </c>
      <c r="G187" s="42">
        <v>81824</v>
      </c>
      <c r="H187" s="46">
        <v>7855</v>
      </c>
      <c r="I187" s="42">
        <v>8302</v>
      </c>
      <c r="J187" s="42">
        <v>4664</v>
      </c>
      <c r="K187" s="42">
        <v>438</v>
      </c>
      <c r="L187" s="42">
        <v>5434</v>
      </c>
      <c r="M187" s="42">
        <v>11807</v>
      </c>
      <c r="N187" s="42">
        <v>20805</v>
      </c>
      <c r="O187" s="42">
        <v>0</v>
      </c>
      <c r="P187" s="42">
        <v>0</v>
      </c>
      <c r="Q187" s="42">
        <v>0</v>
      </c>
      <c r="R187" s="42">
        <v>110</v>
      </c>
      <c r="S187" s="44">
        <v>51560</v>
      </c>
      <c r="T187" s="42">
        <v>0</v>
      </c>
      <c r="U187" s="42">
        <v>0</v>
      </c>
      <c r="V187" s="42">
        <v>1500</v>
      </c>
      <c r="W187" s="42">
        <v>3401</v>
      </c>
      <c r="X187" s="42">
        <v>0</v>
      </c>
      <c r="Y187" s="42">
        <v>7893</v>
      </c>
      <c r="Z187" s="42">
        <v>680</v>
      </c>
      <c r="AA187" s="42">
        <v>1854</v>
      </c>
      <c r="AB187" s="42">
        <v>0</v>
      </c>
      <c r="AC187" s="42">
        <v>0</v>
      </c>
      <c r="AD187" s="47">
        <f>SUM(T187:AC187)</f>
        <v>15328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10427</v>
      </c>
      <c r="AK187" s="42">
        <v>0</v>
      </c>
      <c r="AL187" s="42">
        <v>0</v>
      </c>
      <c r="AM187" s="46">
        <v>156567</v>
      </c>
      <c r="AN187" s="42">
        <v>81804</v>
      </c>
      <c r="AO187" s="42">
        <v>10427</v>
      </c>
      <c r="AP187" s="42">
        <v>64336</v>
      </c>
      <c r="AQ187" s="44">
        <v>156567</v>
      </c>
    </row>
    <row r="188" spans="1:43" s="40" customFormat="1" ht="25.5">
      <c r="A188" s="65" t="s">
        <v>303</v>
      </c>
      <c r="B188" s="66" t="s">
        <v>304</v>
      </c>
      <c r="C188" s="50">
        <v>2298</v>
      </c>
      <c r="D188" s="42">
        <v>110242</v>
      </c>
      <c r="E188" s="42">
        <v>16305</v>
      </c>
      <c r="F188" s="42">
        <v>0</v>
      </c>
      <c r="G188" s="42">
        <v>126547</v>
      </c>
      <c r="H188" s="46">
        <v>4612</v>
      </c>
      <c r="I188" s="42">
        <v>9383</v>
      </c>
      <c r="J188" s="42">
        <v>2374</v>
      </c>
      <c r="K188" s="42">
        <v>617</v>
      </c>
      <c r="L188" s="42">
        <v>6381</v>
      </c>
      <c r="M188" s="42">
        <v>12164</v>
      </c>
      <c r="N188" s="42">
        <v>0</v>
      </c>
      <c r="O188" s="42">
        <v>0</v>
      </c>
      <c r="P188" s="42">
        <v>0</v>
      </c>
      <c r="Q188" s="42">
        <v>0</v>
      </c>
      <c r="R188" s="42">
        <v>688</v>
      </c>
      <c r="S188" s="44">
        <v>31607</v>
      </c>
      <c r="T188" s="42">
        <v>0</v>
      </c>
      <c r="U188" s="42">
        <v>0</v>
      </c>
      <c r="V188" s="42">
        <v>303</v>
      </c>
      <c r="W188" s="42">
        <v>0</v>
      </c>
      <c r="X188" s="42">
        <v>0</v>
      </c>
      <c r="Y188" s="42">
        <v>20000</v>
      </c>
      <c r="Z188" s="42">
        <v>1302</v>
      </c>
      <c r="AA188" s="42">
        <v>7925</v>
      </c>
      <c r="AB188" s="42">
        <v>1500</v>
      </c>
      <c r="AC188" s="42">
        <v>1048</v>
      </c>
      <c r="AD188" s="47">
        <v>35433</v>
      </c>
      <c r="AE188" s="42">
        <v>722</v>
      </c>
      <c r="AF188" s="42">
        <v>0</v>
      </c>
      <c r="AG188" s="42">
        <v>69</v>
      </c>
      <c r="AH188" s="42">
        <v>0</v>
      </c>
      <c r="AI188" s="42">
        <v>0</v>
      </c>
      <c r="AJ188" s="42">
        <v>31775</v>
      </c>
      <c r="AK188" s="42">
        <v>2970</v>
      </c>
      <c r="AL188" s="42">
        <v>2179</v>
      </c>
      <c r="AM188" s="46">
        <v>194844</v>
      </c>
      <c r="AN188" s="42">
        <v>126547</v>
      </c>
      <c r="AO188" s="42">
        <v>32566</v>
      </c>
      <c r="AP188" s="42">
        <v>38701</v>
      </c>
      <c r="AQ188" s="44">
        <v>197814</v>
      </c>
    </row>
    <row r="189" spans="1:43" s="40" customFormat="1" ht="12.75">
      <c r="A189" s="65" t="s">
        <v>305</v>
      </c>
      <c r="B189" s="66" t="s">
        <v>78</v>
      </c>
      <c r="C189" s="50">
        <v>2279</v>
      </c>
      <c r="D189" s="42">
        <v>9621</v>
      </c>
      <c r="E189" s="42">
        <v>1161</v>
      </c>
      <c r="F189" s="42">
        <v>839</v>
      </c>
      <c r="G189" s="42">
        <v>11621</v>
      </c>
      <c r="H189" s="46">
        <v>769</v>
      </c>
      <c r="I189" s="42">
        <v>65</v>
      </c>
      <c r="J189" s="42">
        <v>1770</v>
      </c>
      <c r="K189" s="42">
        <v>29</v>
      </c>
      <c r="L189" s="42">
        <v>2842</v>
      </c>
      <c r="M189" s="42">
        <v>4433</v>
      </c>
      <c r="N189" s="42">
        <v>560</v>
      </c>
      <c r="O189" s="42">
        <v>0</v>
      </c>
      <c r="P189" s="42">
        <v>0</v>
      </c>
      <c r="Q189" s="42">
        <v>0</v>
      </c>
      <c r="R189" s="42">
        <v>0</v>
      </c>
      <c r="S189" s="44">
        <v>9699</v>
      </c>
      <c r="T189" s="42">
        <v>0</v>
      </c>
      <c r="U189" s="42">
        <v>0</v>
      </c>
      <c r="V189" s="42">
        <v>0</v>
      </c>
      <c r="W189" s="42">
        <v>59</v>
      </c>
      <c r="X189" s="42">
        <v>0</v>
      </c>
      <c r="Y189" s="42">
        <v>1535</v>
      </c>
      <c r="Z189" s="42">
        <v>258</v>
      </c>
      <c r="AA189" s="42">
        <v>118</v>
      </c>
      <c r="AB189" s="42">
        <v>0</v>
      </c>
      <c r="AC189" s="42">
        <v>0</v>
      </c>
      <c r="AD189" s="47">
        <f>SUM(T189:AC189)</f>
        <v>1970</v>
      </c>
      <c r="AE189" s="42">
        <v>0</v>
      </c>
      <c r="AF189" s="42">
        <v>0</v>
      </c>
      <c r="AG189" s="42">
        <v>0</v>
      </c>
      <c r="AH189" s="42">
        <v>0</v>
      </c>
      <c r="AI189" s="42">
        <v>0</v>
      </c>
      <c r="AJ189" s="42">
        <v>1911</v>
      </c>
      <c r="AK189" s="42">
        <v>0</v>
      </c>
      <c r="AL189" s="42">
        <v>0</v>
      </c>
      <c r="AM189" s="46">
        <v>24059</v>
      </c>
      <c r="AN189" s="42">
        <v>10782</v>
      </c>
      <c r="AO189" s="42">
        <v>1911</v>
      </c>
      <c r="AP189" s="42">
        <v>11366</v>
      </c>
      <c r="AQ189" s="44">
        <v>24059</v>
      </c>
    </row>
    <row r="190" spans="1:43" s="40" customFormat="1" ht="12.75">
      <c r="A190" s="65" t="s">
        <v>306</v>
      </c>
      <c r="B190" s="66" t="s">
        <v>73</v>
      </c>
      <c r="C190" s="50">
        <v>2256</v>
      </c>
      <c r="D190" s="42">
        <v>68361</v>
      </c>
      <c r="E190" s="42">
        <v>10682</v>
      </c>
      <c r="F190" s="42">
        <v>12612</v>
      </c>
      <c r="G190" s="42">
        <v>91655</v>
      </c>
      <c r="H190" s="46">
        <v>3647</v>
      </c>
      <c r="I190" s="42">
        <v>1500</v>
      </c>
      <c r="J190" s="42">
        <v>3148</v>
      </c>
      <c r="K190" s="42">
        <v>102</v>
      </c>
      <c r="L190" s="42">
        <v>5307</v>
      </c>
      <c r="M190" s="42">
        <v>7205</v>
      </c>
      <c r="N190" s="42">
        <v>1354</v>
      </c>
      <c r="O190" s="42">
        <v>0</v>
      </c>
      <c r="P190" s="42">
        <v>0</v>
      </c>
      <c r="Q190" s="42">
        <v>0</v>
      </c>
      <c r="R190" s="42">
        <v>1321</v>
      </c>
      <c r="S190" s="44">
        <v>19937</v>
      </c>
      <c r="T190" s="42">
        <v>0</v>
      </c>
      <c r="U190" s="42">
        <v>0</v>
      </c>
      <c r="V190" s="42">
        <v>0</v>
      </c>
      <c r="W190" s="42">
        <v>5780</v>
      </c>
      <c r="X190" s="42">
        <v>0</v>
      </c>
      <c r="Y190" s="42">
        <v>17306</v>
      </c>
      <c r="Z190" s="42">
        <v>921</v>
      </c>
      <c r="AA190" s="42">
        <v>2299</v>
      </c>
      <c r="AB190" s="42">
        <v>1500</v>
      </c>
      <c r="AC190" s="42">
        <v>0</v>
      </c>
      <c r="AD190" s="47">
        <f>SUM(T190:AC190)</f>
        <v>27806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22026</v>
      </c>
      <c r="AK190" s="42">
        <v>0</v>
      </c>
      <c r="AL190" s="42">
        <v>0</v>
      </c>
      <c r="AM190" s="46">
        <v>143045</v>
      </c>
      <c r="AN190" s="42">
        <v>79043</v>
      </c>
      <c r="AO190" s="42">
        <v>22026</v>
      </c>
      <c r="AP190" s="42">
        <v>41976</v>
      </c>
      <c r="AQ190" s="44">
        <v>143045</v>
      </c>
    </row>
    <row r="191" spans="1:43" s="40" customFormat="1" ht="12.75">
      <c r="A191" s="65" t="s">
        <v>307</v>
      </c>
      <c r="B191" s="66" t="s">
        <v>186</v>
      </c>
      <c r="C191" s="50">
        <v>2228</v>
      </c>
      <c r="D191" s="42">
        <v>67361</v>
      </c>
      <c r="E191" s="42">
        <v>9073</v>
      </c>
      <c r="F191" s="42">
        <v>0</v>
      </c>
      <c r="G191" s="42">
        <v>76434</v>
      </c>
      <c r="H191" s="46">
        <v>2912</v>
      </c>
      <c r="I191" s="42">
        <v>2247</v>
      </c>
      <c r="J191" s="42">
        <v>2452</v>
      </c>
      <c r="K191" s="42">
        <v>672</v>
      </c>
      <c r="L191" s="42">
        <v>3341</v>
      </c>
      <c r="M191" s="42">
        <v>4312</v>
      </c>
      <c r="N191" s="42">
        <v>12768</v>
      </c>
      <c r="O191" s="42">
        <v>0</v>
      </c>
      <c r="P191" s="42">
        <v>0</v>
      </c>
      <c r="Q191" s="42">
        <v>0</v>
      </c>
      <c r="R191" s="42">
        <v>1441</v>
      </c>
      <c r="S191" s="44">
        <v>27233</v>
      </c>
      <c r="T191" s="42">
        <v>0</v>
      </c>
      <c r="U191" s="42">
        <v>0</v>
      </c>
      <c r="V191" s="42">
        <v>0</v>
      </c>
      <c r="W191" s="42">
        <v>1583</v>
      </c>
      <c r="X191" s="42">
        <v>0</v>
      </c>
      <c r="Y191" s="42">
        <v>7683</v>
      </c>
      <c r="Z191" s="42">
        <v>931</v>
      </c>
      <c r="AA191" s="42">
        <v>2810</v>
      </c>
      <c r="AB191" s="42">
        <v>0</v>
      </c>
      <c r="AC191" s="42">
        <v>0</v>
      </c>
      <c r="AD191" s="47">
        <f>SUM(T191:AC191)</f>
        <v>13007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11424</v>
      </c>
      <c r="AK191" s="42">
        <v>0</v>
      </c>
      <c r="AL191" s="42">
        <v>0</v>
      </c>
      <c r="AM191" s="46">
        <v>119586</v>
      </c>
      <c r="AN191" s="42">
        <v>76434</v>
      </c>
      <c r="AO191" s="42">
        <v>11424</v>
      </c>
      <c r="AP191" s="42">
        <v>31728</v>
      </c>
      <c r="AQ191" s="44">
        <v>119586</v>
      </c>
    </row>
    <row r="192" spans="1:43" s="40" customFormat="1" ht="12.75">
      <c r="A192" s="65" t="s">
        <v>308</v>
      </c>
      <c r="B192" s="66" t="s">
        <v>170</v>
      </c>
      <c r="C192" s="50">
        <v>2222</v>
      </c>
      <c r="D192" s="42">
        <v>28504</v>
      </c>
      <c r="E192" s="42">
        <v>7025</v>
      </c>
      <c r="F192" s="42">
        <v>0</v>
      </c>
      <c r="G192" s="42">
        <v>35529</v>
      </c>
      <c r="H192" s="46">
        <v>4233</v>
      </c>
      <c r="I192" s="42">
        <v>487</v>
      </c>
      <c r="J192" s="42">
        <v>2060</v>
      </c>
      <c r="K192" s="42">
        <v>123</v>
      </c>
      <c r="L192" s="42">
        <v>2076</v>
      </c>
      <c r="M192" s="42">
        <v>2673</v>
      </c>
      <c r="N192" s="42">
        <v>2121</v>
      </c>
      <c r="O192" s="42">
        <v>0</v>
      </c>
      <c r="P192" s="42">
        <v>0</v>
      </c>
      <c r="Q192" s="42">
        <v>0</v>
      </c>
      <c r="R192" s="42">
        <v>243</v>
      </c>
      <c r="S192" s="44">
        <v>9783</v>
      </c>
      <c r="T192" s="42">
        <v>0</v>
      </c>
      <c r="U192" s="42">
        <v>0</v>
      </c>
      <c r="V192" s="42">
        <v>0</v>
      </c>
      <c r="W192" s="42">
        <v>6685</v>
      </c>
      <c r="X192" s="42">
        <v>0</v>
      </c>
      <c r="Y192" s="42">
        <v>7000</v>
      </c>
      <c r="Z192" s="42">
        <v>244</v>
      </c>
      <c r="AA192" s="42">
        <v>948</v>
      </c>
      <c r="AB192" s="42">
        <v>0</v>
      </c>
      <c r="AC192" s="42">
        <v>0</v>
      </c>
      <c r="AD192" s="47">
        <f>SUM(T192:AC192)</f>
        <v>14877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8192</v>
      </c>
      <c r="AK192" s="42">
        <v>0</v>
      </c>
      <c r="AL192" s="42">
        <v>0</v>
      </c>
      <c r="AM192" s="46">
        <v>64422</v>
      </c>
      <c r="AN192" s="42">
        <v>35529</v>
      </c>
      <c r="AO192" s="42">
        <v>8192</v>
      </c>
      <c r="AP192" s="42">
        <v>20701</v>
      </c>
      <c r="AQ192" s="44">
        <v>64422</v>
      </c>
    </row>
    <row r="193" spans="1:43" s="40" customFormat="1" ht="12.75">
      <c r="A193" s="65" t="s">
        <v>309</v>
      </c>
      <c r="B193" s="66" t="s">
        <v>78</v>
      </c>
      <c r="C193" s="50">
        <v>2182</v>
      </c>
      <c r="D193" s="42">
        <v>40665</v>
      </c>
      <c r="E193" s="42">
        <v>3572</v>
      </c>
      <c r="F193" s="42">
        <v>5843</v>
      </c>
      <c r="G193" s="42">
        <v>50080</v>
      </c>
      <c r="H193" s="46">
        <v>2011</v>
      </c>
      <c r="I193" s="42">
        <v>0</v>
      </c>
      <c r="J193" s="42">
        <v>1027</v>
      </c>
      <c r="K193" s="42">
        <v>29</v>
      </c>
      <c r="L193" s="42">
        <v>1912</v>
      </c>
      <c r="M193" s="42">
        <v>3995</v>
      </c>
      <c r="N193" s="42">
        <v>3595</v>
      </c>
      <c r="O193" s="42">
        <v>0</v>
      </c>
      <c r="P193" s="42">
        <v>0</v>
      </c>
      <c r="Q193" s="42">
        <v>0</v>
      </c>
      <c r="R193" s="42">
        <v>0</v>
      </c>
      <c r="S193" s="44">
        <v>10558</v>
      </c>
      <c r="T193" s="42">
        <v>0</v>
      </c>
      <c r="U193" s="42">
        <v>0</v>
      </c>
      <c r="V193" s="42">
        <v>0</v>
      </c>
      <c r="W193" s="42">
        <v>2192</v>
      </c>
      <c r="X193" s="42">
        <v>0</v>
      </c>
      <c r="Y193" s="42">
        <v>5680</v>
      </c>
      <c r="Z193" s="42">
        <v>1213</v>
      </c>
      <c r="AA193" s="42">
        <v>72</v>
      </c>
      <c r="AB193" s="42">
        <v>1500</v>
      </c>
      <c r="AC193" s="42">
        <v>0</v>
      </c>
      <c r="AD193" s="47">
        <f>SUM(T193:AC193)</f>
        <v>10657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8465</v>
      </c>
      <c r="AK193" s="42">
        <v>0</v>
      </c>
      <c r="AL193" s="42">
        <v>0</v>
      </c>
      <c r="AM193" s="46">
        <v>73306</v>
      </c>
      <c r="AN193" s="42">
        <v>44237</v>
      </c>
      <c r="AO193" s="42">
        <v>8465</v>
      </c>
      <c r="AP193" s="42">
        <v>20604</v>
      </c>
      <c r="AQ193" s="44">
        <v>73306</v>
      </c>
    </row>
    <row r="194" spans="1:43" s="40" customFormat="1" ht="12.75">
      <c r="A194" s="65" t="s">
        <v>310</v>
      </c>
      <c r="B194" s="66" t="s">
        <v>224</v>
      </c>
      <c r="C194" s="50">
        <v>2172</v>
      </c>
      <c r="D194" s="42">
        <v>58588</v>
      </c>
      <c r="E194" s="42">
        <v>7173</v>
      </c>
      <c r="F194" s="42">
        <v>0</v>
      </c>
      <c r="G194" s="42">
        <v>65761</v>
      </c>
      <c r="H194" s="46">
        <v>1987</v>
      </c>
      <c r="I194" s="42">
        <v>2769</v>
      </c>
      <c r="J194" s="42">
        <v>663</v>
      </c>
      <c r="K194" s="42">
        <v>0</v>
      </c>
      <c r="L194" s="42">
        <v>4441</v>
      </c>
      <c r="M194" s="42">
        <v>6007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4">
        <v>13880</v>
      </c>
      <c r="T194" s="42">
        <v>0</v>
      </c>
      <c r="U194" s="42">
        <v>952</v>
      </c>
      <c r="V194" s="42">
        <v>0</v>
      </c>
      <c r="W194" s="42">
        <v>0</v>
      </c>
      <c r="X194" s="42">
        <v>0</v>
      </c>
      <c r="Y194" s="42">
        <v>10480</v>
      </c>
      <c r="Z194" s="42">
        <v>0</v>
      </c>
      <c r="AA194" s="42">
        <v>0</v>
      </c>
      <c r="AB194" s="42">
        <v>0</v>
      </c>
      <c r="AC194" s="42">
        <v>0</v>
      </c>
      <c r="AD194" s="47">
        <v>13301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10480</v>
      </c>
      <c r="AK194" s="42">
        <v>0</v>
      </c>
      <c r="AL194" s="42">
        <v>0</v>
      </c>
      <c r="AM194" s="46">
        <v>93060</v>
      </c>
      <c r="AN194" s="42">
        <v>65761</v>
      </c>
      <c r="AO194" s="42">
        <v>10480</v>
      </c>
      <c r="AP194" s="42">
        <v>16819</v>
      </c>
      <c r="AQ194" s="44">
        <v>93060</v>
      </c>
    </row>
    <row r="195" spans="1:43" s="40" customFormat="1" ht="12.75">
      <c r="A195" s="65" t="s">
        <v>311</v>
      </c>
      <c r="B195" s="66" t="s">
        <v>215</v>
      </c>
      <c r="C195" s="50">
        <v>2140</v>
      </c>
      <c r="D195" s="42">
        <v>102480</v>
      </c>
      <c r="E195" s="42">
        <v>15474</v>
      </c>
      <c r="F195" s="42">
        <v>0</v>
      </c>
      <c r="G195" s="42">
        <v>117954</v>
      </c>
      <c r="H195" s="46">
        <v>2733</v>
      </c>
      <c r="I195" s="42">
        <v>5342</v>
      </c>
      <c r="J195" s="42">
        <v>7225</v>
      </c>
      <c r="K195" s="42">
        <v>0</v>
      </c>
      <c r="L195" s="42">
        <v>10180</v>
      </c>
      <c r="M195" s="42">
        <v>17259</v>
      </c>
      <c r="N195" s="42">
        <v>15496</v>
      </c>
      <c r="O195" s="42">
        <v>1554</v>
      </c>
      <c r="P195" s="42">
        <v>1000</v>
      </c>
      <c r="Q195" s="42">
        <v>0</v>
      </c>
      <c r="R195" s="42">
        <v>4637</v>
      </c>
      <c r="S195" s="44">
        <v>62693</v>
      </c>
      <c r="T195" s="42">
        <v>0</v>
      </c>
      <c r="U195" s="42">
        <v>0</v>
      </c>
      <c r="V195" s="42">
        <v>0</v>
      </c>
      <c r="W195" s="42">
        <v>1992</v>
      </c>
      <c r="X195" s="42">
        <v>138</v>
      </c>
      <c r="Y195" s="42">
        <v>25603</v>
      </c>
      <c r="Z195" s="42">
        <v>2059</v>
      </c>
      <c r="AA195" s="42">
        <v>11438</v>
      </c>
      <c r="AB195" s="42">
        <v>6758</v>
      </c>
      <c r="AC195" s="42">
        <v>0</v>
      </c>
      <c r="AD195" s="47">
        <f>SUM(T195:AC195)</f>
        <v>47988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45996</v>
      </c>
      <c r="AK195" s="42">
        <v>0</v>
      </c>
      <c r="AL195" s="42">
        <v>0</v>
      </c>
      <c r="AM195" s="46">
        <v>231368</v>
      </c>
      <c r="AN195" s="42">
        <v>117954</v>
      </c>
      <c r="AO195" s="42">
        <v>45858</v>
      </c>
      <c r="AP195" s="42">
        <v>67556</v>
      </c>
      <c r="AQ195" s="44">
        <v>231368</v>
      </c>
    </row>
    <row r="196" spans="1:43" s="40" customFormat="1" ht="12.75">
      <c r="A196" s="65" t="s">
        <v>312</v>
      </c>
      <c r="B196" s="66" t="s">
        <v>137</v>
      </c>
      <c r="C196" s="50">
        <v>2114</v>
      </c>
      <c r="D196" s="42">
        <v>47558</v>
      </c>
      <c r="E196" s="42">
        <v>7333</v>
      </c>
      <c r="F196" s="42">
        <v>0</v>
      </c>
      <c r="G196" s="42">
        <v>54891</v>
      </c>
      <c r="H196" s="46">
        <v>2540</v>
      </c>
      <c r="I196" s="42">
        <v>1140</v>
      </c>
      <c r="J196" s="42">
        <v>1494</v>
      </c>
      <c r="K196" s="42">
        <v>93</v>
      </c>
      <c r="L196" s="42">
        <v>2411</v>
      </c>
      <c r="M196" s="42">
        <v>3978</v>
      </c>
      <c r="N196" s="42">
        <v>0</v>
      </c>
      <c r="O196" s="42">
        <v>0</v>
      </c>
      <c r="P196" s="42">
        <v>0</v>
      </c>
      <c r="Q196" s="42">
        <v>0</v>
      </c>
      <c r="R196" s="42">
        <v>3756</v>
      </c>
      <c r="S196" s="44">
        <v>12872</v>
      </c>
      <c r="T196" s="42">
        <v>0</v>
      </c>
      <c r="U196" s="42">
        <v>0</v>
      </c>
      <c r="V196" s="42">
        <v>0</v>
      </c>
      <c r="W196" s="42">
        <v>151</v>
      </c>
      <c r="X196" s="42">
        <v>0</v>
      </c>
      <c r="Y196" s="42">
        <v>12652</v>
      </c>
      <c r="Z196" s="42">
        <v>199</v>
      </c>
      <c r="AA196" s="42">
        <v>1243</v>
      </c>
      <c r="AB196" s="42">
        <v>1550</v>
      </c>
      <c r="AC196" s="42">
        <v>0</v>
      </c>
      <c r="AD196" s="47">
        <f>SUM(T196:AC196)</f>
        <v>15795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15644</v>
      </c>
      <c r="AK196" s="42">
        <v>1080</v>
      </c>
      <c r="AL196" s="42">
        <v>1080</v>
      </c>
      <c r="AM196" s="46">
        <v>86098</v>
      </c>
      <c r="AN196" s="42">
        <v>54891</v>
      </c>
      <c r="AO196" s="42">
        <v>15644</v>
      </c>
      <c r="AP196" s="42">
        <v>16643</v>
      </c>
      <c r="AQ196" s="44">
        <v>87178</v>
      </c>
    </row>
    <row r="197" spans="1:43" s="40" customFormat="1" ht="12.75">
      <c r="A197" s="65" t="s">
        <v>313</v>
      </c>
      <c r="B197" s="66" t="s">
        <v>170</v>
      </c>
      <c r="C197" s="50">
        <v>2094</v>
      </c>
      <c r="D197" s="42">
        <v>63931</v>
      </c>
      <c r="E197" s="42">
        <v>11161</v>
      </c>
      <c r="F197" s="42">
        <v>0</v>
      </c>
      <c r="G197" s="42">
        <v>75092</v>
      </c>
      <c r="H197" s="46">
        <v>5409</v>
      </c>
      <c r="I197" s="42">
        <v>1027</v>
      </c>
      <c r="J197" s="42">
        <v>3655</v>
      </c>
      <c r="K197" s="42">
        <v>44</v>
      </c>
      <c r="L197" s="42">
        <v>5951</v>
      </c>
      <c r="M197" s="42">
        <v>8795</v>
      </c>
      <c r="N197" s="42">
        <v>9450</v>
      </c>
      <c r="O197" s="42">
        <v>0</v>
      </c>
      <c r="P197" s="42">
        <v>0</v>
      </c>
      <c r="Q197" s="42">
        <v>0</v>
      </c>
      <c r="R197" s="42">
        <v>5108</v>
      </c>
      <c r="S197" s="44">
        <v>34030</v>
      </c>
      <c r="T197" s="42">
        <v>3000</v>
      </c>
      <c r="U197" s="42">
        <v>0</v>
      </c>
      <c r="V197" s="42">
        <v>0</v>
      </c>
      <c r="W197" s="42">
        <v>4898</v>
      </c>
      <c r="X197" s="42">
        <v>0</v>
      </c>
      <c r="Y197" s="42">
        <v>12000</v>
      </c>
      <c r="Z197" s="42">
        <v>394</v>
      </c>
      <c r="AA197" s="42">
        <v>5465</v>
      </c>
      <c r="AB197" s="42">
        <v>1500</v>
      </c>
      <c r="AC197" s="42">
        <v>0</v>
      </c>
      <c r="AD197" s="47">
        <v>28605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19359</v>
      </c>
      <c r="AK197" s="42">
        <v>0</v>
      </c>
      <c r="AL197" s="42">
        <v>0</v>
      </c>
      <c r="AM197" s="46">
        <v>141788</v>
      </c>
      <c r="AN197" s="42">
        <v>75092</v>
      </c>
      <c r="AO197" s="42">
        <v>19359</v>
      </c>
      <c r="AP197" s="42">
        <v>47337</v>
      </c>
      <c r="AQ197" s="44">
        <v>141788</v>
      </c>
    </row>
    <row r="198" spans="1:43" s="40" customFormat="1" ht="12.75">
      <c r="A198" s="65" t="s">
        <v>314</v>
      </c>
      <c r="B198" s="66" t="s">
        <v>137</v>
      </c>
      <c r="C198" s="50">
        <v>2049</v>
      </c>
      <c r="D198" s="42">
        <v>50088</v>
      </c>
      <c r="E198" s="42">
        <v>8814</v>
      </c>
      <c r="F198" s="42">
        <v>0</v>
      </c>
      <c r="G198" s="42">
        <v>58902</v>
      </c>
      <c r="H198" s="46">
        <v>4098</v>
      </c>
      <c r="I198" s="42">
        <v>7923</v>
      </c>
      <c r="J198" s="42">
        <v>2435</v>
      </c>
      <c r="K198" s="42">
        <v>0</v>
      </c>
      <c r="L198" s="42">
        <v>3044</v>
      </c>
      <c r="M198" s="42">
        <v>4822</v>
      </c>
      <c r="N198" s="42">
        <v>20496</v>
      </c>
      <c r="O198" s="42">
        <v>0</v>
      </c>
      <c r="P198" s="42">
        <v>0</v>
      </c>
      <c r="Q198" s="42">
        <v>0</v>
      </c>
      <c r="R198" s="42">
        <v>187</v>
      </c>
      <c r="S198" s="44">
        <v>38907</v>
      </c>
      <c r="T198" s="42">
        <v>0</v>
      </c>
      <c r="U198" s="42">
        <v>13030</v>
      </c>
      <c r="V198" s="42">
        <v>0</v>
      </c>
      <c r="W198" s="42">
        <v>1190</v>
      </c>
      <c r="X198" s="42">
        <v>0</v>
      </c>
      <c r="Y198" s="42">
        <v>12492</v>
      </c>
      <c r="Z198" s="42">
        <v>2186</v>
      </c>
      <c r="AA198" s="42">
        <v>2421</v>
      </c>
      <c r="AB198" s="42">
        <v>1500</v>
      </c>
      <c r="AC198" s="42">
        <v>0</v>
      </c>
      <c r="AD198" s="47">
        <v>22906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18599</v>
      </c>
      <c r="AK198" s="42">
        <v>0</v>
      </c>
      <c r="AL198" s="42">
        <v>0</v>
      </c>
      <c r="AM198" s="46">
        <v>134726</v>
      </c>
      <c r="AN198" s="42">
        <v>58902</v>
      </c>
      <c r="AO198" s="42">
        <v>18599</v>
      </c>
      <c r="AP198" s="42">
        <v>57225</v>
      </c>
      <c r="AQ198" s="44">
        <v>134726</v>
      </c>
    </row>
    <row r="199" spans="1:43" s="40" customFormat="1" ht="12.75">
      <c r="A199" s="65" t="s">
        <v>315</v>
      </c>
      <c r="B199" s="66" t="s">
        <v>108</v>
      </c>
      <c r="C199" s="50">
        <v>1953</v>
      </c>
      <c r="D199" s="42">
        <v>80857</v>
      </c>
      <c r="E199" s="42">
        <v>12013</v>
      </c>
      <c r="F199" s="42">
        <v>0</v>
      </c>
      <c r="G199" s="42">
        <v>92870</v>
      </c>
      <c r="H199" s="46">
        <v>5199</v>
      </c>
      <c r="I199" s="42">
        <v>6687</v>
      </c>
      <c r="J199" s="42">
        <v>3174</v>
      </c>
      <c r="K199" s="42">
        <v>0</v>
      </c>
      <c r="L199" s="42">
        <v>4338</v>
      </c>
      <c r="M199" s="42">
        <v>12121</v>
      </c>
      <c r="N199" s="42">
        <v>5043</v>
      </c>
      <c r="O199" s="42">
        <v>0</v>
      </c>
      <c r="P199" s="42">
        <v>0</v>
      </c>
      <c r="Q199" s="42">
        <v>0</v>
      </c>
      <c r="R199" s="42">
        <v>128</v>
      </c>
      <c r="S199" s="44">
        <v>31491</v>
      </c>
      <c r="T199" s="42">
        <v>0</v>
      </c>
      <c r="U199" s="42">
        <v>0</v>
      </c>
      <c r="V199" s="42">
        <v>0</v>
      </c>
      <c r="W199" s="42">
        <v>589</v>
      </c>
      <c r="X199" s="42">
        <v>0</v>
      </c>
      <c r="Y199" s="42">
        <v>9899</v>
      </c>
      <c r="Z199" s="42">
        <v>1083</v>
      </c>
      <c r="AA199" s="42">
        <v>2894</v>
      </c>
      <c r="AB199" s="42">
        <v>1500</v>
      </c>
      <c r="AC199" s="42">
        <v>0</v>
      </c>
      <c r="AD199" s="47">
        <f>SUM(T199:AC199)</f>
        <v>15965</v>
      </c>
      <c r="AE199" s="42">
        <v>42</v>
      </c>
      <c r="AF199" s="42">
        <v>0</v>
      </c>
      <c r="AG199" s="42">
        <v>120</v>
      </c>
      <c r="AH199" s="42">
        <v>0</v>
      </c>
      <c r="AI199" s="42">
        <v>0</v>
      </c>
      <c r="AJ199" s="42">
        <v>15376</v>
      </c>
      <c r="AK199" s="42">
        <v>3962</v>
      </c>
      <c r="AL199" s="42">
        <v>3800</v>
      </c>
      <c r="AM199" s="46">
        <v>145525</v>
      </c>
      <c r="AN199" s="42">
        <v>92870</v>
      </c>
      <c r="AO199" s="42">
        <v>15538</v>
      </c>
      <c r="AP199" s="42">
        <v>41079</v>
      </c>
      <c r="AQ199" s="44">
        <v>149487</v>
      </c>
    </row>
    <row r="200" spans="1:43" s="40" customFormat="1" ht="12.75">
      <c r="A200" s="65" t="s">
        <v>316</v>
      </c>
      <c r="B200" s="66" t="s">
        <v>112</v>
      </c>
      <c r="C200" s="50">
        <v>1934</v>
      </c>
      <c r="D200" s="42">
        <v>51336</v>
      </c>
      <c r="E200" s="42">
        <v>7464</v>
      </c>
      <c r="F200" s="42">
        <v>0</v>
      </c>
      <c r="G200" s="42">
        <v>58800</v>
      </c>
      <c r="H200" s="46">
        <v>2658</v>
      </c>
      <c r="I200" s="42">
        <v>0</v>
      </c>
      <c r="J200" s="42">
        <v>3256</v>
      </c>
      <c r="K200" s="42">
        <v>0</v>
      </c>
      <c r="L200" s="42">
        <v>3793</v>
      </c>
      <c r="M200" s="42">
        <v>4549</v>
      </c>
      <c r="N200" s="42">
        <v>14045</v>
      </c>
      <c r="O200" s="42">
        <v>0</v>
      </c>
      <c r="P200" s="42">
        <v>0</v>
      </c>
      <c r="Q200" s="42">
        <v>0</v>
      </c>
      <c r="R200" s="42">
        <v>5408</v>
      </c>
      <c r="S200" s="44">
        <v>31051</v>
      </c>
      <c r="T200" s="42">
        <v>0</v>
      </c>
      <c r="U200" s="42">
        <v>0</v>
      </c>
      <c r="V200" s="42">
        <v>0</v>
      </c>
      <c r="W200" s="42">
        <v>2734</v>
      </c>
      <c r="X200" s="42">
        <v>0</v>
      </c>
      <c r="Y200" s="42">
        <v>8875</v>
      </c>
      <c r="Z200" s="42">
        <v>841</v>
      </c>
      <c r="AA200" s="42">
        <v>3491</v>
      </c>
      <c r="AB200" s="42">
        <v>1550</v>
      </c>
      <c r="AC200" s="42">
        <v>0</v>
      </c>
      <c r="AD200" s="47">
        <f>SUM(T200:AC200)</f>
        <v>17491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14757</v>
      </c>
      <c r="AK200" s="42">
        <v>0</v>
      </c>
      <c r="AL200" s="42">
        <v>0</v>
      </c>
      <c r="AM200" s="46">
        <v>110000</v>
      </c>
      <c r="AN200" s="42">
        <v>58800</v>
      </c>
      <c r="AO200" s="42">
        <v>14757</v>
      </c>
      <c r="AP200" s="42">
        <v>36443</v>
      </c>
      <c r="AQ200" s="44">
        <v>110000</v>
      </c>
    </row>
    <row r="201" spans="1:43" s="40" customFormat="1" ht="12.75">
      <c r="A201" s="65" t="s">
        <v>317</v>
      </c>
      <c r="B201" s="66" t="s">
        <v>125</v>
      </c>
      <c r="C201" s="50">
        <v>1915</v>
      </c>
      <c r="D201" s="42">
        <v>40171</v>
      </c>
      <c r="E201" s="42">
        <v>4482</v>
      </c>
      <c r="F201" s="42">
        <v>2100</v>
      </c>
      <c r="G201" s="42">
        <v>46753</v>
      </c>
      <c r="H201" s="46">
        <v>6366</v>
      </c>
      <c r="I201" s="42">
        <v>0</v>
      </c>
      <c r="J201" s="42">
        <v>5464</v>
      </c>
      <c r="K201" s="42">
        <v>2419</v>
      </c>
      <c r="L201" s="42">
        <v>3935</v>
      </c>
      <c r="M201" s="42">
        <v>5428</v>
      </c>
      <c r="N201" s="42">
        <v>3410</v>
      </c>
      <c r="O201" s="42">
        <v>0</v>
      </c>
      <c r="P201" s="42">
        <v>0</v>
      </c>
      <c r="Q201" s="42">
        <v>0</v>
      </c>
      <c r="R201" s="42">
        <v>0</v>
      </c>
      <c r="S201" s="44">
        <v>20656</v>
      </c>
      <c r="T201" s="42">
        <v>0</v>
      </c>
      <c r="U201" s="42">
        <v>0</v>
      </c>
      <c r="V201" s="42">
        <v>0</v>
      </c>
      <c r="W201" s="42">
        <v>1498</v>
      </c>
      <c r="X201" s="42">
        <v>249</v>
      </c>
      <c r="Y201" s="42">
        <v>4509</v>
      </c>
      <c r="Z201" s="42">
        <v>157</v>
      </c>
      <c r="AA201" s="42">
        <v>2131</v>
      </c>
      <c r="AB201" s="42">
        <v>0</v>
      </c>
      <c r="AC201" s="42">
        <v>0</v>
      </c>
      <c r="AD201" s="47">
        <f>SUM(T201:AC201)</f>
        <v>8544</v>
      </c>
      <c r="AE201" s="42">
        <v>434</v>
      </c>
      <c r="AF201" s="42">
        <v>0</v>
      </c>
      <c r="AG201" s="42">
        <v>0</v>
      </c>
      <c r="AH201" s="42">
        <v>0</v>
      </c>
      <c r="AI201" s="42">
        <v>0</v>
      </c>
      <c r="AJ201" s="42">
        <v>7046</v>
      </c>
      <c r="AK201" s="42">
        <v>434</v>
      </c>
      <c r="AL201" s="42">
        <v>0</v>
      </c>
      <c r="AM201" s="46">
        <v>82319</v>
      </c>
      <c r="AN201" s="42">
        <v>44653</v>
      </c>
      <c r="AO201" s="42">
        <v>7231</v>
      </c>
      <c r="AP201" s="42">
        <v>30869</v>
      </c>
      <c r="AQ201" s="44">
        <v>82753</v>
      </c>
    </row>
    <row r="202" spans="1:43" s="40" customFormat="1" ht="12.75">
      <c r="A202" s="65" t="s">
        <v>318</v>
      </c>
      <c r="B202" s="66" t="s">
        <v>125</v>
      </c>
      <c r="C202" s="50">
        <v>1841</v>
      </c>
      <c r="D202" s="42">
        <v>40855</v>
      </c>
      <c r="E202" s="42">
        <v>6263</v>
      </c>
      <c r="F202" s="42">
        <v>0</v>
      </c>
      <c r="G202" s="42">
        <v>47118</v>
      </c>
      <c r="H202" s="46">
        <v>3852</v>
      </c>
      <c r="I202" s="42">
        <v>2615</v>
      </c>
      <c r="J202" s="42">
        <v>4213</v>
      </c>
      <c r="K202" s="42">
        <v>0</v>
      </c>
      <c r="L202" s="42">
        <v>2044</v>
      </c>
      <c r="M202" s="42">
        <v>3362</v>
      </c>
      <c r="N202" s="42">
        <v>602</v>
      </c>
      <c r="O202" s="42">
        <v>25</v>
      </c>
      <c r="P202" s="42">
        <v>0</v>
      </c>
      <c r="Q202" s="42">
        <v>0</v>
      </c>
      <c r="R202" s="42">
        <v>701</v>
      </c>
      <c r="S202" s="44">
        <v>13562</v>
      </c>
      <c r="T202" s="42">
        <v>0</v>
      </c>
      <c r="U202" s="42">
        <v>0</v>
      </c>
      <c r="V202" s="42">
        <v>0</v>
      </c>
      <c r="W202" s="42">
        <v>694</v>
      </c>
      <c r="X202" s="42">
        <v>700</v>
      </c>
      <c r="Y202" s="42">
        <v>9929</v>
      </c>
      <c r="Z202" s="42">
        <v>1375</v>
      </c>
      <c r="AA202" s="42">
        <v>0</v>
      </c>
      <c r="AB202" s="42">
        <v>0</v>
      </c>
      <c r="AC202" s="42">
        <v>250</v>
      </c>
      <c r="AD202" s="47">
        <f>SUM(T202:AC202)</f>
        <v>12948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12254</v>
      </c>
      <c r="AK202" s="42">
        <v>0</v>
      </c>
      <c r="AL202" s="42">
        <v>0</v>
      </c>
      <c r="AM202" s="46">
        <v>77480</v>
      </c>
      <c r="AN202" s="42">
        <v>47118</v>
      </c>
      <c r="AO202" s="42">
        <v>11554</v>
      </c>
      <c r="AP202" s="42">
        <v>18808</v>
      </c>
      <c r="AQ202" s="44">
        <v>77480</v>
      </c>
    </row>
    <row r="203" spans="1:43" s="40" customFormat="1" ht="12.75">
      <c r="A203" s="65" t="s">
        <v>319</v>
      </c>
      <c r="B203" s="66" t="s">
        <v>90</v>
      </c>
      <c r="C203" s="50">
        <v>1833</v>
      </c>
      <c r="D203" s="42">
        <v>35160</v>
      </c>
      <c r="E203" s="42">
        <v>3017</v>
      </c>
      <c r="F203" s="42">
        <v>127</v>
      </c>
      <c r="G203" s="42">
        <v>38304</v>
      </c>
      <c r="H203" s="46">
        <v>1751</v>
      </c>
      <c r="I203" s="42">
        <v>0</v>
      </c>
      <c r="J203" s="42">
        <v>905</v>
      </c>
      <c r="K203" s="42">
        <v>28</v>
      </c>
      <c r="L203" s="42">
        <v>914</v>
      </c>
      <c r="M203" s="42">
        <v>2279</v>
      </c>
      <c r="N203" s="42">
        <v>147</v>
      </c>
      <c r="O203" s="42">
        <v>6000</v>
      </c>
      <c r="P203" s="42">
        <v>0</v>
      </c>
      <c r="Q203" s="42">
        <v>0</v>
      </c>
      <c r="R203" s="42">
        <v>0</v>
      </c>
      <c r="S203" s="44">
        <v>10273</v>
      </c>
      <c r="T203" s="42">
        <v>0</v>
      </c>
      <c r="U203" s="42">
        <v>0</v>
      </c>
      <c r="V203" s="42">
        <v>0</v>
      </c>
      <c r="W203" s="42">
        <v>2204</v>
      </c>
      <c r="X203" s="42">
        <v>0</v>
      </c>
      <c r="Y203" s="42">
        <v>3789</v>
      </c>
      <c r="Z203" s="42">
        <v>1186</v>
      </c>
      <c r="AA203" s="42">
        <v>1390</v>
      </c>
      <c r="AB203" s="42">
        <v>1500</v>
      </c>
      <c r="AC203" s="42">
        <v>0</v>
      </c>
      <c r="AD203" s="47">
        <v>8151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7865</v>
      </c>
      <c r="AK203" s="42">
        <v>0</v>
      </c>
      <c r="AL203" s="42">
        <v>0</v>
      </c>
      <c r="AM203" s="46">
        <v>60397</v>
      </c>
      <c r="AN203" s="42">
        <v>38177</v>
      </c>
      <c r="AO203" s="42">
        <v>7865</v>
      </c>
      <c r="AP203" s="42">
        <v>14355</v>
      </c>
      <c r="AQ203" s="44">
        <v>60397</v>
      </c>
    </row>
    <row r="204" spans="1:43" s="40" customFormat="1" ht="12.75">
      <c r="A204" s="65" t="s">
        <v>320</v>
      </c>
      <c r="B204" s="66" t="s">
        <v>112</v>
      </c>
      <c r="C204" s="50">
        <v>1779</v>
      </c>
      <c r="D204" s="42">
        <v>38550</v>
      </c>
      <c r="E204" s="42">
        <v>5637</v>
      </c>
      <c r="F204" s="42">
        <v>0</v>
      </c>
      <c r="G204" s="42">
        <v>44187</v>
      </c>
      <c r="H204" s="46">
        <v>1195</v>
      </c>
      <c r="I204" s="42">
        <v>934</v>
      </c>
      <c r="J204" s="42">
        <v>1494</v>
      </c>
      <c r="K204" s="42">
        <v>8</v>
      </c>
      <c r="L204" s="42">
        <v>1442</v>
      </c>
      <c r="M204" s="42">
        <v>2677</v>
      </c>
      <c r="N204" s="42">
        <v>1058</v>
      </c>
      <c r="O204" s="42">
        <v>0</v>
      </c>
      <c r="P204" s="42">
        <v>0</v>
      </c>
      <c r="Q204" s="42">
        <v>0</v>
      </c>
      <c r="R204" s="42">
        <v>0</v>
      </c>
      <c r="S204" s="44">
        <v>7613</v>
      </c>
      <c r="T204" s="42">
        <v>0</v>
      </c>
      <c r="U204" s="42">
        <v>0</v>
      </c>
      <c r="V204" s="42">
        <v>0</v>
      </c>
      <c r="W204" s="42">
        <v>588</v>
      </c>
      <c r="X204" s="42">
        <v>0</v>
      </c>
      <c r="Y204" s="42">
        <v>8781</v>
      </c>
      <c r="Z204" s="42">
        <v>552</v>
      </c>
      <c r="AA204" s="42">
        <v>1933</v>
      </c>
      <c r="AB204" s="42">
        <v>0</v>
      </c>
      <c r="AC204" s="42">
        <v>0</v>
      </c>
      <c r="AD204" s="47">
        <f>SUM(T204:AC204)</f>
        <v>11854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11266</v>
      </c>
      <c r="AK204" s="42">
        <v>0</v>
      </c>
      <c r="AL204" s="42">
        <v>0</v>
      </c>
      <c r="AM204" s="46">
        <v>64849</v>
      </c>
      <c r="AN204" s="42">
        <v>44187</v>
      </c>
      <c r="AO204" s="42">
        <v>11266</v>
      </c>
      <c r="AP204" s="42">
        <v>9396</v>
      </c>
      <c r="AQ204" s="44">
        <v>64849</v>
      </c>
    </row>
    <row r="205" spans="1:43" s="40" customFormat="1" ht="12.75">
      <c r="A205" s="65" t="s">
        <v>321</v>
      </c>
      <c r="B205" s="66" t="s">
        <v>112</v>
      </c>
      <c r="C205" s="50">
        <v>1756</v>
      </c>
      <c r="D205" s="42">
        <v>34218</v>
      </c>
      <c r="E205" s="42">
        <v>2618</v>
      </c>
      <c r="F205" s="42">
        <v>0</v>
      </c>
      <c r="G205" s="42">
        <v>36836</v>
      </c>
      <c r="H205" s="46">
        <v>1696</v>
      </c>
      <c r="I205" s="42">
        <v>2809</v>
      </c>
      <c r="J205" s="42">
        <v>1609</v>
      </c>
      <c r="K205" s="42">
        <v>0</v>
      </c>
      <c r="L205" s="42">
        <v>444</v>
      </c>
      <c r="M205" s="42">
        <v>2733</v>
      </c>
      <c r="N205" s="42">
        <v>61</v>
      </c>
      <c r="O205" s="42">
        <v>0</v>
      </c>
      <c r="P205" s="42">
        <v>0</v>
      </c>
      <c r="Q205" s="42">
        <v>0</v>
      </c>
      <c r="R205" s="42">
        <v>480</v>
      </c>
      <c r="S205" s="44">
        <v>8136</v>
      </c>
      <c r="T205" s="42">
        <v>0</v>
      </c>
      <c r="U205" s="42">
        <v>0</v>
      </c>
      <c r="V205" s="42">
        <v>0</v>
      </c>
      <c r="W205" s="42">
        <v>577</v>
      </c>
      <c r="X205" s="42">
        <v>0</v>
      </c>
      <c r="Y205" s="42">
        <v>5931</v>
      </c>
      <c r="Z205" s="42">
        <v>1571</v>
      </c>
      <c r="AA205" s="42">
        <v>4405</v>
      </c>
      <c r="AB205" s="42">
        <v>0</v>
      </c>
      <c r="AC205" s="42">
        <v>0</v>
      </c>
      <c r="AD205" s="47">
        <f>SUM(T205:AC205)</f>
        <v>12484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11907</v>
      </c>
      <c r="AK205" s="42">
        <v>0</v>
      </c>
      <c r="AL205" s="42">
        <v>0</v>
      </c>
      <c r="AM205" s="46">
        <v>59152</v>
      </c>
      <c r="AN205" s="42">
        <v>36836</v>
      </c>
      <c r="AO205" s="42">
        <v>11907</v>
      </c>
      <c r="AP205" s="42">
        <v>10409</v>
      </c>
      <c r="AQ205" s="44">
        <v>59152</v>
      </c>
    </row>
    <row r="206" spans="1:43" s="40" customFormat="1" ht="12.75">
      <c r="A206" s="65" t="s">
        <v>322</v>
      </c>
      <c r="B206" s="66" t="s">
        <v>137</v>
      </c>
      <c r="C206" s="50">
        <v>1722</v>
      </c>
      <c r="D206" s="42">
        <v>48881</v>
      </c>
      <c r="E206" s="42">
        <v>7562</v>
      </c>
      <c r="F206" s="42">
        <v>3844</v>
      </c>
      <c r="G206" s="42">
        <v>60287</v>
      </c>
      <c r="H206" s="46">
        <v>2191</v>
      </c>
      <c r="I206" s="42">
        <v>5793</v>
      </c>
      <c r="J206" s="42">
        <v>3525</v>
      </c>
      <c r="K206" s="42">
        <v>0</v>
      </c>
      <c r="L206" s="42">
        <v>1340</v>
      </c>
      <c r="M206" s="42">
        <v>3600</v>
      </c>
      <c r="N206" s="42">
        <v>0</v>
      </c>
      <c r="O206" s="42">
        <v>1</v>
      </c>
      <c r="P206" s="42">
        <v>0</v>
      </c>
      <c r="Q206" s="42">
        <v>0</v>
      </c>
      <c r="R206" s="42">
        <v>782</v>
      </c>
      <c r="S206" s="44">
        <v>15041</v>
      </c>
      <c r="T206" s="42">
        <v>0</v>
      </c>
      <c r="U206" s="42">
        <v>0</v>
      </c>
      <c r="V206" s="42">
        <v>0</v>
      </c>
      <c r="W206" s="42">
        <v>236</v>
      </c>
      <c r="X206" s="42">
        <v>1840</v>
      </c>
      <c r="Y206" s="42">
        <v>6169</v>
      </c>
      <c r="Z206" s="42">
        <v>566</v>
      </c>
      <c r="AA206" s="42">
        <v>1131</v>
      </c>
      <c r="AB206" s="42">
        <v>1500</v>
      </c>
      <c r="AC206" s="42">
        <v>0</v>
      </c>
      <c r="AD206" s="47">
        <f>SUM(T206:AC206)</f>
        <v>11442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11206</v>
      </c>
      <c r="AK206" s="42">
        <v>5602</v>
      </c>
      <c r="AL206" s="42">
        <v>5602</v>
      </c>
      <c r="AM206" s="46">
        <v>88961</v>
      </c>
      <c r="AN206" s="42">
        <v>56443</v>
      </c>
      <c r="AO206" s="42">
        <v>9366</v>
      </c>
      <c r="AP206" s="42">
        <v>28754</v>
      </c>
      <c r="AQ206" s="44">
        <v>94563</v>
      </c>
    </row>
    <row r="207" spans="1:43" s="40" customFormat="1" ht="12.75">
      <c r="A207" s="65" t="s">
        <v>323</v>
      </c>
      <c r="B207" s="66" t="s">
        <v>125</v>
      </c>
      <c r="C207" s="50">
        <v>1719</v>
      </c>
      <c r="D207" s="42">
        <v>57247</v>
      </c>
      <c r="E207" s="42">
        <v>4433</v>
      </c>
      <c r="F207" s="42">
        <v>700</v>
      </c>
      <c r="G207" s="42">
        <v>62380</v>
      </c>
      <c r="H207" s="46">
        <v>642</v>
      </c>
      <c r="I207" s="42">
        <v>4009</v>
      </c>
      <c r="J207" s="42">
        <v>2379</v>
      </c>
      <c r="K207" s="42">
        <v>336</v>
      </c>
      <c r="L207" s="42">
        <v>2393</v>
      </c>
      <c r="M207" s="42">
        <v>5986</v>
      </c>
      <c r="N207" s="42">
        <v>596</v>
      </c>
      <c r="O207" s="42">
        <v>0</v>
      </c>
      <c r="P207" s="42">
        <v>0</v>
      </c>
      <c r="Q207" s="42">
        <v>0</v>
      </c>
      <c r="R207" s="42">
        <v>8357</v>
      </c>
      <c r="S207" s="44">
        <v>24056</v>
      </c>
      <c r="T207" s="42">
        <v>4780</v>
      </c>
      <c r="U207" s="42">
        <v>0</v>
      </c>
      <c r="V207" s="42">
        <v>0</v>
      </c>
      <c r="W207" s="42">
        <v>1150</v>
      </c>
      <c r="X207" s="42">
        <v>157</v>
      </c>
      <c r="Y207" s="42">
        <v>7825</v>
      </c>
      <c r="Z207" s="42">
        <v>863</v>
      </c>
      <c r="AA207" s="42">
        <v>2604</v>
      </c>
      <c r="AB207" s="42">
        <v>0</v>
      </c>
      <c r="AC207" s="42">
        <v>0</v>
      </c>
      <c r="AD207" s="47">
        <v>30996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11449</v>
      </c>
      <c r="AK207" s="42">
        <v>0</v>
      </c>
      <c r="AL207" s="42">
        <v>0</v>
      </c>
      <c r="AM207" s="46">
        <v>104457</v>
      </c>
      <c r="AN207" s="42">
        <v>61680</v>
      </c>
      <c r="AO207" s="42">
        <v>11292</v>
      </c>
      <c r="AP207" s="42">
        <v>31485</v>
      </c>
      <c r="AQ207" s="44">
        <v>104457</v>
      </c>
    </row>
    <row r="208" spans="1:43" s="40" customFormat="1" ht="12.75">
      <c r="A208" s="65" t="s">
        <v>324</v>
      </c>
      <c r="B208" s="66" t="s">
        <v>200</v>
      </c>
      <c r="C208" s="50">
        <v>1691</v>
      </c>
      <c r="D208" s="42">
        <v>40822</v>
      </c>
      <c r="E208" s="42">
        <v>3129</v>
      </c>
      <c r="F208" s="42">
        <v>50</v>
      </c>
      <c r="G208" s="42">
        <v>44001</v>
      </c>
      <c r="H208" s="46">
        <v>859</v>
      </c>
      <c r="I208" s="42">
        <v>48</v>
      </c>
      <c r="J208" s="42">
        <v>2177</v>
      </c>
      <c r="K208" s="42">
        <v>0</v>
      </c>
      <c r="L208" s="42">
        <v>5778</v>
      </c>
      <c r="M208" s="42">
        <v>7130</v>
      </c>
      <c r="N208" s="42">
        <v>1907</v>
      </c>
      <c r="O208" s="42">
        <v>20</v>
      </c>
      <c r="P208" s="42">
        <v>0</v>
      </c>
      <c r="Q208" s="42">
        <v>0</v>
      </c>
      <c r="R208" s="42">
        <v>50</v>
      </c>
      <c r="S208" s="44">
        <v>17110</v>
      </c>
      <c r="T208" s="42">
        <v>0</v>
      </c>
      <c r="U208" s="42">
        <v>0</v>
      </c>
      <c r="V208" s="42">
        <v>0</v>
      </c>
      <c r="W208" s="42">
        <v>87</v>
      </c>
      <c r="X208" s="42">
        <v>0</v>
      </c>
      <c r="Y208" s="42">
        <v>615</v>
      </c>
      <c r="Z208" s="42">
        <v>636</v>
      </c>
      <c r="AA208" s="42">
        <v>475</v>
      </c>
      <c r="AB208" s="42">
        <v>299</v>
      </c>
      <c r="AC208" s="42">
        <v>0</v>
      </c>
      <c r="AD208" s="47">
        <f aca="true" t="shared" si="9" ref="AD208:AD213">SUM(T208:AC208)</f>
        <v>2112</v>
      </c>
      <c r="AE208" s="42">
        <v>1031</v>
      </c>
      <c r="AF208" s="42">
        <v>0</v>
      </c>
      <c r="AG208" s="42">
        <v>463</v>
      </c>
      <c r="AH208" s="42">
        <v>850</v>
      </c>
      <c r="AI208" s="42">
        <v>0</v>
      </c>
      <c r="AJ208" s="42">
        <v>2025</v>
      </c>
      <c r="AK208" s="42">
        <v>2383</v>
      </c>
      <c r="AL208" s="42">
        <v>39</v>
      </c>
      <c r="AM208" s="46">
        <v>64082</v>
      </c>
      <c r="AN208" s="42">
        <v>43951</v>
      </c>
      <c r="AO208" s="42">
        <v>4369</v>
      </c>
      <c r="AP208" s="42">
        <v>18145</v>
      </c>
      <c r="AQ208" s="44">
        <v>66465</v>
      </c>
    </row>
    <row r="209" spans="1:43" s="40" customFormat="1" ht="12.75">
      <c r="A209" s="65" t="s">
        <v>325</v>
      </c>
      <c r="B209" s="66" t="s">
        <v>88</v>
      </c>
      <c r="C209" s="50">
        <v>1690</v>
      </c>
      <c r="D209" s="42">
        <v>47615</v>
      </c>
      <c r="E209" s="42">
        <v>3924</v>
      </c>
      <c r="F209" s="42">
        <v>0</v>
      </c>
      <c r="G209" s="42">
        <v>51539</v>
      </c>
      <c r="H209" s="46">
        <v>4672</v>
      </c>
      <c r="I209" s="42">
        <v>1780</v>
      </c>
      <c r="J209" s="42">
        <v>1964</v>
      </c>
      <c r="K209" s="42">
        <v>0</v>
      </c>
      <c r="L209" s="42">
        <v>3021</v>
      </c>
      <c r="M209" s="42">
        <v>4615</v>
      </c>
      <c r="N209" s="42">
        <v>1312</v>
      </c>
      <c r="O209" s="42">
        <v>0</v>
      </c>
      <c r="P209" s="42">
        <v>0</v>
      </c>
      <c r="Q209" s="42">
        <v>0</v>
      </c>
      <c r="R209" s="42">
        <v>755</v>
      </c>
      <c r="S209" s="44">
        <v>13447</v>
      </c>
      <c r="T209" s="42">
        <v>0</v>
      </c>
      <c r="U209" s="42">
        <v>0</v>
      </c>
      <c r="V209" s="42">
        <v>0</v>
      </c>
      <c r="W209" s="42">
        <v>1382</v>
      </c>
      <c r="X209" s="42">
        <v>0</v>
      </c>
      <c r="Y209" s="42">
        <v>7484</v>
      </c>
      <c r="Z209" s="42">
        <v>761</v>
      </c>
      <c r="AA209" s="42">
        <v>3701</v>
      </c>
      <c r="AB209" s="42">
        <v>1500</v>
      </c>
      <c r="AC209" s="42">
        <v>0</v>
      </c>
      <c r="AD209" s="47">
        <f t="shared" si="9"/>
        <v>14828</v>
      </c>
      <c r="AE209" s="42">
        <v>308</v>
      </c>
      <c r="AF209" s="42">
        <v>0</v>
      </c>
      <c r="AG209" s="42">
        <v>0</v>
      </c>
      <c r="AH209" s="42">
        <v>0</v>
      </c>
      <c r="AI209" s="42">
        <v>0</v>
      </c>
      <c r="AJ209" s="42">
        <v>13446</v>
      </c>
      <c r="AK209" s="42">
        <v>308</v>
      </c>
      <c r="AL209" s="42">
        <v>0</v>
      </c>
      <c r="AM209" s="46">
        <v>84486</v>
      </c>
      <c r="AN209" s="42">
        <v>51539</v>
      </c>
      <c r="AO209" s="42">
        <v>13754</v>
      </c>
      <c r="AP209" s="42">
        <v>19501</v>
      </c>
      <c r="AQ209" s="44">
        <v>84794</v>
      </c>
    </row>
    <row r="210" spans="1:43" s="40" customFormat="1" ht="25.5">
      <c r="A210" s="65" t="s">
        <v>326</v>
      </c>
      <c r="B210" s="66" t="s">
        <v>215</v>
      </c>
      <c r="C210" s="50">
        <v>1680</v>
      </c>
      <c r="D210" s="42">
        <v>87345</v>
      </c>
      <c r="E210" s="42">
        <v>14570</v>
      </c>
      <c r="F210" s="42">
        <v>0</v>
      </c>
      <c r="G210" s="42">
        <v>101915</v>
      </c>
      <c r="H210" s="46">
        <v>8476</v>
      </c>
      <c r="I210" s="42">
        <v>12634</v>
      </c>
      <c r="J210" s="42">
        <v>8771</v>
      </c>
      <c r="K210" s="42">
        <v>392</v>
      </c>
      <c r="L210" s="42">
        <v>4918</v>
      </c>
      <c r="M210" s="42">
        <v>8490</v>
      </c>
      <c r="N210" s="42">
        <v>14157</v>
      </c>
      <c r="O210" s="42">
        <v>0</v>
      </c>
      <c r="P210" s="42">
        <v>0</v>
      </c>
      <c r="Q210" s="42">
        <v>0</v>
      </c>
      <c r="R210" s="42">
        <v>7495</v>
      </c>
      <c r="S210" s="44">
        <v>56857</v>
      </c>
      <c r="T210" s="42">
        <v>0</v>
      </c>
      <c r="U210" s="42">
        <v>0</v>
      </c>
      <c r="V210" s="42">
        <v>0</v>
      </c>
      <c r="W210" s="42">
        <v>29784</v>
      </c>
      <c r="X210" s="42">
        <v>0</v>
      </c>
      <c r="Y210" s="42">
        <v>29784</v>
      </c>
      <c r="Z210" s="42">
        <v>1949</v>
      </c>
      <c r="AA210" s="42">
        <v>6218</v>
      </c>
      <c r="AB210" s="42">
        <v>1500</v>
      </c>
      <c r="AC210" s="42">
        <v>0</v>
      </c>
      <c r="AD210" s="47">
        <f t="shared" si="9"/>
        <v>69235</v>
      </c>
      <c r="AE210" s="42">
        <v>409</v>
      </c>
      <c r="AF210" s="42">
        <v>0</v>
      </c>
      <c r="AG210" s="42">
        <v>0</v>
      </c>
      <c r="AH210" s="42">
        <v>0</v>
      </c>
      <c r="AI210" s="42">
        <v>0</v>
      </c>
      <c r="AJ210" s="42">
        <v>39451</v>
      </c>
      <c r="AK210" s="42">
        <v>409</v>
      </c>
      <c r="AL210" s="42">
        <v>0</v>
      </c>
      <c r="AM210" s="46">
        <v>236483</v>
      </c>
      <c r="AN210" s="42">
        <v>101915</v>
      </c>
      <c r="AO210" s="42">
        <v>39860</v>
      </c>
      <c r="AP210" s="42">
        <v>95117</v>
      </c>
      <c r="AQ210" s="44">
        <v>236892</v>
      </c>
    </row>
    <row r="211" spans="1:43" s="40" customFormat="1" ht="12.75">
      <c r="A211" s="65" t="s">
        <v>327</v>
      </c>
      <c r="B211" s="66" t="s">
        <v>276</v>
      </c>
      <c r="C211" s="50">
        <v>1619</v>
      </c>
      <c r="D211" s="42">
        <v>82571</v>
      </c>
      <c r="E211" s="42">
        <v>6317</v>
      </c>
      <c r="F211" s="42">
        <v>0</v>
      </c>
      <c r="G211" s="42">
        <v>88888</v>
      </c>
      <c r="H211" s="46">
        <v>12831</v>
      </c>
      <c r="I211" s="42">
        <v>1551</v>
      </c>
      <c r="J211" s="42">
        <v>3832</v>
      </c>
      <c r="K211" s="42">
        <v>0</v>
      </c>
      <c r="L211" s="42">
        <v>5034</v>
      </c>
      <c r="M211" s="42">
        <v>11373</v>
      </c>
      <c r="N211" s="42">
        <v>1714</v>
      </c>
      <c r="O211" s="42">
        <v>0</v>
      </c>
      <c r="P211" s="42">
        <v>0</v>
      </c>
      <c r="Q211" s="42">
        <v>0</v>
      </c>
      <c r="R211" s="42">
        <v>1926</v>
      </c>
      <c r="S211" s="44">
        <v>25430</v>
      </c>
      <c r="T211" s="42">
        <v>0</v>
      </c>
      <c r="U211" s="42">
        <v>0</v>
      </c>
      <c r="V211" s="42">
        <v>0</v>
      </c>
      <c r="W211" s="42">
        <v>2258</v>
      </c>
      <c r="X211" s="42">
        <v>349</v>
      </c>
      <c r="Y211" s="42">
        <v>5696</v>
      </c>
      <c r="Z211" s="42">
        <v>1197</v>
      </c>
      <c r="AA211" s="42">
        <v>4747</v>
      </c>
      <c r="AB211" s="42">
        <v>3140</v>
      </c>
      <c r="AC211" s="42">
        <v>0</v>
      </c>
      <c r="AD211" s="47">
        <f t="shared" si="9"/>
        <v>17387</v>
      </c>
      <c r="AE211" s="42">
        <v>64</v>
      </c>
      <c r="AF211" s="42">
        <v>0</v>
      </c>
      <c r="AG211" s="42">
        <v>62</v>
      </c>
      <c r="AH211" s="42">
        <v>0</v>
      </c>
      <c r="AI211" s="42">
        <v>0</v>
      </c>
      <c r="AJ211" s="42">
        <v>15129</v>
      </c>
      <c r="AK211" s="42">
        <v>126</v>
      </c>
      <c r="AL211" s="42">
        <v>0</v>
      </c>
      <c r="AM211" s="46">
        <v>144536</v>
      </c>
      <c r="AN211" s="42">
        <v>88888</v>
      </c>
      <c r="AO211" s="42">
        <v>14906</v>
      </c>
      <c r="AP211" s="42">
        <v>40868</v>
      </c>
      <c r="AQ211" s="44">
        <v>144662</v>
      </c>
    </row>
    <row r="212" spans="1:43" s="40" customFormat="1" ht="12.75">
      <c r="A212" s="65" t="s">
        <v>328</v>
      </c>
      <c r="B212" s="66" t="s">
        <v>276</v>
      </c>
      <c r="C212" s="50">
        <v>1581</v>
      </c>
      <c r="D212" s="42">
        <v>83902</v>
      </c>
      <c r="E212" s="42">
        <v>6649</v>
      </c>
      <c r="F212" s="42">
        <v>383</v>
      </c>
      <c r="G212" s="42">
        <v>90934</v>
      </c>
      <c r="H212" s="46">
        <v>5415</v>
      </c>
      <c r="I212" s="42">
        <v>4572</v>
      </c>
      <c r="J212" s="42">
        <v>7269</v>
      </c>
      <c r="K212" s="42">
        <v>189</v>
      </c>
      <c r="L212" s="42">
        <v>5779</v>
      </c>
      <c r="M212" s="42">
        <v>5030</v>
      </c>
      <c r="N212" s="42">
        <v>7309</v>
      </c>
      <c r="O212" s="42">
        <v>0</v>
      </c>
      <c r="P212" s="42">
        <v>0</v>
      </c>
      <c r="Q212" s="42">
        <v>0</v>
      </c>
      <c r="R212" s="42">
        <v>6110</v>
      </c>
      <c r="S212" s="44">
        <v>36258</v>
      </c>
      <c r="T212" s="42">
        <v>0</v>
      </c>
      <c r="U212" s="42">
        <v>0</v>
      </c>
      <c r="V212" s="42">
        <v>0</v>
      </c>
      <c r="W212" s="42">
        <v>1000</v>
      </c>
      <c r="X212" s="42">
        <v>0</v>
      </c>
      <c r="Y212" s="42">
        <v>16785</v>
      </c>
      <c r="Z212" s="42">
        <v>1429</v>
      </c>
      <c r="AA212" s="42">
        <v>5888</v>
      </c>
      <c r="AB212" s="42">
        <v>1500</v>
      </c>
      <c r="AC212" s="42">
        <v>0</v>
      </c>
      <c r="AD212" s="47">
        <f t="shared" si="9"/>
        <v>26602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25602</v>
      </c>
      <c r="AK212" s="42">
        <v>0</v>
      </c>
      <c r="AL212" s="42">
        <v>0</v>
      </c>
      <c r="AM212" s="46">
        <v>159209</v>
      </c>
      <c r="AN212" s="42">
        <v>90551</v>
      </c>
      <c r="AO212" s="42">
        <v>25602</v>
      </c>
      <c r="AP212" s="42">
        <v>43056</v>
      </c>
      <c r="AQ212" s="44">
        <v>159209</v>
      </c>
    </row>
    <row r="213" spans="1:43" s="40" customFormat="1" ht="12.75">
      <c r="A213" s="65" t="s">
        <v>329</v>
      </c>
      <c r="B213" s="66" t="s">
        <v>172</v>
      </c>
      <c r="C213" s="50">
        <v>1577</v>
      </c>
      <c r="D213" s="42">
        <v>4680</v>
      </c>
      <c r="E213" s="42">
        <v>0</v>
      </c>
      <c r="F213" s="42">
        <v>0</v>
      </c>
      <c r="G213" s="42">
        <v>4680</v>
      </c>
      <c r="H213" s="46">
        <v>558</v>
      </c>
      <c r="I213" s="42">
        <v>100</v>
      </c>
      <c r="J213" s="42">
        <v>850</v>
      </c>
      <c r="K213" s="42">
        <v>0</v>
      </c>
      <c r="L213" s="42">
        <v>1147</v>
      </c>
      <c r="M213" s="42">
        <v>3942</v>
      </c>
      <c r="N213" s="42">
        <v>268</v>
      </c>
      <c r="O213" s="42">
        <v>0</v>
      </c>
      <c r="P213" s="42">
        <v>0</v>
      </c>
      <c r="Q213" s="42">
        <v>0</v>
      </c>
      <c r="R213" s="42">
        <v>1076</v>
      </c>
      <c r="S213" s="44">
        <v>7383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2362</v>
      </c>
      <c r="Z213" s="42">
        <v>156</v>
      </c>
      <c r="AA213" s="42">
        <v>0</v>
      </c>
      <c r="AB213" s="42">
        <v>0</v>
      </c>
      <c r="AC213" s="42">
        <v>0</v>
      </c>
      <c r="AD213" s="47">
        <f t="shared" si="9"/>
        <v>2518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2518</v>
      </c>
      <c r="AK213" s="42">
        <v>0</v>
      </c>
      <c r="AL213" s="42">
        <v>0</v>
      </c>
      <c r="AM213" s="46">
        <v>15139</v>
      </c>
      <c r="AN213" s="42">
        <v>4680</v>
      </c>
      <c r="AO213" s="42">
        <v>2518</v>
      </c>
      <c r="AP213" s="42">
        <v>7941</v>
      </c>
      <c r="AQ213" s="44">
        <v>15139</v>
      </c>
    </row>
    <row r="214" spans="1:43" s="40" customFormat="1" ht="12.75">
      <c r="A214" s="65" t="s">
        <v>330</v>
      </c>
      <c r="B214" s="66" t="s">
        <v>204</v>
      </c>
      <c r="C214" s="50">
        <v>1553</v>
      </c>
      <c r="D214" s="42">
        <v>65257</v>
      </c>
      <c r="E214" s="42">
        <v>4992</v>
      </c>
      <c r="F214" s="42">
        <v>0</v>
      </c>
      <c r="G214" s="42">
        <v>70249</v>
      </c>
      <c r="H214" s="46">
        <v>2068</v>
      </c>
      <c r="I214" s="42">
        <v>2582</v>
      </c>
      <c r="J214" s="42">
        <v>3594</v>
      </c>
      <c r="K214" s="42">
        <v>71</v>
      </c>
      <c r="L214" s="42">
        <v>3867</v>
      </c>
      <c r="M214" s="42">
        <v>3452</v>
      </c>
      <c r="N214" s="42">
        <v>3751</v>
      </c>
      <c r="O214" s="42">
        <v>18</v>
      </c>
      <c r="P214" s="42">
        <v>0</v>
      </c>
      <c r="Q214" s="42">
        <v>0</v>
      </c>
      <c r="R214" s="42">
        <v>1614</v>
      </c>
      <c r="S214" s="44">
        <v>18949</v>
      </c>
      <c r="T214" s="42">
        <v>0</v>
      </c>
      <c r="U214" s="42">
        <v>0</v>
      </c>
      <c r="V214" s="42">
        <v>0</v>
      </c>
      <c r="W214" s="42">
        <v>6115</v>
      </c>
      <c r="X214" s="42">
        <v>0</v>
      </c>
      <c r="Y214" s="42">
        <v>7487</v>
      </c>
      <c r="Z214" s="42">
        <v>824</v>
      </c>
      <c r="AA214" s="42">
        <v>619</v>
      </c>
      <c r="AB214" s="42">
        <v>0</v>
      </c>
      <c r="AC214" s="42">
        <v>0</v>
      </c>
      <c r="AD214" s="47">
        <v>11768</v>
      </c>
      <c r="AE214" s="42">
        <v>419</v>
      </c>
      <c r="AF214" s="42">
        <v>0</v>
      </c>
      <c r="AG214" s="42">
        <v>0</v>
      </c>
      <c r="AH214" s="42">
        <v>0</v>
      </c>
      <c r="AI214" s="42">
        <v>0</v>
      </c>
      <c r="AJ214" s="42">
        <v>8930</v>
      </c>
      <c r="AK214" s="42">
        <v>419</v>
      </c>
      <c r="AL214" s="42">
        <v>0</v>
      </c>
      <c r="AM214" s="46">
        <v>106311</v>
      </c>
      <c r="AN214" s="42">
        <v>70249</v>
      </c>
      <c r="AO214" s="42">
        <v>9349</v>
      </c>
      <c r="AP214" s="42">
        <v>27132</v>
      </c>
      <c r="AQ214" s="44">
        <v>106730</v>
      </c>
    </row>
    <row r="215" spans="1:43" s="40" customFormat="1" ht="12.75">
      <c r="A215" s="65" t="s">
        <v>331</v>
      </c>
      <c r="B215" s="66" t="s">
        <v>94</v>
      </c>
      <c r="C215" s="50">
        <v>1484</v>
      </c>
      <c r="D215" s="42">
        <v>52076</v>
      </c>
      <c r="E215" s="42">
        <v>8036</v>
      </c>
      <c r="F215" s="42">
        <v>0</v>
      </c>
      <c r="G215" s="42">
        <v>60112</v>
      </c>
      <c r="H215" s="46">
        <v>3256</v>
      </c>
      <c r="I215" s="42">
        <v>5450</v>
      </c>
      <c r="J215" s="42">
        <v>3623</v>
      </c>
      <c r="K215" s="42">
        <v>542</v>
      </c>
      <c r="L215" s="42">
        <v>4439</v>
      </c>
      <c r="M215" s="42">
        <v>3892</v>
      </c>
      <c r="N215" s="42">
        <v>4439</v>
      </c>
      <c r="O215" s="42">
        <v>621</v>
      </c>
      <c r="P215" s="42">
        <v>0</v>
      </c>
      <c r="Q215" s="42">
        <v>672</v>
      </c>
      <c r="R215" s="42">
        <v>0</v>
      </c>
      <c r="S215" s="44">
        <v>23678</v>
      </c>
      <c r="T215" s="42">
        <v>0</v>
      </c>
      <c r="U215" s="42">
        <v>0</v>
      </c>
      <c r="V215" s="42">
        <v>37281</v>
      </c>
      <c r="W215" s="42">
        <v>889</v>
      </c>
      <c r="X215" s="42">
        <v>0</v>
      </c>
      <c r="Y215" s="42">
        <v>12290</v>
      </c>
      <c r="Z215" s="42">
        <v>312</v>
      </c>
      <c r="AA215" s="42">
        <v>6915</v>
      </c>
      <c r="AB215" s="42">
        <v>0</v>
      </c>
      <c r="AC215" s="42">
        <v>0</v>
      </c>
      <c r="AD215" s="47">
        <f aca="true" t="shared" si="10" ref="AD215:AD225">SUM(T215:AC215)</f>
        <v>57687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19517</v>
      </c>
      <c r="AK215" s="42">
        <v>0</v>
      </c>
      <c r="AL215" s="42">
        <v>0</v>
      </c>
      <c r="AM215" s="46">
        <v>144733</v>
      </c>
      <c r="AN215" s="42">
        <v>60112</v>
      </c>
      <c r="AO215" s="42">
        <v>19517</v>
      </c>
      <c r="AP215" s="42">
        <v>65104</v>
      </c>
      <c r="AQ215" s="44">
        <v>144733</v>
      </c>
    </row>
    <row r="216" spans="1:43" s="40" customFormat="1" ht="12.75">
      <c r="A216" s="65" t="s">
        <v>332</v>
      </c>
      <c r="B216" s="66" t="s">
        <v>110</v>
      </c>
      <c r="C216" s="50">
        <v>1459</v>
      </c>
      <c r="D216" s="42">
        <v>54430</v>
      </c>
      <c r="E216" s="42">
        <v>4164</v>
      </c>
      <c r="F216" s="42">
        <v>133</v>
      </c>
      <c r="G216" s="42">
        <v>58727</v>
      </c>
      <c r="H216" s="46">
        <v>3084</v>
      </c>
      <c r="I216" s="42">
        <v>14740</v>
      </c>
      <c r="J216" s="42">
        <v>3793</v>
      </c>
      <c r="K216" s="42">
        <v>32</v>
      </c>
      <c r="L216" s="42">
        <v>5743</v>
      </c>
      <c r="M216" s="42">
        <v>10608</v>
      </c>
      <c r="N216" s="42">
        <v>634</v>
      </c>
      <c r="O216" s="42">
        <v>0</v>
      </c>
      <c r="P216" s="42">
        <v>0</v>
      </c>
      <c r="Q216" s="42">
        <v>0</v>
      </c>
      <c r="R216" s="42">
        <v>4011</v>
      </c>
      <c r="S216" s="44">
        <v>39561</v>
      </c>
      <c r="T216" s="42">
        <v>0</v>
      </c>
      <c r="U216" s="42">
        <v>0</v>
      </c>
      <c r="V216" s="42">
        <v>0</v>
      </c>
      <c r="W216" s="42">
        <v>577</v>
      </c>
      <c r="X216" s="42">
        <v>0</v>
      </c>
      <c r="Y216" s="42">
        <v>8650</v>
      </c>
      <c r="Z216" s="42">
        <v>356</v>
      </c>
      <c r="AA216" s="42">
        <v>6201</v>
      </c>
      <c r="AB216" s="42">
        <v>1500</v>
      </c>
      <c r="AC216" s="42">
        <v>0</v>
      </c>
      <c r="AD216" s="47">
        <f t="shared" si="10"/>
        <v>17284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16707</v>
      </c>
      <c r="AK216" s="42">
        <v>0</v>
      </c>
      <c r="AL216" s="42">
        <v>0</v>
      </c>
      <c r="AM216" s="46">
        <v>118656</v>
      </c>
      <c r="AN216" s="42">
        <v>58594</v>
      </c>
      <c r="AO216" s="42">
        <v>16707</v>
      </c>
      <c r="AP216" s="42">
        <v>43355</v>
      </c>
      <c r="AQ216" s="44">
        <v>118656</v>
      </c>
    </row>
    <row r="217" spans="1:43" s="40" customFormat="1" ht="12.75">
      <c r="A217" s="65" t="s">
        <v>333</v>
      </c>
      <c r="B217" s="66" t="s">
        <v>164</v>
      </c>
      <c r="C217" s="50">
        <v>1438</v>
      </c>
      <c r="D217" s="42">
        <v>38847</v>
      </c>
      <c r="E217" s="42">
        <v>3044</v>
      </c>
      <c r="F217" s="42">
        <v>0</v>
      </c>
      <c r="G217" s="42">
        <v>41891</v>
      </c>
      <c r="H217" s="46">
        <v>412</v>
      </c>
      <c r="I217" s="42">
        <v>2168</v>
      </c>
      <c r="J217" s="42">
        <v>2240</v>
      </c>
      <c r="K217" s="42">
        <v>105</v>
      </c>
      <c r="L217" s="42">
        <v>2444</v>
      </c>
      <c r="M217" s="42">
        <v>3914</v>
      </c>
      <c r="N217" s="42">
        <v>0</v>
      </c>
      <c r="O217" s="42">
        <v>1</v>
      </c>
      <c r="P217" s="42">
        <v>0</v>
      </c>
      <c r="Q217" s="42">
        <v>0</v>
      </c>
      <c r="R217" s="42">
        <v>0</v>
      </c>
      <c r="S217" s="44">
        <v>10872</v>
      </c>
      <c r="T217" s="42">
        <v>0</v>
      </c>
      <c r="U217" s="42">
        <v>0</v>
      </c>
      <c r="V217" s="42">
        <v>0</v>
      </c>
      <c r="W217" s="42">
        <v>163</v>
      </c>
      <c r="X217" s="42">
        <v>0</v>
      </c>
      <c r="Y217" s="42">
        <v>5938</v>
      </c>
      <c r="Z217" s="42">
        <v>669</v>
      </c>
      <c r="AA217" s="42">
        <v>3681</v>
      </c>
      <c r="AB217" s="42">
        <v>1907</v>
      </c>
      <c r="AC217" s="42">
        <v>0</v>
      </c>
      <c r="AD217" s="47">
        <f t="shared" si="10"/>
        <v>12358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12195</v>
      </c>
      <c r="AK217" s="42">
        <v>0</v>
      </c>
      <c r="AL217" s="42">
        <v>0</v>
      </c>
      <c r="AM217" s="46">
        <v>65533</v>
      </c>
      <c r="AN217" s="42">
        <v>41891</v>
      </c>
      <c r="AO217" s="42">
        <v>12195</v>
      </c>
      <c r="AP217" s="42">
        <v>11447</v>
      </c>
      <c r="AQ217" s="44">
        <v>65533</v>
      </c>
    </row>
    <row r="218" spans="1:43" s="40" customFormat="1" ht="12.75">
      <c r="A218" s="65" t="s">
        <v>334</v>
      </c>
      <c r="B218" s="66" t="s">
        <v>242</v>
      </c>
      <c r="C218" s="50">
        <v>1406</v>
      </c>
      <c r="D218" s="42">
        <v>47997</v>
      </c>
      <c r="E218" s="42">
        <v>4721</v>
      </c>
      <c r="F218" s="42">
        <v>0</v>
      </c>
      <c r="G218" s="42">
        <v>52718</v>
      </c>
      <c r="H218" s="46">
        <v>7269</v>
      </c>
      <c r="I218" s="42">
        <v>200</v>
      </c>
      <c r="J218" s="42">
        <v>3195</v>
      </c>
      <c r="K218" s="42">
        <v>99</v>
      </c>
      <c r="L218" s="42">
        <v>3501</v>
      </c>
      <c r="M218" s="42">
        <v>2728</v>
      </c>
      <c r="N218" s="42">
        <v>11572</v>
      </c>
      <c r="O218" s="42">
        <v>0</v>
      </c>
      <c r="P218" s="42">
        <v>0</v>
      </c>
      <c r="Q218" s="42">
        <v>0</v>
      </c>
      <c r="R218" s="42">
        <v>542</v>
      </c>
      <c r="S218" s="44">
        <v>21837</v>
      </c>
      <c r="T218" s="42">
        <v>0</v>
      </c>
      <c r="U218" s="42">
        <v>0</v>
      </c>
      <c r="V218" s="42">
        <v>780</v>
      </c>
      <c r="W218" s="42">
        <v>3008</v>
      </c>
      <c r="X218" s="42">
        <v>1099</v>
      </c>
      <c r="Y218" s="42">
        <v>5839</v>
      </c>
      <c r="Z218" s="42">
        <v>1260</v>
      </c>
      <c r="AA218" s="42">
        <v>1311</v>
      </c>
      <c r="AB218" s="42">
        <v>0</v>
      </c>
      <c r="AC218" s="42">
        <v>0</v>
      </c>
      <c r="AD218" s="47">
        <f t="shared" si="10"/>
        <v>13297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9509</v>
      </c>
      <c r="AK218" s="42">
        <v>0</v>
      </c>
      <c r="AL218" s="42">
        <v>0</v>
      </c>
      <c r="AM218" s="46">
        <v>95121</v>
      </c>
      <c r="AN218" s="42">
        <v>52718</v>
      </c>
      <c r="AO218" s="42">
        <v>8410</v>
      </c>
      <c r="AP218" s="42">
        <v>33993</v>
      </c>
      <c r="AQ218" s="44">
        <v>95121</v>
      </c>
    </row>
    <row r="219" spans="1:43" s="40" customFormat="1" ht="12.75">
      <c r="A219" s="65" t="s">
        <v>335</v>
      </c>
      <c r="B219" s="66" t="s">
        <v>206</v>
      </c>
      <c r="C219" s="50">
        <v>1399</v>
      </c>
      <c r="D219" s="42">
        <v>89587</v>
      </c>
      <c r="E219" s="42">
        <v>6854</v>
      </c>
      <c r="F219" s="42">
        <v>0</v>
      </c>
      <c r="G219" s="42">
        <v>96441</v>
      </c>
      <c r="H219" s="46">
        <v>6525</v>
      </c>
      <c r="I219" s="42">
        <v>12291</v>
      </c>
      <c r="J219" s="42">
        <v>2350</v>
      </c>
      <c r="K219" s="42">
        <v>0</v>
      </c>
      <c r="L219" s="42">
        <v>2614</v>
      </c>
      <c r="M219" s="42">
        <v>11862</v>
      </c>
      <c r="N219" s="42">
        <v>7678</v>
      </c>
      <c r="O219" s="42">
        <v>1888</v>
      </c>
      <c r="P219" s="42">
        <v>0</v>
      </c>
      <c r="Q219" s="42">
        <v>0</v>
      </c>
      <c r="R219" s="42">
        <v>20</v>
      </c>
      <c r="S219" s="44">
        <v>38703</v>
      </c>
      <c r="T219" s="42">
        <v>0</v>
      </c>
      <c r="U219" s="42">
        <v>0</v>
      </c>
      <c r="V219" s="42">
        <v>0</v>
      </c>
      <c r="W219" s="42">
        <v>887</v>
      </c>
      <c r="X219" s="42">
        <v>0</v>
      </c>
      <c r="Y219" s="42">
        <v>11976</v>
      </c>
      <c r="Z219" s="42">
        <v>1003</v>
      </c>
      <c r="AA219" s="42">
        <v>2768</v>
      </c>
      <c r="AB219" s="42">
        <v>0</v>
      </c>
      <c r="AC219" s="42">
        <v>1548</v>
      </c>
      <c r="AD219" s="47">
        <f t="shared" si="10"/>
        <v>18182</v>
      </c>
      <c r="AE219" s="42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17295</v>
      </c>
      <c r="AK219" s="42">
        <v>0</v>
      </c>
      <c r="AL219" s="42">
        <v>0</v>
      </c>
      <c r="AM219" s="46">
        <v>159851</v>
      </c>
      <c r="AN219" s="42">
        <v>96441</v>
      </c>
      <c r="AO219" s="42">
        <v>17295</v>
      </c>
      <c r="AP219" s="42">
        <v>46115</v>
      </c>
      <c r="AQ219" s="44">
        <v>159851</v>
      </c>
    </row>
    <row r="220" spans="1:43" s="40" customFormat="1" ht="12.75">
      <c r="A220" s="65" t="s">
        <v>336</v>
      </c>
      <c r="B220" s="66" t="s">
        <v>160</v>
      </c>
      <c r="C220" s="50">
        <v>1397</v>
      </c>
      <c r="D220" s="42">
        <v>68650</v>
      </c>
      <c r="E220" s="42">
        <v>4947</v>
      </c>
      <c r="F220" s="42">
        <v>0</v>
      </c>
      <c r="G220" s="42">
        <v>73597</v>
      </c>
      <c r="H220" s="46">
        <v>1602</v>
      </c>
      <c r="I220" s="42">
        <v>3216</v>
      </c>
      <c r="J220" s="42">
        <v>6656</v>
      </c>
      <c r="K220" s="42">
        <v>30</v>
      </c>
      <c r="L220" s="42">
        <v>4785</v>
      </c>
      <c r="M220" s="42">
        <v>10461</v>
      </c>
      <c r="N220" s="42">
        <v>4172</v>
      </c>
      <c r="O220" s="42">
        <v>0</v>
      </c>
      <c r="P220" s="42">
        <v>0</v>
      </c>
      <c r="Q220" s="42">
        <v>0</v>
      </c>
      <c r="R220" s="42">
        <v>0</v>
      </c>
      <c r="S220" s="44">
        <v>29320</v>
      </c>
      <c r="T220" s="42">
        <v>0</v>
      </c>
      <c r="U220" s="42">
        <v>0</v>
      </c>
      <c r="V220" s="42">
        <v>0</v>
      </c>
      <c r="W220" s="42">
        <v>1791</v>
      </c>
      <c r="X220" s="42">
        <v>0</v>
      </c>
      <c r="Y220" s="42">
        <v>9209</v>
      </c>
      <c r="Z220" s="42">
        <v>1132</v>
      </c>
      <c r="AA220" s="42">
        <v>4889</v>
      </c>
      <c r="AB220" s="42">
        <v>1500</v>
      </c>
      <c r="AC220" s="42">
        <v>0</v>
      </c>
      <c r="AD220" s="47">
        <f t="shared" si="10"/>
        <v>18521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16730</v>
      </c>
      <c r="AK220" s="42">
        <v>0</v>
      </c>
      <c r="AL220" s="42">
        <v>0</v>
      </c>
      <c r="AM220" s="46">
        <v>123040</v>
      </c>
      <c r="AN220" s="42">
        <v>73597</v>
      </c>
      <c r="AO220" s="42">
        <v>16730</v>
      </c>
      <c r="AP220" s="42">
        <v>32713</v>
      </c>
      <c r="AQ220" s="44">
        <v>123040</v>
      </c>
    </row>
    <row r="221" spans="1:43" s="40" customFormat="1" ht="12.75">
      <c r="A221" s="65" t="s">
        <v>337</v>
      </c>
      <c r="B221" s="66" t="s">
        <v>231</v>
      </c>
      <c r="C221" s="50">
        <v>1391</v>
      </c>
      <c r="D221" s="42">
        <v>31583</v>
      </c>
      <c r="E221" s="42">
        <v>2379</v>
      </c>
      <c r="F221" s="42">
        <v>0</v>
      </c>
      <c r="G221" s="42">
        <v>33962</v>
      </c>
      <c r="H221" s="46">
        <v>1996</v>
      </c>
      <c r="I221" s="42">
        <v>420</v>
      </c>
      <c r="J221" s="42">
        <v>2220</v>
      </c>
      <c r="K221" s="42">
        <v>123</v>
      </c>
      <c r="L221" s="42">
        <v>2187</v>
      </c>
      <c r="M221" s="42">
        <v>3820</v>
      </c>
      <c r="N221" s="42">
        <v>11684</v>
      </c>
      <c r="O221" s="42">
        <v>0</v>
      </c>
      <c r="P221" s="42">
        <v>0</v>
      </c>
      <c r="Q221" s="42">
        <v>0</v>
      </c>
      <c r="R221" s="42">
        <v>650</v>
      </c>
      <c r="S221" s="44">
        <v>21104</v>
      </c>
      <c r="T221" s="42">
        <v>0</v>
      </c>
      <c r="U221" s="42">
        <v>0</v>
      </c>
      <c r="V221" s="42">
        <v>0</v>
      </c>
      <c r="W221" s="42">
        <v>3944</v>
      </c>
      <c r="X221" s="42">
        <v>0</v>
      </c>
      <c r="Y221" s="42">
        <v>5051</v>
      </c>
      <c r="Z221" s="42">
        <v>327</v>
      </c>
      <c r="AA221" s="42">
        <v>1483</v>
      </c>
      <c r="AB221" s="42">
        <v>0</v>
      </c>
      <c r="AC221" s="42">
        <v>0</v>
      </c>
      <c r="AD221" s="47">
        <f t="shared" si="10"/>
        <v>10805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6861</v>
      </c>
      <c r="AK221" s="42">
        <v>0</v>
      </c>
      <c r="AL221" s="42">
        <v>0</v>
      </c>
      <c r="AM221" s="46">
        <v>67867</v>
      </c>
      <c r="AN221" s="42">
        <v>33962</v>
      </c>
      <c r="AO221" s="42">
        <v>6861</v>
      </c>
      <c r="AP221" s="42">
        <v>27044</v>
      </c>
      <c r="AQ221" s="44">
        <v>67867</v>
      </c>
    </row>
    <row r="222" spans="1:43" s="40" customFormat="1" ht="12.75">
      <c r="A222" s="65" t="s">
        <v>338</v>
      </c>
      <c r="B222" s="66" t="s">
        <v>110</v>
      </c>
      <c r="C222" s="50">
        <v>1380</v>
      </c>
      <c r="D222" s="42">
        <v>72260</v>
      </c>
      <c r="E222" s="42">
        <v>5528</v>
      </c>
      <c r="F222" s="42">
        <v>0</v>
      </c>
      <c r="G222" s="42">
        <v>77788</v>
      </c>
      <c r="H222" s="46">
        <v>4572</v>
      </c>
      <c r="I222" s="42">
        <v>11026</v>
      </c>
      <c r="J222" s="42">
        <v>5091</v>
      </c>
      <c r="K222" s="42">
        <v>0</v>
      </c>
      <c r="L222" s="42">
        <v>5546</v>
      </c>
      <c r="M222" s="42">
        <v>11228</v>
      </c>
      <c r="N222" s="42">
        <v>2068</v>
      </c>
      <c r="O222" s="42">
        <v>45</v>
      </c>
      <c r="P222" s="42">
        <v>0</v>
      </c>
      <c r="Q222" s="42">
        <v>0</v>
      </c>
      <c r="R222" s="42">
        <v>2249</v>
      </c>
      <c r="S222" s="44">
        <v>37253</v>
      </c>
      <c r="T222" s="42">
        <v>0</v>
      </c>
      <c r="U222" s="42">
        <v>0</v>
      </c>
      <c r="V222" s="42">
        <v>0</v>
      </c>
      <c r="W222" s="42">
        <v>21</v>
      </c>
      <c r="X222" s="42">
        <v>0</v>
      </c>
      <c r="Y222" s="42">
        <v>13702</v>
      </c>
      <c r="Z222" s="42">
        <v>1336</v>
      </c>
      <c r="AA222" s="42">
        <v>1841</v>
      </c>
      <c r="AB222" s="42">
        <v>1500</v>
      </c>
      <c r="AC222" s="42">
        <v>0</v>
      </c>
      <c r="AD222" s="47">
        <f t="shared" si="10"/>
        <v>18400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18379</v>
      </c>
      <c r="AK222" s="42">
        <v>0</v>
      </c>
      <c r="AL222" s="42">
        <v>0</v>
      </c>
      <c r="AM222" s="46">
        <v>138013</v>
      </c>
      <c r="AN222" s="42">
        <v>77788</v>
      </c>
      <c r="AO222" s="42">
        <v>18379</v>
      </c>
      <c r="AP222" s="42">
        <v>41846</v>
      </c>
      <c r="AQ222" s="44">
        <v>138013</v>
      </c>
    </row>
    <row r="223" spans="1:43" s="40" customFormat="1" ht="12.75">
      <c r="A223" s="65" t="s">
        <v>339</v>
      </c>
      <c r="B223" s="66" t="s">
        <v>224</v>
      </c>
      <c r="C223" s="50">
        <v>1333</v>
      </c>
      <c r="D223" s="42">
        <v>27000</v>
      </c>
      <c r="E223" s="42">
        <v>2065</v>
      </c>
      <c r="F223" s="42">
        <v>0</v>
      </c>
      <c r="G223" s="42">
        <v>29065</v>
      </c>
      <c r="H223" s="46">
        <v>421</v>
      </c>
      <c r="I223" s="42">
        <v>3215</v>
      </c>
      <c r="J223" s="42">
        <v>1404</v>
      </c>
      <c r="K223" s="42">
        <v>0</v>
      </c>
      <c r="L223" s="42">
        <v>2288</v>
      </c>
      <c r="M223" s="42">
        <v>2303</v>
      </c>
      <c r="N223" s="42">
        <v>318</v>
      </c>
      <c r="O223" s="42">
        <v>0</v>
      </c>
      <c r="P223" s="42">
        <v>0</v>
      </c>
      <c r="Q223" s="42">
        <v>0</v>
      </c>
      <c r="R223" s="42">
        <v>30</v>
      </c>
      <c r="S223" s="44">
        <v>9558</v>
      </c>
      <c r="T223" s="42">
        <v>0</v>
      </c>
      <c r="U223" s="42">
        <v>0</v>
      </c>
      <c r="V223" s="42">
        <v>0</v>
      </c>
      <c r="W223" s="42">
        <v>73</v>
      </c>
      <c r="X223" s="42">
        <v>0</v>
      </c>
      <c r="Y223" s="42">
        <v>5435</v>
      </c>
      <c r="Z223" s="42">
        <v>503</v>
      </c>
      <c r="AA223" s="42">
        <v>125</v>
      </c>
      <c r="AB223" s="42">
        <v>0</v>
      </c>
      <c r="AC223" s="42">
        <v>0</v>
      </c>
      <c r="AD223" s="47">
        <f t="shared" si="10"/>
        <v>6136</v>
      </c>
      <c r="AE223" s="42">
        <v>624</v>
      </c>
      <c r="AF223" s="42">
        <v>0</v>
      </c>
      <c r="AG223" s="42">
        <v>0</v>
      </c>
      <c r="AH223" s="42">
        <v>0</v>
      </c>
      <c r="AI223" s="42">
        <v>0</v>
      </c>
      <c r="AJ223" s="42">
        <v>6063</v>
      </c>
      <c r="AK223" s="42">
        <v>624</v>
      </c>
      <c r="AL223" s="42">
        <v>0</v>
      </c>
      <c r="AM223" s="46">
        <v>45180</v>
      </c>
      <c r="AN223" s="42">
        <v>29065</v>
      </c>
      <c r="AO223" s="42">
        <v>6687</v>
      </c>
      <c r="AP223" s="42">
        <v>10052</v>
      </c>
      <c r="AQ223" s="44">
        <v>45804</v>
      </c>
    </row>
    <row r="224" spans="1:43" s="40" customFormat="1" ht="12.75">
      <c r="A224" s="65" t="s">
        <v>340</v>
      </c>
      <c r="B224" s="66" t="s">
        <v>341</v>
      </c>
      <c r="C224" s="50">
        <v>1272</v>
      </c>
      <c r="D224" s="42">
        <v>59163</v>
      </c>
      <c r="E224" s="42">
        <v>4691</v>
      </c>
      <c r="F224" s="42">
        <v>0</v>
      </c>
      <c r="G224" s="42">
        <v>63854</v>
      </c>
      <c r="H224" s="46">
        <v>6250</v>
      </c>
      <c r="I224" s="42">
        <v>4993</v>
      </c>
      <c r="J224" s="42">
        <v>3901</v>
      </c>
      <c r="K224" s="42">
        <v>0</v>
      </c>
      <c r="L224" s="42">
        <v>6275</v>
      </c>
      <c r="M224" s="42">
        <v>7802</v>
      </c>
      <c r="N224" s="42">
        <v>462</v>
      </c>
      <c r="O224" s="42">
        <v>20</v>
      </c>
      <c r="P224" s="42">
        <v>0</v>
      </c>
      <c r="Q224" s="42">
        <v>0</v>
      </c>
      <c r="R224" s="42">
        <v>0</v>
      </c>
      <c r="S224" s="44">
        <v>23453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14832</v>
      </c>
      <c r="Z224" s="42">
        <v>701</v>
      </c>
      <c r="AA224" s="42">
        <v>3175</v>
      </c>
      <c r="AB224" s="42">
        <v>1500</v>
      </c>
      <c r="AC224" s="42">
        <v>0</v>
      </c>
      <c r="AD224" s="47">
        <f t="shared" si="10"/>
        <v>20208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20208</v>
      </c>
      <c r="AK224" s="42">
        <v>0</v>
      </c>
      <c r="AL224" s="42">
        <v>0</v>
      </c>
      <c r="AM224" s="46">
        <v>113765</v>
      </c>
      <c r="AN224" s="42">
        <v>63854</v>
      </c>
      <c r="AO224" s="42">
        <v>20208</v>
      </c>
      <c r="AP224" s="42">
        <v>29703</v>
      </c>
      <c r="AQ224" s="44">
        <v>113765</v>
      </c>
    </row>
    <row r="225" spans="1:43" s="40" customFormat="1" ht="12.75">
      <c r="A225" s="65" t="s">
        <v>342</v>
      </c>
      <c r="B225" s="66" t="s">
        <v>156</v>
      </c>
      <c r="C225" s="50">
        <v>1239</v>
      </c>
      <c r="D225" s="42">
        <v>9218</v>
      </c>
      <c r="E225" s="42">
        <v>473</v>
      </c>
      <c r="F225" s="42">
        <v>0</v>
      </c>
      <c r="G225" s="42">
        <v>9691</v>
      </c>
      <c r="H225" s="46">
        <v>586</v>
      </c>
      <c r="I225" s="42">
        <v>35</v>
      </c>
      <c r="J225" s="42">
        <v>1402</v>
      </c>
      <c r="K225" s="42">
        <v>23</v>
      </c>
      <c r="L225" s="42">
        <v>0</v>
      </c>
      <c r="M225" s="42">
        <v>2088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4">
        <v>3548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4632</v>
      </c>
      <c r="Z225" s="42">
        <v>502</v>
      </c>
      <c r="AA225" s="42">
        <v>0</v>
      </c>
      <c r="AB225" s="42">
        <v>0</v>
      </c>
      <c r="AC225" s="42">
        <v>0</v>
      </c>
      <c r="AD225" s="47">
        <f t="shared" si="10"/>
        <v>5134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5134</v>
      </c>
      <c r="AK225" s="42">
        <v>0</v>
      </c>
      <c r="AL225" s="42">
        <v>0</v>
      </c>
      <c r="AM225" s="46">
        <v>18959</v>
      </c>
      <c r="AN225" s="42">
        <v>9691</v>
      </c>
      <c r="AO225" s="42">
        <v>5134</v>
      </c>
      <c r="AP225" s="42">
        <v>4134</v>
      </c>
      <c r="AQ225" s="44">
        <v>18959</v>
      </c>
    </row>
    <row r="226" spans="1:43" s="40" customFormat="1" ht="12.75">
      <c r="A226" s="65" t="s">
        <v>343</v>
      </c>
      <c r="B226" s="66" t="s">
        <v>304</v>
      </c>
      <c r="C226" s="50">
        <v>1221</v>
      </c>
      <c r="D226" s="42">
        <v>56287</v>
      </c>
      <c r="E226" s="42">
        <v>4306</v>
      </c>
      <c r="F226" s="42">
        <v>100</v>
      </c>
      <c r="G226" s="42">
        <v>60693</v>
      </c>
      <c r="H226" s="46">
        <v>3674</v>
      </c>
      <c r="I226" s="42">
        <v>3016</v>
      </c>
      <c r="J226" s="42">
        <v>802</v>
      </c>
      <c r="K226" s="42">
        <v>0</v>
      </c>
      <c r="L226" s="42">
        <v>2463</v>
      </c>
      <c r="M226" s="42">
        <v>2533</v>
      </c>
      <c r="N226" s="42">
        <v>2721</v>
      </c>
      <c r="O226" s="42">
        <v>0</v>
      </c>
      <c r="P226" s="42">
        <v>0</v>
      </c>
      <c r="Q226" s="42">
        <v>0</v>
      </c>
      <c r="R226" s="42">
        <v>224</v>
      </c>
      <c r="S226" s="44">
        <v>11759</v>
      </c>
      <c r="T226" s="42">
        <v>0</v>
      </c>
      <c r="U226" s="42">
        <v>0</v>
      </c>
      <c r="V226" s="42">
        <v>0</v>
      </c>
      <c r="W226" s="42">
        <v>852</v>
      </c>
      <c r="X226" s="42">
        <v>0</v>
      </c>
      <c r="Y226" s="42">
        <v>11386</v>
      </c>
      <c r="Z226" s="42">
        <v>1811</v>
      </c>
      <c r="AA226" s="42">
        <v>2041</v>
      </c>
      <c r="AB226" s="42">
        <v>0</v>
      </c>
      <c r="AC226" s="42">
        <v>0</v>
      </c>
      <c r="AD226" s="47">
        <v>16063</v>
      </c>
      <c r="AE226" s="42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15238</v>
      </c>
      <c r="AK226" s="42">
        <v>0</v>
      </c>
      <c r="AL226" s="42">
        <v>0</v>
      </c>
      <c r="AM226" s="46">
        <v>92216</v>
      </c>
      <c r="AN226" s="42">
        <v>60593</v>
      </c>
      <c r="AO226" s="42">
        <v>15238</v>
      </c>
      <c r="AP226" s="42">
        <v>16385</v>
      </c>
      <c r="AQ226" s="44">
        <v>92216</v>
      </c>
    </row>
    <row r="227" spans="1:43" s="40" customFormat="1" ht="12.75">
      <c r="A227" s="65" t="s">
        <v>344</v>
      </c>
      <c r="B227" s="66" t="s">
        <v>215</v>
      </c>
      <c r="C227" s="50">
        <v>1189</v>
      </c>
      <c r="D227" s="42">
        <v>75136</v>
      </c>
      <c r="E227" s="42">
        <v>6370</v>
      </c>
      <c r="F227" s="42">
        <v>0</v>
      </c>
      <c r="G227" s="42">
        <v>81506</v>
      </c>
      <c r="H227" s="46">
        <v>4636</v>
      </c>
      <c r="I227" s="42">
        <v>7475</v>
      </c>
      <c r="J227" s="42">
        <v>3002</v>
      </c>
      <c r="K227" s="42">
        <v>670</v>
      </c>
      <c r="L227" s="42">
        <v>4080</v>
      </c>
      <c r="M227" s="42">
        <v>9112</v>
      </c>
      <c r="N227" s="42">
        <v>3798</v>
      </c>
      <c r="O227" s="42">
        <v>78</v>
      </c>
      <c r="P227" s="42">
        <v>0</v>
      </c>
      <c r="Q227" s="42">
        <v>0</v>
      </c>
      <c r="R227" s="42">
        <v>0</v>
      </c>
      <c r="S227" s="44">
        <v>28215</v>
      </c>
      <c r="T227" s="42">
        <v>0</v>
      </c>
      <c r="U227" s="42">
        <v>0</v>
      </c>
      <c r="V227" s="42">
        <v>5500</v>
      </c>
      <c r="W227" s="42">
        <v>834</v>
      </c>
      <c r="X227" s="42">
        <v>2076</v>
      </c>
      <c r="Y227" s="42">
        <v>5511</v>
      </c>
      <c r="Z227" s="42">
        <v>642</v>
      </c>
      <c r="AA227" s="42">
        <v>5015</v>
      </c>
      <c r="AB227" s="42">
        <v>1000</v>
      </c>
      <c r="AC227" s="42">
        <v>0</v>
      </c>
      <c r="AD227" s="47">
        <f aca="true" t="shared" si="11" ref="AD227:AD237">SUM(T227:AC227)</f>
        <v>20578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14244</v>
      </c>
      <c r="AK227" s="42">
        <v>0</v>
      </c>
      <c r="AL227" s="42">
        <v>0</v>
      </c>
      <c r="AM227" s="46">
        <v>134935</v>
      </c>
      <c r="AN227" s="42">
        <v>81506</v>
      </c>
      <c r="AO227" s="42">
        <v>12168</v>
      </c>
      <c r="AP227" s="42">
        <v>41261</v>
      </c>
      <c r="AQ227" s="44">
        <v>134935</v>
      </c>
    </row>
    <row r="228" spans="1:43" s="40" customFormat="1" ht="12.75">
      <c r="A228" s="65" t="s">
        <v>345</v>
      </c>
      <c r="B228" s="66" t="s">
        <v>206</v>
      </c>
      <c r="C228" s="50">
        <v>1104</v>
      </c>
      <c r="D228" s="42">
        <v>51289</v>
      </c>
      <c r="E228" s="42">
        <v>8961</v>
      </c>
      <c r="F228" s="42">
        <v>0</v>
      </c>
      <c r="G228" s="42">
        <v>60250</v>
      </c>
      <c r="H228" s="46">
        <v>2453</v>
      </c>
      <c r="I228" s="42">
        <v>9914</v>
      </c>
      <c r="J228" s="42">
        <v>2357</v>
      </c>
      <c r="K228" s="42">
        <v>0</v>
      </c>
      <c r="L228" s="42">
        <v>5668</v>
      </c>
      <c r="M228" s="42">
        <v>7244</v>
      </c>
      <c r="N228" s="42">
        <v>5081</v>
      </c>
      <c r="O228" s="42">
        <v>0</v>
      </c>
      <c r="P228" s="42">
        <v>0</v>
      </c>
      <c r="Q228" s="42">
        <v>0</v>
      </c>
      <c r="R228" s="42">
        <v>183</v>
      </c>
      <c r="S228" s="44">
        <v>30447</v>
      </c>
      <c r="T228" s="42">
        <v>0</v>
      </c>
      <c r="U228" s="42">
        <v>0</v>
      </c>
      <c r="V228" s="42">
        <v>0</v>
      </c>
      <c r="W228" s="42">
        <v>714</v>
      </c>
      <c r="X228" s="42">
        <v>0</v>
      </c>
      <c r="Y228" s="42">
        <v>6097</v>
      </c>
      <c r="Z228" s="42">
        <v>478</v>
      </c>
      <c r="AA228" s="42">
        <v>6965</v>
      </c>
      <c r="AB228" s="42">
        <v>1500</v>
      </c>
      <c r="AC228" s="42">
        <v>0</v>
      </c>
      <c r="AD228" s="47">
        <f t="shared" si="11"/>
        <v>15754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15040</v>
      </c>
      <c r="AK228" s="42">
        <v>0</v>
      </c>
      <c r="AL228" s="42">
        <v>0</v>
      </c>
      <c r="AM228" s="46">
        <v>108904</v>
      </c>
      <c r="AN228" s="42">
        <v>60250</v>
      </c>
      <c r="AO228" s="42">
        <v>15040</v>
      </c>
      <c r="AP228" s="42">
        <v>33614</v>
      </c>
      <c r="AQ228" s="44">
        <v>108904</v>
      </c>
    </row>
    <row r="229" spans="1:43" s="40" customFormat="1" ht="12.75">
      <c r="A229" s="65" t="s">
        <v>346</v>
      </c>
      <c r="B229" s="66" t="s">
        <v>276</v>
      </c>
      <c r="C229" s="50">
        <v>1056</v>
      </c>
      <c r="D229" s="42">
        <v>68771</v>
      </c>
      <c r="E229" s="42">
        <v>5260</v>
      </c>
      <c r="F229" s="42">
        <v>0</v>
      </c>
      <c r="G229" s="42">
        <v>74031</v>
      </c>
      <c r="H229" s="46">
        <v>3549</v>
      </c>
      <c r="I229" s="42">
        <v>3490</v>
      </c>
      <c r="J229" s="42">
        <v>3822</v>
      </c>
      <c r="K229" s="42">
        <v>93</v>
      </c>
      <c r="L229" s="42">
        <v>4223</v>
      </c>
      <c r="M229" s="42">
        <v>8946</v>
      </c>
      <c r="N229" s="42">
        <v>12297</v>
      </c>
      <c r="O229" s="42">
        <v>0</v>
      </c>
      <c r="P229" s="42">
        <v>0</v>
      </c>
      <c r="Q229" s="42">
        <v>41000</v>
      </c>
      <c r="R229" s="42">
        <v>359</v>
      </c>
      <c r="S229" s="44">
        <v>74230</v>
      </c>
      <c r="T229" s="42">
        <v>0</v>
      </c>
      <c r="U229" s="42">
        <v>0</v>
      </c>
      <c r="V229" s="42">
        <v>0</v>
      </c>
      <c r="W229" s="42">
        <v>64</v>
      </c>
      <c r="X229" s="42">
        <v>0</v>
      </c>
      <c r="Y229" s="42">
        <v>8122</v>
      </c>
      <c r="Z229" s="42">
        <v>1229</v>
      </c>
      <c r="AA229" s="42">
        <v>5244</v>
      </c>
      <c r="AB229" s="42">
        <v>1500</v>
      </c>
      <c r="AC229" s="42">
        <v>0</v>
      </c>
      <c r="AD229" s="47">
        <f t="shared" si="11"/>
        <v>16159</v>
      </c>
      <c r="AE229" s="42">
        <v>561</v>
      </c>
      <c r="AF229" s="42">
        <v>0</v>
      </c>
      <c r="AG229" s="42">
        <v>0</v>
      </c>
      <c r="AH229" s="42">
        <v>0</v>
      </c>
      <c r="AI229" s="42">
        <v>0</v>
      </c>
      <c r="AJ229" s="42">
        <v>16095</v>
      </c>
      <c r="AK229" s="42">
        <v>561</v>
      </c>
      <c r="AL229" s="42">
        <v>0</v>
      </c>
      <c r="AM229" s="46">
        <v>167969</v>
      </c>
      <c r="AN229" s="42">
        <v>74031</v>
      </c>
      <c r="AO229" s="42">
        <v>16656</v>
      </c>
      <c r="AP229" s="42">
        <v>77843</v>
      </c>
      <c r="AQ229" s="44">
        <v>168530</v>
      </c>
    </row>
    <row r="230" spans="1:43" s="40" customFormat="1" ht="12.75">
      <c r="A230" s="65" t="s">
        <v>347</v>
      </c>
      <c r="B230" s="66" t="s">
        <v>62</v>
      </c>
      <c r="C230" s="50">
        <v>935</v>
      </c>
      <c r="D230" s="42">
        <v>47856</v>
      </c>
      <c r="E230" s="42">
        <v>3661</v>
      </c>
      <c r="F230" s="42">
        <v>0</v>
      </c>
      <c r="G230" s="42">
        <v>51517</v>
      </c>
      <c r="H230" s="46">
        <v>2268</v>
      </c>
      <c r="I230" s="42">
        <v>74</v>
      </c>
      <c r="J230" s="42">
        <v>6120</v>
      </c>
      <c r="K230" s="42">
        <v>152</v>
      </c>
      <c r="L230" s="42">
        <v>4318</v>
      </c>
      <c r="M230" s="42">
        <v>8214</v>
      </c>
      <c r="N230" s="42">
        <v>2874</v>
      </c>
      <c r="O230" s="42">
        <v>0</v>
      </c>
      <c r="P230" s="42">
        <v>0</v>
      </c>
      <c r="Q230" s="42">
        <v>55000</v>
      </c>
      <c r="R230" s="42">
        <v>1475</v>
      </c>
      <c r="S230" s="44">
        <v>78227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8750</v>
      </c>
      <c r="Z230" s="42">
        <v>580</v>
      </c>
      <c r="AA230" s="42">
        <v>4449</v>
      </c>
      <c r="AB230" s="42">
        <v>1500</v>
      </c>
      <c r="AC230" s="42">
        <v>0</v>
      </c>
      <c r="AD230" s="47">
        <f t="shared" si="11"/>
        <v>15279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15279</v>
      </c>
      <c r="AK230" s="42">
        <v>0</v>
      </c>
      <c r="AL230" s="42">
        <v>0</v>
      </c>
      <c r="AM230" s="46">
        <v>147291</v>
      </c>
      <c r="AN230" s="42">
        <v>51517</v>
      </c>
      <c r="AO230" s="42">
        <v>15279</v>
      </c>
      <c r="AP230" s="42">
        <v>80495</v>
      </c>
      <c r="AQ230" s="44">
        <v>147291</v>
      </c>
    </row>
    <row r="231" spans="1:43" s="40" customFormat="1" ht="12.75">
      <c r="A231" s="65" t="s">
        <v>348</v>
      </c>
      <c r="B231" s="66" t="s">
        <v>246</v>
      </c>
      <c r="C231" s="50">
        <v>927</v>
      </c>
      <c r="D231" s="42">
        <v>8095</v>
      </c>
      <c r="E231" s="42">
        <v>1276</v>
      </c>
      <c r="F231" s="42">
        <v>0</v>
      </c>
      <c r="G231" s="42">
        <v>9371</v>
      </c>
      <c r="H231" s="46">
        <v>1483</v>
      </c>
      <c r="I231" s="42">
        <v>0</v>
      </c>
      <c r="J231" s="42">
        <v>1892</v>
      </c>
      <c r="K231" s="42">
        <v>0</v>
      </c>
      <c r="L231" s="42">
        <v>2052</v>
      </c>
      <c r="M231" s="42">
        <v>4077</v>
      </c>
      <c r="N231" s="42">
        <v>1220</v>
      </c>
      <c r="O231" s="42">
        <v>0</v>
      </c>
      <c r="P231" s="42">
        <v>0</v>
      </c>
      <c r="Q231" s="42">
        <v>0</v>
      </c>
      <c r="R231" s="42">
        <v>745</v>
      </c>
      <c r="S231" s="44">
        <v>9986</v>
      </c>
      <c r="T231" s="42">
        <v>0</v>
      </c>
      <c r="U231" s="42">
        <v>3800</v>
      </c>
      <c r="V231" s="42">
        <v>0</v>
      </c>
      <c r="W231" s="42">
        <v>615</v>
      </c>
      <c r="X231" s="42">
        <v>0</v>
      </c>
      <c r="Y231" s="42">
        <v>1097</v>
      </c>
      <c r="Z231" s="42">
        <v>0</v>
      </c>
      <c r="AA231" s="42">
        <v>0</v>
      </c>
      <c r="AB231" s="42">
        <v>0</v>
      </c>
      <c r="AC231" s="42">
        <v>0</v>
      </c>
      <c r="AD231" s="47">
        <f t="shared" si="11"/>
        <v>5512</v>
      </c>
      <c r="AE231" s="42">
        <v>370</v>
      </c>
      <c r="AF231" s="42">
        <v>0</v>
      </c>
      <c r="AG231" s="42">
        <v>0</v>
      </c>
      <c r="AH231" s="42">
        <v>0</v>
      </c>
      <c r="AI231" s="42">
        <v>0</v>
      </c>
      <c r="AJ231" s="42">
        <v>1097</v>
      </c>
      <c r="AK231" s="42">
        <v>370</v>
      </c>
      <c r="AL231" s="42">
        <v>0</v>
      </c>
      <c r="AM231" s="46">
        <v>26352</v>
      </c>
      <c r="AN231" s="42">
        <v>9371</v>
      </c>
      <c r="AO231" s="42">
        <v>1467</v>
      </c>
      <c r="AP231" s="42">
        <v>15884</v>
      </c>
      <c r="AQ231" s="44">
        <v>26722</v>
      </c>
    </row>
    <row r="232" spans="1:43" s="40" customFormat="1" ht="12.75">
      <c r="A232" s="65" t="s">
        <v>349</v>
      </c>
      <c r="B232" s="66" t="s">
        <v>224</v>
      </c>
      <c r="C232" s="50">
        <v>803</v>
      </c>
      <c r="D232" s="42">
        <v>17409</v>
      </c>
      <c r="E232" s="42">
        <v>1332</v>
      </c>
      <c r="F232" s="42">
        <v>0</v>
      </c>
      <c r="G232" s="42">
        <v>18741</v>
      </c>
      <c r="H232" s="46">
        <v>773</v>
      </c>
      <c r="I232" s="42">
        <v>0</v>
      </c>
      <c r="J232" s="42">
        <v>1780</v>
      </c>
      <c r="K232" s="42">
        <v>965</v>
      </c>
      <c r="L232" s="42">
        <v>596</v>
      </c>
      <c r="M232" s="42">
        <v>0</v>
      </c>
      <c r="N232" s="42">
        <v>345</v>
      </c>
      <c r="O232" s="42">
        <v>1112</v>
      </c>
      <c r="P232" s="42">
        <v>0</v>
      </c>
      <c r="Q232" s="42">
        <v>0</v>
      </c>
      <c r="R232" s="42">
        <v>0</v>
      </c>
      <c r="S232" s="44">
        <v>4798</v>
      </c>
      <c r="T232" s="42">
        <v>0</v>
      </c>
      <c r="U232" s="42">
        <v>0</v>
      </c>
      <c r="V232" s="42">
        <v>0</v>
      </c>
      <c r="W232" s="42">
        <v>1481</v>
      </c>
      <c r="X232" s="42">
        <v>0</v>
      </c>
      <c r="Y232" s="42">
        <v>5087</v>
      </c>
      <c r="Z232" s="42">
        <v>471</v>
      </c>
      <c r="AA232" s="42">
        <v>0</v>
      </c>
      <c r="AB232" s="42">
        <v>0</v>
      </c>
      <c r="AC232" s="42">
        <v>0</v>
      </c>
      <c r="AD232" s="47">
        <f t="shared" si="11"/>
        <v>7039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5558</v>
      </c>
      <c r="AK232" s="42">
        <v>0</v>
      </c>
      <c r="AL232" s="42">
        <v>0</v>
      </c>
      <c r="AM232" s="46">
        <v>31351</v>
      </c>
      <c r="AN232" s="42">
        <v>18741</v>
      </c>
      <c r="AO232" s="42">
        <v>5558</v>
      </c>
      <c r="AP232" s="42">
        <v>7052</v>
      </c>
      <c r="AQ232" s="44">
        <v>31351</v>
      </c>
    </row>
    <row r="233" spans="1:43" s="40" customFormat="1" ht="12.75">
      <c r="A233" s="65" t="s">
        <v>350</v>
      </c>
      <c r="B233" s="66" t="s">
        <v>70</v>
      </c>
      <c r="C233" s="50">
        <v>790</v>
      </c>
      <c r="D233" s="42">
        <v>9493</v>
      </c>
      <c r="E233" s="42">
        <v>700</v>
      </c>
      <c r="F233" s="42">
        <v>300</v>
      </c>
      <c r="G233" s="42">
        <v>10493</v>
      </c>
      <c r="H233" s="46">
        <v>1118</v>
      </c>
      <c r="I233" s="42">
        <v>550</v>
      </c>
      <c r="J233" s="42">
        <v>780</v>
      </c>
      <c r="K233" s="42">
        <v>250</v>
      </c>
      <c r="L233" s="42">
        <v>1700</v>
      </c>
      <c r="M233" s="42">
        <v>4250</v>
      </c>
      <c r="N233" s="42">
        <v>500</v>
      </c>
      <c r="O233" s="42">
        <v>0</v>
      </c>
      <c r="P233" s="42">
        <v>0</v>
      </c>
      <c r="Q233" s="42">
        <v>0</v>
      </c>
      <c r="R233" s="42">
        <v>0</v>
      </c>
      <c r="S233" s="44">
        <v>8030</v>
      </c>
      <c r="T233" s="42">
        <v>0</v>
      </c>
      <c r="U233" s="42">
        <v>0</v>
      </c>
      <c r="V233" s="42">
        <v>0</v>
      </c>
      <c r="W233" s="42">
        <v>350</v>
      </c>
      <c r="X233" s="42">
        <v>0</v>
      </c>
      <c r="Y233" s="42">
        <v>2116</v>
      </c>
      <c r="Z233" s="42">
        <v>30</v>
      </c>
      <c r="AA233" s="42">
        <v>0</v>
      </c>
      <c r="AB233" s="42">
        <v>1500</v>
      </c>
      <c r="AC233" s="42">
        <v>0</v>
      </c>
      <c r="AD233" s="47">
        <f t="shared" si="11"/>
        <v>3996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3646</v>
      </c>
      <c r="AK233" s="42">
        <v>0</v>
      </c>
      <c r="AL233" s="42">
        <v>0</v>
      </c>
      <c r="AM233" s="46">
        <v>23637</v>
      </c>
      <c r="AN233" s="42">
        <v>10193</v>
      </c>
      <c r="AO233" s="42">
        <v>3646</v>
      </c>
      <c r="AP233" s="42">
        <v>9798</v>
      </c>
      <c r="AQ233" s="44">
        <v>23637</v>
      </c>
    </row>
    <row r="234" spans="1:43" s="40" customFormat="1" ht="12.75">
      <c r="A234" s="65" t="s">
        <v>351</v>
      </c>
      <c r="B234" s="66" t="s">
        <v>145</v>
      </c>
      <c r="C234" s="50">
        <v>789</v>
      </c>
      <c r="D234" s="43">
        <v>67427</v>
      </c>
      <c r="E234" s="43">
        <v>6181</v>
      </c>
      <c r="F234" s="43">
        <v>0</v>
      </c>
      <c r="G234" s="43">
        <v>73608</v>
      </c>
      <c r="H234" s="48">
        <v>3467</v>
      </c>
      <c r="I234" s="43">
        <v>7975</v>
      </c>
      <c r="J234" s="43">
        <v>9636</v>
      </c>
      <c r="K234" s="43">
        <v>384</v>
      </c>
      <c r="L234" s="43">
        <v>8125</v>
      </c>
      <c r="M234" s="43">
        <v>16771</v>
      </c>
      <c r="N234" s="43">
        <v>13140</v>
      </c>
      <c r="O234" s="43">
        <v>0</v>
      </c>
      <c r="P234" s="43">
        <v>0</v>
      </c>
      <c r="Q234" s="43">
        <v>0</v>
      </c>
      <c r="R234" s="43">
        <v>11129</v>
      </c>
      <c r="S234" s="45">
        <v>67160</v>
      </c>
      <c r="T234" s="43">
        <v>0</v>
      </c>
      <c r="U234" s="43">
        <v>0</v>
      </c>
      <c r="V234" s="43">
        <v>0</v>
      </c>
      <c r="W234" s="43">
        <v>0</v>
      </c>
      <c r="X234" s="43">
        <v>1370</v>
      </c>
      <c r="Y234" s="43">
        <v>11661</v>
      </c>
      <c r="Z234" s="43">
        <v>1293</v>
      </c>
      <c r="AA234" s="43">
        <v>6203</v>
      </c>
      <c r="AB234" s="43">
        <v>1000</v>
      </c>
      <c r="AC234" s="43">
        <v>0</v>
      </c>
      <c r="AD234" s="47">
        <f t="shared" si="11"/>
        <v>21527</v>
      </c>
      <c r="AE234" s="43">
        <v>0</v>
      </c>
      <c r="AF234" s="43">
        <v>0</v>
      </c>
      <c r="AG234" s="43">
        <v>0</v>
      </c>
      <c r="AH234" s="43">
        <v>0</v>
      </c>
      <c r="AI234" s="43">
        <v>0</v>
      </c>
      <c r="AJ234" s="43">
        <v>21527</v>
      </c>
      <c r="AK234" s="43">
        <v>0</v>
      </c>
      <c r="AL234" s="43">
        <v>0</v>
      </c>
      <c r="AM234" s="48">
        <v>165762</v>
      </c>
      <c r="AN234" s="43">
        <v>73608</v>
      </c>
      <c r="AO234" s="43">
        <v>20157</v>
      </c>
      <c r="AP234" s="43">
        <v>71997</v>
      </c>
      <c r="AQ234" s="45">
        <v>165762</v>
      </c>
    </row>
    <row r="235" spans="1:43" s="40" customFormat="1" ht="12.75">
      <c r="A235" s="65" t="s">
        <v>352</v>
      </c>
      <c r="B235" s="66" t="s">
        <v>255</v>
      </c>
      <c r="C235" s="50">
        <v>756</v>
      </c>
      <c r="D235" s="42">
        <v>25813</v>
      </c>
      <c r="E235" s="42">
        <v>1966</v>
      </c>
      <c r="F235" s="42">
        <v>0</v>
      </c>
      <c r="G235" s="42">
        <v>27779</v>
      </c>
      <c r="H235" s="46">
        <v>2238</v>
      </c>
      <c r="I235" s="42">
        <v>1198</v>
      </c>
      <c r="J235" s="42">
        <v>923</v>
      </c>
      <c r="K235" s="42">
        <v>17</v>
      </c>
      <c r="L235" s="42">
        <v>2938</v>
      </c>
      <c r="M235" s="42">
        <v>4478</v>
      </c>
      <c r="N235" s="42">
        <v>636</v>
      </c>
      <c r="O235" s="42">
        <v>25</v>
      </c>
      <c r="P235" s="42">
        <v>0</v>
      </c>
      <c r="Q235" s="42">
        <v>0</v>
      </c>
      <c r="R235" s="42">
        <v>0</v>
      </c>
      <c r="S235" s="44">
        <v>10215</v>
      </c>
      <c r="T235" s="42">
        <v>0</v>
      </c>
      <c r="U235" s="42">
        <v>0</v>
      </c>
      <c r="V235" s="42">
        <v>0</v>
      </c>
      <c r="W235" s="42">
        <v>124</v>
      </c>
      <c r="X235" s="42">
        <v>0</v>
      </c>
      <c r="Y235" s="42">
        <v>5637</v>
      </c>
      <c r="Z235" s="42">
        <v>119</v>
      </c>
      <c r="AA235" s="42">
        <v>1005</v>
      </c>
      <c r="AB235" s="42">
        <v>1500</v>
      </c>
      <c r="AC235" s="42">
        <v>0</v>
      </c>
      <c r="AD235" s="47">
        <f t="shared" si="11"/>
        <v>8385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8261</v>
      </c>
      <c r="AK235" s="42">
        <v>0</v>
      </c>
      <c r="AL235" s="42">
        <v>0</v>
      </c>
      <c r="AM235" s="46">
        <v>48617</v>
      </c>
      <c r="AN235" s="42">
        <v>27779</v>
      </c>
      <c r="AO235" s="42">
        <v>8261</v>
      </c>
      <c r="AP235" s="42">
        <v>12577</v>
      </c>
      <c r="AQ235" s="44">
        <v>48617</v>
      </c>
    </row>
    <row r="236" spans="1:43" s="40" customFormat="1" ht="12.75">
      <c r="A236" s="65" t="s">
        <v>353</v>
      </c>
      <c r="B236" s="66" t="s">
        <v>112</v>
      </c>
      <c r="C236" s="50">
        <v>596</v>
      </c>
      <c r="D236" s="42">
        <v>4650</v>
      </c>
      <c r="E236" s="42">
        <v>356</v>
      </c>
      <c r="F236" s="42">
        <v>0</v>
      </c>
      <c r="G236" s="42">
        <v>5006</v>
      </c>
      <c r="H236" s="46">
        <v>105</v>
      </c>
      <c r="I236" s="42">
        <v>0</v>
      </c>
      <c r="J236" s="42">
        <v>10</v>
      </c>
      <c r="K236" s="42">
        <v>0</v>
      </c>
      <c r="L236" s="42">
        <v>187</v>
      </c>
      <c r="M236" s="42">
        <v>354</v>
      </c>
      <c r="N236" s="42">
        <v>0</v>
      </c>
      <c r="O236" s="42">
        <v>1800</v>
      </c>
      <c r="P236" s="42">
        <v>0</v>
      </c>
      <c r="Q236" s="42">
        <v>0</v>
      </c>
      <c r="R236" s="42">
        <v>0</v>
      </c>
      <c r="S236" s="44">
        <v>2351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2131</v>
      </c>
      <c r="Z236" s="42">
        <v>0</v>
      </c>
      <c r="AA236" s="42">
        <v>0</v>
      </c>
      <c r="AB236" s="42">
        <v>0</v>
      </c>
      <c r="AC236" s="42">
        <v>0</v>
      </c>
      <c r="AD236" s="47">
        <f t="shared" si="11"/>
        <v>2131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2131</v>
      </c>
      <c r="AK236" s="42">
        <v>0</v>
      </c>
      <c r="AL236" s="42">
        <v>0</v>
      </c>
      <c r="AM236" s="46">
        <v>9593</v>
      </c>
      <c r="AN236" s="42">
        <v>5006</v>
      </c>
      <c r="AO236" s="42">
        <v>2131</v>
      </c>
      <c r="AP236" s="42">
        <v>2456</v>
      </c>
      <c r="AQ236" s="44">
        <v>9593</v>
      </c>
    </row>
    <row r="237" spans="1:43" s="40" customFormat="1" ht="12.75">
      <c r="A237" s="65" t="s">
        <v>354</v>
      </c>
      <c r="B237" s="66" t="s">
        <v>276</v>
      </c>
      <c r="C237" s="50">
        <v>542</v>
      </c>
      <c r="D237" s="42">
        <v>15802</v>
      </c>
      <c r="E237" s="42">
        <v>1188</v>
      </c>
      <c r="F237" s="42">
        <v>0</v>
      </c>
      <c r="G237" s="42">
        <v>16990</v>
      </c>
      <c r="H237" s="46">
        <v>1429</v>
      </c>
      <c r="I237" s="42">
        <v>2744</v>
      </c>
      <c r="J237" s="42">
        <v>1562</v>
      </c>
      <c r="K237" s="42">
        <v>0</v>
      </c>
      <c r="L237" s="42">
        <v>2633</v>
      </c>
      <c r="M237" s="42">
        <v>2944</v>
      </c>
      <c r="N237" s="42">
        <v>294</v>
      </c>
      <c r="O237" s="42">
        <v>0</v>
      </c>
      <c r="P237" s="42">
        <v>0</v>
      </c>
      <c r="Q237" s="42">
        <v>0</v>
      </c>
      <c r="R237" s="42">
        <v>468</v>
      </c>
      <c r="S237" s="44">
        <v>10645</v>
      </c>
      <c r="T237" s="42">
        <v>0</v>
      </c>
      <c r="U237" s="42">
        <v>0</v>
      </c>
      <c r="V237" s="42">
        <v>0</v>
      </c>
      <c r="W237" s="42">
        <v>0</v>
      </c>
      <c r="X237" s="42">
        <v>850</v>
      </c>
      <c r="Y237" s="42">
        <v>6649</v>
      </c>
      <c r="Z237" s="42">
        <v>482</v>
      </c>
      <c r="AA237" s="42">
        <v>2141</v>
      </c>
      <c r="AB237" s="42">
        <v>0</v>
      </c>
      <c r="AC237" s="42">
        <v>0</v>
      </c>
      <c r="AD237" s="47">
        <f t="shared" si="11"/>
        <v>10122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10122</v>
      </c>
      <c r="AK237" s="42">
        <v>832</v>
      </c>
      <c r="AL237" s="42">
        <v>832</v>
      </c>
      <c r="AM237" s="46">
        <v>39186</v>
      </c>
      <c r="AN237" s="42">
        <v>16990</v>
      </c>
      <c r="AO237" s="42">
        <v>9272</v>
      </c>
      <c r="AP237" s="42">
        <v>13756</v>
      </c>
      <c r="AQ237" s="44">
        <v>40018</v>
      </c>
    </row>
    <row r="238" spans="1:43" s="40" customFormat="1" ht="12.75">
      <c r="A238" s="65" t="s">
        <v>355</v>
      </c>
      <c r="B238" s="66" t="s">
        <v>276</v>
      </c>
      <c r="C238" s="50">
        <v>181</v>
      </c>
      <c r="D238" s="42">
        <v>3592</v>
      </c>
      <c r="E238" s="42">
        <v>491</v>
      </c>
      <c r="F238" s="42">
        <v>0</v>
      </c>
      <c r="G238" s="42">
        <v>4083</v>
      </c>
      <c r="H238" s="46">
        <v>102</v>
      </c>
      <c r="I238" s="42">
        <v>400</v>
      </c>
      <c r="J238" s="42">
        <v>0</v>
      </c>
      <c r="K238" s="42">
        <v>31</v>
      </c>
      <c r="L238" s="42">
        <v>577</v>
      </c>
      <c r="M238" s="42">
        <v>3083</v>
      </c>
      <c r="N238" s="42">
        <v>452</v>
      </c>
      <c r="O238" s="42">
        <v>0</v>
      </c>
      <c r="P238" s="42">
        <v>0</v>
      </c>
      <c r="Q238" s="42">
        <v>0</v>
      </c>
      <c r="R238" s="42">
        <v>25</v>
      </c>
      <c r="S238" s="44">
        <v>4568</v>
      </c>
      <c r="T238" s="42">
        <v>0</v>
      </c>
      <c r="U238" s="42">
        <v>0</v>
      </c>
      <c r="V238" s="42">
        <v>0</v>
      </c>
      <c r="W238" s="42">
        <v>0</v>
      </c>
      <c r="X238" s="42">
        <v>0</v>
      </c>
      <c r="Y238" s="42">
        <v>793</v>
      </c>
      <c r="Z238" s="42">
        <v>220</v>
      </c>
      <c r="AA238" s="42">
        <v>0</v>
      </c>
      <c r="AB238" s="42">
        <v>0</v>
      </c>
      <c r="AC238" s="42">
        <v>0</v>
      </c>
      <c r="AD238" s="47">
        <v>1009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1013</v>
      </c>
      <c r="AK238" s="42">
        <v>0</v>
      </c>
      <c r="AL238" s="42">
        <v>0</v>
      </c>
      <c r="AM238" s="46">
        <v>9766</v>
      </c>
      <c r="AN238" s="42">
        <v>4083</v>
      </c>
      <c r="AO238" s="42">
        <v>1013</v>
      </c>
      <c r="AP238" s="42">
        <v>4670</v>
      </c>
      <c r="AQ238" s="44">
        <v>9766</v>
      </c>
    </row>
    <row r="239" spans="8:43" ht="15">
      <c r="H239" s="51"/>
      <c r="S239" s="51"/>
      <c r="AD239" s="51"/>
      <c r="AM239" s="51"/>
      <c r="AQ239" s="51"/>
    </row>
    <row r="240" spans="8:43" ht="12" customHeight="1">
      <c r="H240" s="51"/>
      <c r="S240" s="51"/>
      <c r="AD240" s="51"/>
      <c r="AM240" s="51"/>
      <c r="AQ240" s="51"/>
    </row>
    <row r="241" spans="8:43" ht="15">
      <c r="H241" s="51"/>
      <c r="S241" s="51"/>
      <c r="AD241" s="51"/>
      <c r="AM241" s="51"/>
      <c r="AQ241" s="51"/>
    </row>
    <row r="242" spans="8:43" ht="15">
      <c r="H242" s="51"/>
      <c r="S242" s="51"/>
      <c r="AD242" s="51"/>
      <c r="AM242" s="51"/>
      <c r="AQ242" s="51"/>
    </row>
    <row r="243" spans="8:43" ht="15">
      <c r="H243" s="51"/>
      <c r="S243" s="51"/>
      <c r="AD243" s="51"/>
      <c r="AM243" s="51"/>
      <c r="AQ243" s="51"/>
    </row>
    <row r="244" spans="8:43" ht="15">
      <c r="H244" s="51"/>
      <c r="S244" s="51"/>
      <c r="AD244" s="51"/>
      <c r="AM244" s="51"/>
      <c r="AQ244" s="51"/>
    </row>
    <row r="245" spans="8:43" ht="15">
      <c r="H245" s="51"/>
      <c r="S245" s="51"/>
      <c r="AD245" s="51"/>
      <c r="AM245" s="51"/>
      <c r="AQ245" s="51"/>
    </row>
    <row r="246" spans="8:43" ht="15">
      <c r="H246" s="51"/>
      <c r="S246" s="51"/>
      <c r="AD246" s="51"/>
      <c r="AM246" s="51"/>
      <c r="AQ246" s="51"/>
    </row>
    <row r="247" spans="8:43" ht="15">
      <c r="H247" s="51"/>
      <c r="S247" s="51"/>
      <c r="AD247" s="51"/>
      <c r="AM247" s="51"/>
      <c r="AQ247" s="51"/>
    </row>
    <row r="248" spans="8:43" ht="15">
      <c r="H248" s="51"/>
      <c r="S248" s="51"/>
      <c r="AD248" s="51"/>
      <c r="AM248" s="51"/>
      <c r="AQ248" s="51"/>
    </row>
    <row r="249" spans="8:43" ht="15">
      <c r="H249" s="51"/>
      <c r="S249" s="51"/>
      <c r="AD249" s="51"/>
      <c r="AM249" s="51"/>
      <c r="AQ249" s="51"/>
    </row>
    <row r="250" spans="8:43" ht="15">
      <c r="H250" s="51"/>
      <c r="S250" s="51"/>
      <c r="AD250" s="51"/>
      <c r="AM250" s="51"/>
      <c r="AQ250" s="51"/>
    </row>
    <row r="251" spans="8:43" ht="15">
      <c r="H251" s="51"/>
      <c r="S251" s="51"/>
      <c r="AD251" s="51"/>
      <c r="AM251" s="51"/>
      <c r="AQ251" s="51"/>
    </row>
    <row r="252" spans="8:43" ht="15">
      <c r="H252" s="51"/>
      <c r="S252" s="51"/>
      <c r="AD252" s="51"/>
      <c r="AM252" s="51"/>
      <c r="AQ252" s="51"/>
    </row>
    <row r="253" spans="8:43" ht="15">
      <c r="H253" s="51"/>
      <c r="S253" s="51"/>
      <c r="AD253" s="51"/>
      <c r="AM253" s="51"/>
      <c r="AQ253" s="51"/>
    </row>
    <row r="254" spans="8:43" ht="15">
      <c r="H254" s="51"/>
      <c r="S254" s="51"/>
      <c r="AD254" s="51"/>
      <c r="AM254" s="51"/>
      <c r="AQ254" s="51"/>
    </row>
    <row r="255" spans="8:43" ht="15">
      <c r="H255" s="51"/>
      <c r="S255" s="51"/>
      <c r="AD255" s="51"/>
      <c r="AM255" s="51"/>
      <c r="AQ255" s="51"/>
    </row>
    <row r="256" spans="8:43" ht="15">
      <c r="H256" s="51"/>
      <c r="S256" s="51"/>
      <c r="AD256" s="51"/>
      <c r="AM256" s="51"/>
      <c r="AQ256" s="51"/>
    </row>
    <row r="257" spans="8:43" ht="15">
      <c r="H257" s="51"/>
      <c r="S257" s="51"/>
      <c r="AD257" s="51"/>
      <c r="AM257" s="51"/>
      <c r="AQ257" s="51"/>
    </row>
    <row r="258" spans="8:43" ht="15">
      <c r="H258" s="51"/>
      <c r="S258" s="51"/>
      <c r="AD258" s="51"/>
      <c r="AM258" s="51"/>
      <c r="AQ258" s="51"/>
    </row>
    <row r="259" spans="8:43" ht="15">
      <c r="H259" s="51"/>
      <c r="S259" s="51"/>
      <c r="AD259" s="51"/>
      <c r="AM259" s="51"/>
      <c r="AQ259" s="51"/>
    </row>
    <row r="260" spans="8:43" ht="15">
      <c r="H260" s="51"/>
      <c r="S260" s="51"/>
      <c r="AD260" s="51"/>
      <c r="AM260" s="51"/>
      <c r="AQ260" s="51"/>
    </row>
    <row r="261" spans="8:43" ht="15">
      <c r="H261" s="51"/>
      <c r="S261" s="51"/>
      <c r="AD261" s="51"/>
      <c r="AM261" s="51"/>
      <c r="AQ261" s="51"/>
    </row>
    <row r="262" spans="8:43" ht="15">
      <c r="H262" s="51"/>
      <c r="S262" s="51"/>
      <c r="AD262" s="51"/>
      <c r="AM262" s="51"/>
      <c r="AQ262" s="51"/>
    </row>
    <row r="263" spans="8:43" ht="15">
      <c r="H263" s="51"/>
      <c r="S263" s="51"/>
      <c r="AD263" s="51"/>
      <c r="AM263" s="51"/>
      <c r="AQ263" s="51"/>
    </row>
    <row r="264" spans="8:43" ht="15">
      <c r="H264" s="51"/>
      <c r="S264" s="51"/>
      <c r="AD264" s="51"/>
      <c r="AM264" s="51"/>
      <c r="AQ264" s="51"/>
    </row>
    <row r="265" spans="8:43" ht="15">
      <c r="H265" s="51"/>
      <c r="S265" s="51"/>
      <c r="AD265" s="51"/>
      <c r="AM265" s="51"/>
      <c r="AQ265" s="51"/>
    </row>
    <row r="266" spans="8:43" ht="15">
      <c r="H266" s="51"/>
      <c r="S266" s="51"/>
      <c r="AD266" s="51"/>
      <c r="AM266" s="51"/>
      <c r="AQ266" s="51"/>
    </row>
    <row r="267" spans="8:43" ht="15">
      <c r="H267" s="51"/>
      <c r="S267" s="51"/>
      <c r="AD267" s="51"/>
      <c r="AM267" s="51"/>
      <c r="AQ267" s="51"/>
    </row>
    <row r="268" spans="8:43" ht="15">
      <c r="H268" s="51"/>
      <c r="S268" s="51"/>
      <c r="AD268" s="51"/>
      <c r="AM268" s="51"/>
      <c r="AQ268" s="51"/>
    </row>
    <row r="269" spans="8:43" ht="15">
      <c r="H269" s="51"/>
      <c r="S269" s="51"/>
      <c r="AD269" s="51"/>
      <c r="AM269" s="51"/>
      <c r="AQ269" s="51"/>
    </row>
    <row r="270" spans="8:43" ht="15">
      <c r="H270" s="51"/>
      <c r="S270" s="51"/>
      <c r="AD270" s="51"/>
      <c r="AM270" s="51"/>
      <c r="AQ270" s="51"/>
    </row>
    <row r="271" spans="8:43" ht="15">
      <c r="H271" s="51"/>
      <c r="S271" s="51"/>
      <c r="AD271" s="51"/>
      <c r="AM271" s="51"/>
      <c r="AQ271" s="51"/>
    </row>
    <row r="272" spans="8:43" ht="15">
      <c r="H272" s="51"/>
      <c r="S272" s="51"/>
      <c r="AD272" s="51"/>
      <c r="AM272" s="51"/>
      <c r="AQ272" s="51"/>
    </row>
    <row r="273" spans="8:43" ht="15">
      <c r="H273" s="51"/>
      <c r="S273" s="51"/>
      <c r="AD273" s="51"/>
      <c r="AM273" s="51"/>
      <c r="AQ273" s="51"/>
    </row>
    <row r="274" spans="8:43" ht="15">
      <c r="H274" s="51"/>
      <c r="S274" s="51"/>
      <c r="AD274" s="51"/>
      <c r="AM274" s="51"/>
      <c r="AQ274" s="51"/>
    </row>
    <row r="275" spans="8:43" ht="15">
      <c r="H275" s="51"/>
      <c r="S275" s="51"/>
      <c r="AD275" s="51"/>
      <c r="AM275" s="51"/>
      <c r="AQ275" s="51"/>
    </row>
    <row r="276" spans="8:43" ht="15">
      <c r="H276" s="51"/>
      <c r="S276" s="51"/>
      <c r="AD276" s="51"/>
      <c r="AM276" s="51"/>
      <c r="AQ276" s="51"/>
    </row>
    <row r="277" spans="8:43" ht="15">
      <c r="H277" s="51"/>
      <c r="S277" s="51"/>
      <c r="AD277" s="51"/>
      <c r="AM277" s="51"/>
      <c r="AQ277" s="51"/>
    </row>
    <row r="278" spans="8:43" ht="15">
      <c r="H278" s="51"/>
      <c r="S278" s="51"/>
      <c r="AD278" s="51"/>
      <c r="AM278" s="51"/>
      <c r="AQ278" s="51"/>
    </row>
    <row r="279" spans="8:43" ht="15">
      <c r="H279" s="51"/>
      <c r="S279" s="51"/>
      <c r="AD279" s="51"/>
      <c r="AM279" s="51"/>
      <c r="AQ279" s="51"/>
    </row>
    <row r="280" spans="8:43" ht="15">
      <c r="H280" s="51"/>
      <c r="S280" s="51"/>
      <c r="AD280" s="51"/>
      <c r="AM280" s="51"/>
      <c r="AQ280" s="51"/>
    </row>
    <row r="281" spans="8:43" ht="15">
      <c r="H281" s="51"/>
      <c r="S281" s="51"/>
      <c r="AD281" s="51"/>
      <c r="AM281" s="51"/>
      <c r="AQ281" s="51"/>
    </row>
    <row r="282" spans="8:43" ht="15">
      <c r="H282" s="51"/>
      <c r="S282" s="51"/>
      <c r="AD282" s="51"/>
      <c r="AM282" s="51"/>
      <c r="AQ282" s="51"/>
    </row>
    <row r="283" spans="8:43" ht="15">
      <c r="H283" s="51"/>
      <c r="S283" s="51"/>
      <c r="AD283" s="51"/>
      <c r="AM283" s="51"/>
      <c r="AQ283" s="51"/>
    </row>
    <row r="284" spans="8:43" ht="15">
      <c r="H284" s="51"/>
      <c r="S284" s="51"/>
      <c r="AD284" s="51"/>
      <c r="AM284" s="51"/>
      <c r="AQ284" s="51"/>
    </row>
    <row r="285" spans="8:43" ht="15">
      <c r="H285" s="51"/>
      <c r="S285" s="51"/>
      <c r="AD285" s="51"/>
      <c r="AM285" s="51"/>
      <c r="AQ285" s="51"/>
    </row>
    <row r="286" spans="8:43" ht="15">
      <c r="H286" s="51"/>
      <c r="S286" s="51"/>
      <c r="AD286" s="51"/>
      <c r="AM286" s="51"/>
      <c r="AQ286" s="51"/>
    </row>
    <row r="287" spans="8:43" ht="15">
      <c r="H287" s="51"/>
      <c r="S287" s="51"/>
      <c r="AD287" s="51"/>
      <c r="AM287" s="51"/>
      <c r="AQ287" s="51"/>
    </row>
    <row r="288" spans="8:43" ht="15">
      <c r="H288" s="51"/>
      <c r="S288" s="51"/>
      <c r="AD288" s="51"/>
      <c r="AM288" s="51"/>
      <c r="AQ288" s="51"/>
    </row>
    <row r="289" spans="8:43" ht="15">
      <c r="H289" s="51"/>
      <c r="S289" s="51"/>
      <c r="AD289" s="51"/>
      <c r="AM289" s="51"/>
      <c r="AQ289" s="51"/>
    </row>
    <row r="290" spans="8:43" ht="15">
      <c r="H290" s="51"/>
      <c r="S290" s="51"/>
      <c r="AD290" s="51"/>
      <c r="AM290" s="51"/>
      <c r="AQ290" s="51"/>
    </row>
    <row r="291" spans="8:43" ht="15">
      <c r="H291" s="51"/>
      <c r="S291" s="51"/>
      <c r="AD291" s="51"/>
      <c r="AM291" s="51"/>
      <c r="AQ291" s="51"/>
    </row>
    <row r="292" spans="8:43" ht="15">
      <c r="H292" s="51"/>
      <c r="S292" s="51"/>
      <c r="AD292" s="51"/>
      <c r="AM292" s="51"/>
      <c r="AQ292" s="51"/>
    </row>
    <row r="293" spans="8:43" ht="15">
      <c r="H293" s="51"/>
      <c r="S293" s="51"/>
      <c r="AD293" s="51"/>
      <c r="AM293" s="51"/>
      <c r="AQ293" s="51"/>
    </row>
    <row r="294" spans="8:43" ht="15">
      <c r="H294" s="51"/>
      <c r="S294" s="51"/>
      <c r="AD294" s="51"/>
      <c r="AM294" s="51"/>
      <c r="AQ294" s="51"/>
    </row>
    <row r="295" spans="8:43" ht="15">
      <c r="H295" s="51"/>
      <c r="S295" s="51"/>
      <c r="AD295" s="51"/>
      <c r="AM295" s="51"/>
      <c r="AQ295" s="51"/>
    </row>
    <row r="296" spans="8:43" ht="15">
      <c r="H296" s="51"/>
      <c r="S296" s="51"/>
      <c r="AD296" s="51"/>
      <c r="AM296" s="51"/>
      <c r="AQ296" s="51"/>
    </row>
    <row r="297" spans="8:43" ht="15">
      <c r="H297" s="51"/>
      <c r="S297" s="51"/>
      <c r="AD297" s="51"/>
      <c r="AM297" s="51"/>
      <c r="AQ297" s="51"/>
    </row>
    <row r="298" spans="8:43" ht="15">
      <c r="H298" s="51"/>
      <c r="S298" s="51"/>
      <c r="AD298" s="51"/>
      <c r="AM298" s="51"/>
      <c r="AQ298" s="51"/>
    </row>
    <row r="299" spans="8:43" ht="15">
      <c r="H299" s="51"/>
      <c r="S299" s="51"/>
      <c r="AD299" s="51"/>
      <c r="AM299" s="51"/>
      <c r="AQ299" s="51"/>
    </row>
    <row r="300" spans="8:43" ht="15">
      <c r="H300" s="51"/>
      <c r="S300" s="51"/>
      <c r="AD300" s="51"/>
      <c r="AM300" s="51"/>
      <c r="AQ300" s="51"/>
    </row>
    <row r="301" spans="8:43" ht="15">
      <c r="H301" s="51"/>
      <c r="S301" s="51"/>
      <c r="AD301" s="51"/>
      <c r="AM301" s="51"/>
      <c r="AQ301" s="51"/>
    </row>
    <row r="302" spans="8:43" ht="15">
      <c r="H302" s="51"/>
      <c r="S302" s="51"/>
      <c r="AD302" s="51"/>
      <c r="AM302" s="51"/>
      <c r="AQ302" s="51"/>
    </row>
    <row r="303" spans="8:43" ht="15">
      <c r="H303" s="51"/>
      <c r="S303" s="51"/>
      <c r="AD303" s="51"/>
      <c r="AM303" s="51"/>
      <c r="AQ303" s="51"/>
    </row>
    <row r="304" spans="8:43" ht="15">
      <c r="H304" s="51"/>
      <c r="S304" s="51"/>
      <c r="AD304" s="51"/>
      <c r="AM304" s="51"/>
      <c r="AQ304" s="51"/>
    </row>
    <row r="305" spans="8:43" ht="15">
      <c r="H305" s="51"/>
      <c r="S305" s="51"/>
      <c r="AD305" s="51"/>
      <c r="AM305" s="51"/>
      <c r="AQ305" s="51"/>
    </row>
    <row r="306" spans="8:43" ht="15">
      <c r="H306" s="51"/>
      <c r="S306" s="51"/>
      <c r="AD306" s="51"/>
      <c r="AM306" s="51"/>
      <c r="AQ306" s="51"/>
    </row>
    <row r="307" spans="8:43" ht="15">
      <c r="H307" s="51"/>
      <c r="S307" s="51"/>
      <c r="AD307" s="51"/>
      <c r="AM307" s="51"/>
      <c r="AQ307" s="51"/>
    </row>
    <row r="308" spans="8:43" ht="15">
      <c r="H308" s="51"/>
      <c r="S308" s="51"/>
      <c r="AD308" s="51"/>
      <c r="AM308" s="51"/>
      <c r="AQ308" s="51"/>
    </row>
    <row r="309" spans="8:43" ht="15">
      <c r="H309" s="51"/>
      <c r="S309" s="51"/>
      <c r="AD309" s="51"/>
      <c r="AM309" s="51"/>
      <c r="AQ309" s="51"/>
    </row>
    <row r="310" spans="8:43" ht="15">
      <c r="H310" s="51"/>
      <c r="S310" s="51"/>
      <c r="AD310" s="51"/>
      <c r="AM310" s="51"/>
      <c r="AQ310" s="51"/>
    </row>
    <row r="311" spans="8:43" ht="15">
      <c r="H311" s="51"/>
      <c r="S311" s="51"/>
      <c r="AD311" s="51"/>
      <c r="AM311" s="51"/>
      <c r="AQ311" s="51"/>
    </row>
    <row r="312" spans="8:43" ht="15">
      <c r="H312" s="51"/>
      <c r="S312" s="51"/>
      <c r="AD312" s="51"/>
      <c r="AM312" s="51"/>
      <c r="AQ312" s="51"/>
    </row>
    <row r="313" spans="8:43" ht="15">
      <c r="H313" s="51"/>
      <c r="S313" s="51"/>
      <c r="AD313" s="51"/>
      <c r="AM313" s="51"/>
      <c r="AQ313" s="51"/>
    </row>
    <row r="314" spans="8:43" ht="15">
      <c r="H314" s="51"/>
      <c r="S314" s="51"/>
      <c r="AD314" s="51"/>
      <c r="AM314" s="51"/>
      <c r="AQ314" s="51"/>
    </row>
    <row r="315" spans="8:43" ht="15">
      <c r="H315" s="51"/>
      <c r="S315" s="51"/>
      <c r="AD315" s="51"/>
      <c r="AM315" s="51"/>
      <c r="AQ315" s="51"/>
    </row>
  </sheetData>
  <sheetProtection/>
  <mergeCells count="5">
    <mergeCell ref="D1:G1"/>
    <mergeCell ref="I1:S1"/>
    <mergeCell ref="T1:AD1"/>
    <mergeCell ref="AE1:AL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&amp;C2016 Indiana Public Library Statistics 
Library Operating Expenditures</oddHeader>
    <oddFooter>&amp;LIndiana State Library
Library Development Office&amp;CLast Modified: 3/31/2017&amp;R&amp;P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zoomScale="115" zoomScaleNormal="115" workbookViewId="0" topLeftCell="A1">
      <selection activeCell="A1" sqref="A1:C1"/>
    </sheetView>
  </sheetViews>
  <sheetFormatPr defaultColWidth="9.140625" defaultRowHeight="15"/>
  <cols>
    <col min="1" max="1" width="15.28125" style="24" customWidth="1"/>
    <col min="2" max="2" width="20.8515625" style="24" bestFit="1" customWidth="1"/>
    <col min="3" max="3" width="11.8515625" style="24" customWidth="1"/>
    <col min="4" max="4" width="13.421875" style="24" bestFit="1" customWidth="1"/>
    <col min="5" max="5" width="13.57421875" style="24" customWidth="1"/>
    <col min="6" max="6" width="9.57421875" style="24" bestFit="1" customWidth="1"/>
    <col min="7" max="7" width="11.8515625" style="24" bestFit="1" customWidth="1"/>
    <col min="8" max="8" width="13.421875" style="24" bestFit="1" customWidth="1"/>
    <col min="9" max="9" width="11.28125" style="24" bestFit="1" customWidth="1"/>
    <col min="10" max="10" width="13.00390625" style="24" customWidth="1"/>
    <col min="11" max="11" width="13.140625" style="24" customWidth="1"/>
    <col min="12" max="12" width="9.7109375" style="24" bestFit="1" customWidth="1"/>
    <col min="13" max="13" width="11.28125" style="24" bestFit="1" customWidth="1"/>
    <col min="14" max="14" width="12.28125" style="24" bestFit="1" customWidth="1"/>
    <col min="15" max="15" width="12.140625" style="24" bestFit="1" customWidth="1"/>
    <col min="16" max="17" width="11.140625" style="24" bestFit="1" customWidth="1"/>
    <col min="18" max="18" width="9.8515625" style="24" bestFit="1" customWidth="1"/>
    <col min="19" max="19" width="11.140625" style="24" bestFit="1" customWidth="1"/>
    <col min="20" max="20" width="12.140625" style="24" bestFit="1" customWidth="1"/>
    <col min="21" max="21" width="9.8515625" style="24" bestFit="1" customWidth="1"/>
    <col min="22" max="22" width="12.140625" style="24" customWidth="1"/>
    <col min="23" max="23" width="12.00390625" style="24" customWidth="1"/>
    <col min="24" max="24" width="11.140625" style="24" bestFit="1" customWidth="1"/>
    <col min="25" max="25" width="10.8515625" style="24" bestFit="1" customWidth="1"/>
    <col min="26" max="26" width="12.140625" style="24" bestFit="1" customWidth="1"/>
    <col min="27" max="27" width="11.140625" style="24" bestFit="1" customWidth="1"/>
    <col min="28" max="28" width="14.421875" style="24" customWidth="1"/>
    <col min="29" max="29" width="11.140625" style="24" bestFit="1" customWidth="1"/>
    <col min="30" max="30" width="12.140625" style="24" customWidth="1"/>
    <col min="31" max="31" width="12.140625" style="24" bestFit="1" customWidth="1"/>
    <col min="32" max="32" width="10.421875" style="24" customWidth="1"/>
    <col min="33" max="33" width="10.140625" style="24" customWidth="1"/>
    <col min="34" max="34" width="11.7109375" style="24" customWidth="1"/>
    <col min="35" max="35" width="12.00390625" style="24" customWidth="1"/>
    <col min="36" max="36" width="12.7109375" style="24" customWidth="1"/>
    <col min="37" max="37" width="12.140625" style="24" bestFit="1" customWidth="1"/>
    <col min="38" max="38" width="11.140625" style="24" bestFit="1" customWidth="1"/>
    <col min="39" max="39" width="17.28125" style="24" customWidth="1"/>
    <col min="40" max="40" width="13.28125" style="24" bestFit="1" customWidth="1"/>
    <col min="41" max="41" width="12.140625" style="24" bestFit="1" customWidth="1"/>
    <col min="42" max="42" width="13.28125" style="24" bestFit="1" customWidth="1"/>
    <col min="43" max="43" width="12.140625" style="24" bestFit="1" customWidth="1"/>
    <col min="44" max="16384" width="9.140625" style="24" customWidth="1"/>
  </cols>
  <sheetData>
    <row r="1" spans="1:43" ht="31.5" customHeight="1">
      <c r="A1" s="90" t="s">
        <v>404</v>
      </c>
      <c r="B1" s="88"/>
      <c r="C1" s="88"/>
      <c r="D1" s="89" t="s">
        <v>368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ht="38.25" customHeight="1">
      <c r="A2" s="13"/>
      <c r="B2" s="14"/>
      <c r="C2" s="14"/>
      <c r="D2" s="85" t="s">
        <v>2</v>
      </c>
      <c r="E2" s="85"/>
      <c r="F2" s="85"/>
      <c r="G2" s="86"/>
      <c r="H2" s="28" t="s">
        <v>6</v>
      </c>
      <c r="I2" s="85" t="s">
        <v>8</v>
      </c>
      <c r="J2" s="85"/>
      <c r="K2" s="85"/>
      <c r="L2" s="85"/>
      <c r="M2" s="85"/>
      <c r="N2" s="85"/>
      <c r="O2" s="85"/>
      <c r="P2" s="85"/>
      <c r="Q2" s="85"/>
      <c r="R2" s="85"/>
      <c r="S2" s="86"/>
      <c r="T2" s="84" t="s">
        <v>15</v>
      </c>
      <c r="U2" s="85"/>
      <c r="V2" s="85"/>
      <c r="W2" s="85"/>
      <c r="X2" s="85"/>
      <c r="Y2" s="85"/>
      <c r="Z2" s="85"/>
      <c r="AA2" s="85"/>
      <c r="AB2" s="85"/>
      <c r="AC2" s="85"/>
      <c r="AD2" s="86"/>
      <c r="AE2" s="81" t="s">
        <v>366</v>
      </c>
      <c r="AF2" s="82"/>
      <c r="AG2" s="82"/>
      <c r="AH2" s="82"/>
      <c r="AI2" s="82"/>
      <c r="AJ2" s="82"/>
      <c r="AK2" s="82"/>
      <c r="AL2" s="83"/>
      <c r="AM2" s="27"/>
      <c r="AN2" s="84" t="s">
        <v>394</v>
      </c>
      <c r="AO2" s="85"/>
      <c r="AP2" s="85"/>
      <c r="AQ2" s="86"/>
    </row>
    <row r="3" spans="1:43" ht="128.25" thickBot="1">
      <c r="A3" s="29" t="s">
        <v>0</v>
      </c>
      <c r="B3" s="29" t="s">
        <v>1</v>
      </c>
      <c r="C3" s="29" t="s">
        <v>21</v>
      </c>
      <c r="D3" s="29" t="s">
        <v>3</v>
      </c>
      <c r="E3" s="29" t="s">
        <v>4</v>
      </c>
      <c r="F3" s="29" t="s">
        <v>5</v>
      </c>
      <c r="G3" s="30" t="s">
        <v>356</v>
      </c>
      <c r="H3" s="35" t="s">
        <v>7</v>
      </c>
      <c r="I3" s="29" t="s">
        <v>357</v>
      </c>
      <c r="J3" s="29" t="s">
        <v>358</v>
      </c>
      <c r="K3" s="29" t="s">
        <v>9</v>
      </c>
      <c r="L3" s="29" t="s">
        <v>10</v>
      </c>
      <c r="M3" s="29" t="s">
        <v>406</v>
      </c>
      <c r="N3" s="29" t="s">
        <v>365</v>
      </c>
      <c r="O3" s="29" t="s">
        <v>11</v>
      </c>
      <c r="P3" s="29" t="s">
        <v>12</v>
      </c>
      <c r="Q3" s="29" t="s">
        <v>13</v>
      </c>
      <c r="R3" s="29" t="s">
        <v>14</v>
      </c>
      <c r="S3" s="30" t="s">
        <v>359</v>
      </c>
      <c r="T3" s="31" t="s">
        <v>16</v>
      </c>
      <c r="U3" s="29" t="s">
        <v>17</v>
      </c>
      <c r="V3" s="29" t="s">
        <v>363</v>
      </c>
      <c r="W3" s="29" t="s">
        <v>364</v>
      </c>
      <c r="X3" s="29" t="s">
        <v>360</v>
      </c>
      <c r="Y3" s="29" t="s">
        <v>18</v>
      </c>
      <c r="Z3" s="29" t="s">
        <v>19</v>
      </c>
      <c r="AA3" s="29" t="s">
        <v>361</v>
      </c>
      <c r="AB3" s="29" t="s">
        <v>388</v>
      </c>
      <c r="AC3" s="29" t="s">
        <v>362</v>
      </c>
      <c r="AD3" s="30" t="s">
        <v>369</v>
      </c>
      <c r="AE3" s="31" t="s">
        <v>367</v>
      </c>
      <c r="AF3" s="29" t="s">
        <v>19</v>
      </c>
      <c r="AG3" s="29" t="s">
        <v>361</v>
      </c>
      <c r="AH3" s="29" t="s">
        <v>388</v>
      </c>
      <c r="AI3" s="29" t="s">
        <v>362</v>
      </c>
      <c r="AJ3" s="29" t="s">
        <v>395</v>
      </c>
      <c r="AK3" s="29" t="s">
        <v>389</v>
      </c>
      <c r="AL3" s="30" t="s">
        <v>20</v>
      </c>
      <c r="AM3" s="32" t="s">
        <v>390</v>
      </c>
      <c r="AN3" s="31" t="s">
        <v>391</v>
      </c>
      <c r="AO3" s="33" t="s">
        <v>392</v>
      </c>
      <c r="AP3" s="33" t="s">
        <v>396</v>
      </c>
      <c r="AQ3" s="34" t="s">
        <v>393</v>
      </c>
    </row>
    <row r="4" spans="4:43" ht="12.75">
      <c r="D4" s="1"/>
      <c r="E4" s="1"/>
      <c r="F4" s="1"/>
      <c r="G4" s="39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8"/>
      <c r="U4" s="1"/>
      <c r="V4" s="1"/>
      <c r="W4" s="1"/>
      <c r="X4" s="1"/>
      <c r="Y4" s="1"/>
      <c r="Z4" s="1"/>
      <c r="AA4" s="1"/>
      <c r="AB4" s="1"/>
      <c r="AC4" s="2"/>
      <c r="AD4" s="39"/>
      <c r="AE4" s="2"/>
      <c r="AF4" s="1"/>
      <c r="AG4" s="1"/>
      <c r="AH4" s="1"/>
      <c r="AI4" s="2"/>
      <c r="AJ4" s="1"/>
      <c r="AK4" s="1"/>
      <c r="AL4" s="3"/>
      <c r="AM4" s="37"/>
      <c r="AN4" s="16"/>
      <c r="AO4" s="16"/>
      <c r="AP4" s="16"/>
      <c r="AQ4" s="38"/>
    </row>
    <row r="5" spans="1:43" s="12" customFormat="1" ht="12.75">
      <c r="A5" s="5"/>
      <c r="B5" s="6" t="s">
        <v>372</v>
      </c>
      <c r="C5" s="7">
        <v>6100143</v>
      </c>
      <c r="D5" s="9">
        <f>SUM('Table 6'!D3:D238)</f>
        <v>156409414</v>
      </c>
      <c r="E5" s="9">
        <f>SUM('Table 6'!E3:E238)</f>
        <v>51662390</v>
      </c>
      <c r="F5" s="9">
        <f>SUM('Table 6'!F3:F238)</f>
        <v>529809</v>
      </c>
      <c r="G5" s="10">
        <f>SUM('Table 6'!G3:G238)</f>
        <v>208601613</v>
      </c>
      <c r="H5" s="10">
        <f>SUM('Table 6'!H3:H238)</f>
        <v>7739505</v>
      </c>
      <c r="I5" s="9">
        <f>SUM('Table 6'!I3:I238)</f>
        <v>16066117</v>
      </c>
      <c r="J5" s="9">
        <f>SUM('Table 6'!J3:J238)</f>
        <v>5406911</v>
      </c>
      <c r="K5" s="9">
        <f>SUM('Table 6'!K3:K238)</f>
        <v>741716</v>
      </c>
      <c r="L5" s="9">
        <f>SUM('Table 6'!L3:L238)</f>
        <v>4906857</v>
      </c>
      <c r="M5" s="9">
        <f>SUM('Table 6'!M3:M238)</f>
        <v>14500838</v>
      </c>
      <c r="N5" s="9">
        <f>SUM('Table 6'!N3:N238)</f>
        <v>15543053</v>
      </c>
      <c r="O5" s="9">
        <f>SUM('Table 6'!O3:O238)</f>
        <v>1430937</v>
      </c>
      <c r="P5" s="9">
        <f>SUM('Table 6'!P3:P238)</f>
        <v>863712</v>
      </c>
      <c r="Q5" s="9">
        <f>SUM('Table 6'!Q3:Q238)</f>
        <v>327207</v>
      </c>
      <c r="R5" s="9">
        <f>SUM('Table 6'!R3:R238)</f>
        <v>7399090</v>
      </c>
      <c r="S5" s="10">
        <f>SUM('Table 6'!S3:S238)</f>
        <v>67186438</v>
      </c>
      <c r="T5" s="9">
        <f>SUM('Table 6'!T3:T238)</f>
        <v>2090590</v>
      </c>
      <c r="U5" s="9">
        <f>SUM('Table 6'!U3:U238)</f>
        <v>522248</v>
      </c>
      <c r="V5" s="9">
        <f>SUM('Table 6'!V3:V238)</f>
        <v>513718</v>
      </c>
      <c r="W5" s="9">
        <f>SUM('Table 6'!W3:W238)</f>
        <v>5174017</v>
      </c>
      <c r="X5" s="9">
        <f>SUM('Table 6'!X3:X238)</f>
        <v>977792</v>
      </c>
      <c r="Y5" s="9">
        <f>SUM('Table 6'!Y3:Y238)</f>
        <v>20468804</v>
      </c>
      <c r="Z5" s="9">
        <f>SUM('Table 6'!Z3:Z238)</f>
        <v>1975315</v>
      </c>
      <c r="AA5" s="9">
        <f>SUM('Table 6'!AA3:AA238)</f>
        <v>7695762</v>
      </c>
      <c r="AB5" s="9">
        <f>SUM('Table 6'!AB3:AB238)</f>
        <v>13722044</v>
      </c>
      <c r="AC5" s="9">
        <f>SUM('Table 6'!AC3:AC238)</f>
        <v>409753</v>
      </c>
      <c r="AD5" s="10">
        <f>SUM('Table 6'!AD3:AD238)</f>
        <v>53693242</v>
      </c>
      <c r="AE5" s="9">
        <f>SUM('Table 6'!AE3:AE238)</f>
        <v>647593</v>
      </c>
      <c r="AF5" s="9">
        <f>SUM('Table 6'!AF3:AF238)</f>
        <v>12152</v>
      </c>
      <c r="AG5" s="9">
        <f>SUM('Table 6'!AG3:AG238)</f>
        <v>78099</v>
      </c>
      <c r="AH5" s="9">
        <f>SUM('Table 6'!AH3:AH238)</f>
        <v>391611</v>
      </c>
      <c r="AI5" s="9">
        <f>SUM('Table 6'!AI3:AI238)</f>
        <v>17188</v>
      </c>
      <c r="AJ5" s="9">
        <f>SUM('Table 6'!AJ3:AJ238)</f>
        <v>45249470</v>
      </c>
      <c r="AK5" s="9">
        <f>SUM('Table 6'!AK3:AK238)</f>
        <v>1610511</v>
      </c>
      <c r="AL5" s="10">
        <f>SUM('Table 6'!AL3:AL238)</f>
        <v>463868</v>
      </c>
      <c r="AM5" s="10">
        <f>SUM('Table 6'!AM3:AM238)</f>
        <v>337077599</v>
      </c>
      <c r="AN5" s="9">
        <f>SUM('Table 6'!AN3:AN238)</f>
        <v>208071804</v>
      </c>
      <c r="AO5" s="9">
        <f>SUM('Table 6'!AO3:AO238)</f>
        <v>45418321</v>
      </c>
      <c r="AP5" s="9">
        <f>SUM('Table 6'!AP3:AP238)</f>
        <v>85197985</v>
      </c>
      <c r="AQ5" s="10">
        <f>SUM('Table 6'!AQ3:AQ238)</f>
        <v>338688110</v>
      </c>
    </row>
    <row r="6" spans="1:43" s="12" customFormat="1" ht="12.75">
      <c r="A6" s="5" t="s">
        <v>397</v>
      </c>
      <c r="B6" s="6" t="s">
        <v>373</v>
      </c>
      <c r="C6" s="7">
        <v>25848.063559322032</v>
      </c>
      <c r="D6" s="9">
        <f>AVERAGE('Table 6'!D3:D238)</f>
        <v>665571.9744680851</v>
      </c>
      <c r="E6" s="9">
        <f>AVERAGE('Table 6'!E3:E238)</f>
        <v>219839.95744680852</v>
      </c>
      <c r="F6" s="9">
        <f>AVERAGE('Table 6'!F3:F238)</f>
        <v>2254.506382978723</v>
      </c>
      <c r="G6" s="10">
        <f>AVERAGE('Table 6'!G3:G238)</f>
        <v>887666.4382978723</v>
      </c>
      <c r="H6" s="10">
        <f>AVERAGE('Table 6'!H3:H238)</f>
        <v>32934.063829787236</v>
      </c>
      <c r="I6" s="9">
        <f>AVERAGE('Table 6'!I3:I238)</f>
        <v>68366.45531914894</v>
      </c>
      <c r="J6" s="9">
        <f>AVERAGE('Table 6'!J3:J238)</f>
        <v>23008.131914893616</v>
      </c>
      <c r="K6" s="9">
        <f>AVERAGE('Table 6'!K3:K238)</f>
        <v>3156.2382978723404</v>
      </c>
      <c r="L6" s="9">
        <f>AVERAGE('Table 6'!L3:L238)</f>
        <v>20880.24255319149</v>
      </c>
      <c r="M6" s="9">
        <f>AVERAGE('Table 6'!M3:M238)</f>
        <v>61705.69361702128</v>
      </c>
      <c r="N6" s="9">
        <f>AVERAGE('Table 6'!N3:N238)</f>
        <v>66140.65106382979</v>
      </c>
      <c r="O6" s="9">
        <f>AVERAGE('Table 6'!O3:O238)</f>
        <v>6089.093617021276</v>
      </c>
      <c r="P6" s="9">
        <f>AVERAGE('Table 6'!P3:P238)</f>
        <v>3675.3702127659576</v>
      </c>
      <c r="Q6" s="9">
        <f>AVERAGE('Table 6'!Q3:Q238)</f>
        <v>1392.3702127659574</v>
      </c>
      <c r="R6" s="9">
        <f>AVERAGE('Table 6'!R3:R238)</f>
        <v>31485.489361702126</v>
      </c>
      <c r="S6" s="10">
        <f>AVERAGE('Table 6'!S3:S238)</f>
        <v>285899.73617021274</v>
      </c>
      <c r="T6" s="9">
        <f>AVERAGE('Table 6'!T3:T238)</f>
        <v>8896.127659574468</v>
      </c>
      <c r="U6" s="9">
        <f>AVERAGE('Table 6'!U3:U238)</f>
        <v>2222.331914893617</v>
      </c>
      <c r="V6" s="9">
        <f>AVERAGE('Table 6'!V3:V238)</f>
        <v>2186.0340425531913</v>
      </c>
      <c r="W6" s="9">
        <f>AVERAGE('Table 6'!W3:W238)</f>
        <v>22017.093617021277</v>
      </c>
      <c r="X6" s="9">
        <f>AVERAGE('Table 6'!X3:X238)</f>
        <v>4160.817021276595</v>
      </c>
      <c r="Y6" s="9">
        <f>AVERAGE('Table 6'!Y3:Y238)</f>
        <v>87101.29361702128</v>
      </c>
      <c r="Z6" s="9">
        <f>AVERAGE('Table 6'!Z3:Z238)</f>
        <v>8405.595744680852</v>
      </c>
      <c r="AA6" s="9">
        <f>AVERAGE('Table 6'!AA3:AA238)</f>
        <v>32747.923404255318</v>
      </c>
      <c r="AB6" s="9">
        <f>AVERAGE('Table 6'!AB3:AB238)</f>
        <v>58391.676595744684</v>
      </c>
      <c r="AC6" s="9">
        <f>AVERAGE('Table 6'!AC3:AC238)</f>
        <v>1743.6297872340426</v>
      </c>
      <c r="AD6" s="10">
        <f>AVERAGE('Table 6'!AD3:AD238)</f>
        <v>228481.88085106382</v>
      </c>
      <c r="AE6" s="9">
        <f>AVERAGE('Table 6'!AE3:AE238)</f>
        <v>2755.714893617021</v>
      </c>
      <c r="AF6" s="9">
        <f>AVERAGE('Table 6'!AF3:AF238)</f>
        <v>51.49152542372882</v>
      </c>
      <c r="AG6" s="9">
        <f>AVERAGE('Table 6'!AG3:AG238)</f>
        <v>332.336170212766</v>
      </c>
      <c r="AH6" s="9">
        <f>AVERAGE('Table 6'!AH3:AH238)</f>
        <v>1659.3686440677966</v>
      </c>
      <c r="AI6" s="9">
        <f>AVERAGE('Table 6'!AI3:AI238)</f>
        <v>73.1404255319149</v>
      </c>
      <c r="AJ6" s="9">
        <f>AVERAGE('Table 6'!AJ3:AJ238)</f>
        <v>191735.04237288135</v>
      </c>
      <c r="AK6" s="9">
        <f>AVERAGE('Table 6'!AK3:AK238)</f>
        <v>6824.199152542373</v>
      </c>
      <c r="AL6" s="10">
        <f>AVERAGE('Table 6'!AL3:AL238)</f>
        <v>1965.542372881356</v>
      </c>
      <c r="AM6" s="10">
        <f>AVERAGE('Table 6'!AM3:AM238)</f>
        <v>1428294.9110169492</v>
      </c>
      <c r="AN6" s="9">
        <f>AVERAGE('Table 6'!AN3:AN238)</f>
        <v>881660.186440678</v>
      </c>
      <c r="AO6" s="9">
        <f>AVERAGE('Table 6'!AO3:AO238)</f>
        <v>192450.5127118644</v>
      </c>
      <c r="AP6" s="9">
        <f>AVERAGE('Table 6'!AP3:AP238)</f>
        <v>361008.41101694916</v>
      </c>
      <c r="AQ6" s="10">
        <f>AVERAGE('Table 6'!AQ3:AQ238)</f>
        <v>1435119.1101694915</v>
      </c>
    </row>
    <row r="7" spans="1:43" s="12" customFormat="1" ht="12.75">
      <c r="A7" s="5"/>
      <c r="B7" s="6" t="s">
        <v>374</v>
      </c>
      <c r="C7" s="7">
        <v>8844</v>
      </c>
      <c r="D7" s="9">
        <f>MEDIAN('Table 6'!D3:D238)</f>
        <v>248560</v>
      </c>
      <c r="E7" s="9">
        <f>MEDIAN('Table 6'!E3:E238)</f>
        <v>47171</v>
      </c>
      <c r="F7" s="9">
        <f>MEDIAN('Table 6'!F3:F238)</f>
        <v>0</v>
      </c>
      <c r="G7" s="10">
        <f>MEDIAN('Table 6'!G3:G238)</f>
        <v>306152</v>
      </c>
      <c r="H7" s="10">
        <f>MEDIAN('Table 6'!H3:H238)</f>
        <v>12831</v>
      </c>
      <c r="I7" s="9">
        <f>MEDIAN('Table 6'!I3:I238)</f>
        <v>15095</v>
      </c>
      <c r="J7" s="9">
        <f>MEDIAN('Table 6'!J3:J238)</f>
        <v>7516</v>
      </c>
      <c r="K7" s="9">
        <f>MEDIAN('Table 6'!K3:K238)</f>
        <v>416</v>
      </c>
      <c r="L7" s="9">
        <f>MEDIAN('Table 6'!L3:L238)</f>
        <v>9262</v>
      </c>
      <c r="M7" s="9">
        <f>MEDIAN('Table 6'!M3:M238)</f>
        <v>18490</v>
      </c>
      <c r="N7" s="9">
        <f>MEDIAN('Table 6'!N3:N238)</f>
        <v>17814</v>
      </c>
      <c r="O7" s="9">
        <f>MEDIAN('Table 6'!O3:O238)</f>
        <v>20</v>
      </c>
      <c r="P7" s="9">
        <f>MEDIAN('Table 6'!P3:P238)</f>
        <v>0</v>
      </c>
      <c r="Q7" s="9">
        <f>MEDIAN('Table 6'!Q3:Q238)</f>
        <v>0</v>
      </c>
      <c r="R7" s="9">
        <f>MEDIAN('Table 6'!R3:R238)</f>
        <v>2003</v>
      </c>
      <c r="S7" s="10">
        <f>MEDIAN('Table 6'!S3:S238)</f>
        <v>98694</v>
      </c>
      <c r="T7" s="9">
        <f>MEDIAN('Table 6'!T3:T238)</f>
        <v>0</v>
      </c>
      <c r="U7" s="9">
        <f>MEDIAN('Table 6'!U3:U238)</f>
        <v>0</v>
      </c>
      <c r="V7" s="9">
        <f>MEDIAN('Table 6'!V3:V238)</f>
        <v>0</v>
      </c>
      <c r="W7" s="9">
        <f>MEDIAN('Table 6'!W3:W238)</f>
        <v>5780</v>
      </c>
      <c r="X7" s="9">
        <f>MEDIAN('Table 6'!X3:X238)</f>
        <v>0</v>
      </c>
      <c r="Y7" s="9">
        <f>MEDIAN('Table 6'!Y3:Y238)</f>
        <v>29129</v>
      </c>
      <c r="Z7" s="9">
        <f>MEDIAN('Table 6'!Z3:Z238)</f>
        <v>3334</v>
      </c>
      <c r="AA7" s="9">
        <f>MEDIAN('Table 6'!AA3:AA238)</f>
        <v>9058</v>
      </c>
      <c r="AB7" s="9">
        <f>MEDIAN('Table 6'!AB3:AB238)</f>
        <v>6014</v>
      </c>
      <c r="AC7" s="9">
        <f>MEDIAN('Table 6'!AC3:AC238)</f>
        <v>0</v>
      </c>
      <c r="AD7" s="10">
        <f>MEDIAN('Table 6'!AD3:AD238)</f>
        <v>64588</v>
      </c>
      <c r="AE7" s="9">
        <f>MEDIAN('Table 6'!AE3:AE238)</f>
        <v>0</v>
      </c>
      <c r="AF7" s="9">
        <f>MEDIAN('Table 6'!AF3:AF238)</f>
        <v>0</v>
      </c>
      <c r="AG7" s="9">
        <f>MEDIAN('Table 6'!AG3:AG238)</f>
        <v>0</v>
      </c>
      <c r="AH7" s="9">
        <f>MEDIAN('Table 6'!AH3:AH238)</f>
        <v>0</v>
      </c>
      <c r="AI7" s="9">
        <f>MEDIAN('Table 6'!AI3:AI238)</f>
        <v>0</v>
      </c>
      <c r="AJ7" s="9">
        <f>MEDIAN('Table 6'!AJ3:AJ238)</f>
        <v>53233.5</v>
      </c>
      <c r="AK7" s="9">
        <f>MEDIAN('Table 6'!AK3:AK238)</f>
        <v>0</v>
      </c>
      <c r="AL7" s="10">
        <f>MEDIAN('Table 6'!AL3:AL238)</f>
        <v>0</v>
      </c>
      <c r="AM7" s="10">
        <f>MEDIAN('Table 6'!AM3:AM238)</f>
        <v>470499</v>
      </c>
      <c r="AN7" s="9">
        <f>MEDIAN('Table 6'!AN3:AN238)</f>
        <v>300465.5</v>
      </c>
      <c r="AO7" s="9">
        <f>MEDIAN('Table 6'!AO3:AO238)</f>
        <v>53246</v>
      </c>
      <c r="AP7" s="9">
        <f>MEDIAN('Table 6'!AP3:AP238)</f>
        <v>129826.5</v>
      </c>
      <c r="AQ7" s="10">
        <f>MEDIAN('Table 6'!AQ3:AQ238)</f>
        <v>476928</v>
      </c>
    </row>
    <row r="8" spans="1:43" s="12" customFormat="1" ht="12.75">
      <c r="A8" s="5" t="s">
        <v>375</v>
      </c>
      <c r="B8" s="5"/>
      <c r="C8" s="7"/>
      <c r="G8" s="4"/>
      <c r="H8" s="4"/>
      <c r="S8" s="4"/>
      <c r="AD8" s="4"/>
      <c r="AL8" s="4"/>
      <c r="AM8" s="4"/>
      <c r="AQ8" s="4"/>
    </row>
    <row r="9" spans="1:43" s="12" customFormat="1" ht="12.75">
      <c r="A9" s="5" t="s">
        <v>376</v>
      </c>
      <c r="B9" s="6" t="s">
        <v>377</v>
      </c>
      <c r="C9" s="7">
        <v>3945949</v>
      </c>
      <c r="D9" s="9">
        <f>SUM('Table 6'!D3:D35)</f>
        <v>96045537</v>
      </c>
      <c r="E9" s="9">
        <f>SUM('Table 6'!E3:E35)</f>
        <v>35925931</v>
      </c>
      <c r="F9" s="9">
        <f>SUM('Table 6'!F3:F35)</f>
        <v>220417</v>
      </c>
      <c r="G9" s="10">
        <f>SUM('Table 6'!G3:G35)</f>
        <v>132191885</v>
      </c>
      <c r="H9" s="10">
        <f>SUM('Table 6'!H3:H35)</f>
        <v>4563959</v>
      </c>
      <c r="I9" s="9">
        <f>SUM('Table 6'!I3:I35)</f>
        <v>10530148</v>
      </c>
      <c r="J9" s="9">
        <f>SUM('Table 6'!J3:J35)</f>
        <v>3120590</v>
      </c>
      <c r="K9" s="9">
        <f>SUM('Table 6'!K3:K35)</f>
        <v>510165</v>
      </c>
      <c r="L9" s="9">
        <f>SUM('Table 6'!L3:L35)</f>
        <v>2691142</v>
      </c>
      <c r="M9" s="9">
        <f>SUM('Table 6'!M3:M35)</f>
        <v>8834731</v>
      </c>
      <c r="N9" s="9">
        <f>SUM('Table 6'!N3:N35)</f>
        <v>9373596</v>
      </c>
      <c r="O9" s="9">
        <f>SUM('Table 6'!O3:O35)</f>
        <v>1060801</v>
      </c>
      <c r="P9" s="9">
        <f>SUM('Table 6'!P3:P35)</f>
        <v>554675</v>
      </c>
      <c r="Q9" s="9">
        <f>SUM('Table 6'!Q3:Q35)</f>
        <v>42590</v>
      </c>
      <c r="R9" s="9">
        <f>SUM('Table 6'!R3:R35)</f>
        <v>5694443</v>
      </c>
      <c r="S9" s="10">
        <f>SUM('Table 6'!S3:S35)</f>
        <v>42412881</v>
      </c>
      <c r="T9" s="9">
        <f>SUM('Table 6'!T3:T35)</f>
        <v>1000</v>
      </c>
      <c r="U9" s="9">
        <f>SUM('Table 6'!U3:U35)</f>
        <v>421054</v>
      </c>
      <c r="V9" s="9">
        <f>SUM('Table 6'!V3:V35)</f>
        <v>213393</v>
      </c>
      <c r="W9" s="9">
        <f>SUM('Table 6'!W3:W35)</f>
        <v>2812286</v>
      </c>
      <c r="X9" s="9">
        <f>SUM('Table 6'!X3:X35)</f>
        <v>584546</v>
      </c>
      <c r="Y9" s="9">
        <f>SUM('Table 6'!Y3:Y35)</f>
        <v>12800460</v>
      </c>
      <c r="Z9" s="9">
        <f>SUM('Table 6'!Z3:Z35)</f>
        <v>1112993</v>
      </c>
      <c r="AA9" s="9">
        <f>SUM('Table 6'!AA3:AA35)</f>
        <v>4714709</v>
      </c>
      <c r="AB9" s="9">
        <f>SUM('Table 6'!AB3:AB35)</f>
        <v>10483517</v>
      </c>
      <c r="AC9" s="9">
        <f>SUM('Table 6'!AC3:AC35)</f>
        <v>184655</v>
      </c>
      <c r="AD9" s="10">
        <f>SUM('Table 6'!AD3:AD35)</f>
        <v>33325137</v>
      </c>
      <c r="AE9" s="9">
        <f>SUM('Table 6'!AE3:AE35)</f>
        <v>502714</v>
      </c>
      <c r="AF9" s="9">
        <f>SUM('Table 6'!AF3:AF35)</f>
        <v>9593</v>
      </c>
      <c r="AG9" s="9">
        <f>SUM('Table 6'!AG3:AG35)</f>
        <v>41132</v>
      </c>
      <c r="AH9" s="9">
        <f>SUM('Table 6'!AH3:AH35)</f>
        <v>359256</v>
      </c>
      <c r="AI9" s="9">
        <f>SUM('Table 6'!AI3:AI35)</f>
        <v>6125</v>
      </c>
      <c r="AJ9" s="9">
        <f>SUM('Table 6'!AJ3:AJ35)</f>
        <v>29880880</v>
      </c>
      <c r="AK9" s="9">
        <f>SUM('Table 6'!AK3:AK35)</f>
        <v>1143448</v>
      </c>
      <c r="AL9" s="10">
        <f>SUM('Table 6'!AL3:AL35)</f>
        <v>224628</v>
      </c>
      <c r="AM9" s="10">
        <f>SUM('Table 6'!AM3:AM35)</f>
        <v>212497338</v>
      </c>
      <c r="AN9" s="9">
        <f>SUM('Table 6'!AN3:AN35)</f>
        <v>131971468</v>
      </c>
      <c r="AO9" s="9">
        <f>SUM('Table 6'!AO3:AO35)</f>
        <v>30215154</v>
      </c>
      <c r="AP9" s="9">
        <f>SUM('Table 6'!AP3:AP35)</f>
        <v>51454164</v>
      </c>
      <c r="AQ9" s="10">
        <f>SUM('Table 6'!AQ3:AQ35)</f>
        <v>213640786</v>
      </c>
    </row>
    <row r="10" spans="2:43" s="12" customFormat="1" ht="12.75">
      <c r="B10" s="6" t="s">
        <v>378</v>
      </c>
      <c r="C10" s="7">
        <v>123311</v>
      </c>
      <c r="D10" s="9">
        <f>AVERAGE('Table 6'!D3:D35)</f>
        <v>2910470.8181818184</v>
      </c>
      <c r="E10" s="9">
        <f>AVERAGE('Table 6'!E3:E35)</f>
        <v>1088664.5757575757</v>
      </c>
      <c r="F10" s="9">
        <f>AVERAGE('Table 6'!F3:F35)</f>
        <v>6679.30303030303</v>
      </c>
      <c r="G10" s="10">
        <f>AVERAGE('Table 6'!G3:G35)</f>
        <v>4005814.696969697</v>
      </c>
      <c r="H10" s="10">
        <f>AVERAGE('Table 6'!H3:H35)</f>
        <v>138301.78787878787</v>
      </c>
      <c r="I10" s="9">
        <f>AVERAGE('Table 6'!I3:I35)</f>
        <v>319095.3939393939</v>
      </c>
      <c r="J10" s="9">
        <f>AVERAGE('Table 6'!J3:J35)</f>
        <v>94563.33333333333</v>
      </c>
      <c r="K10" s="9">
        <f>AVERAGE('Table 6'!K3:K35)</f>
        <v>15459.545454545454</v>
      </c>
      <c r="L10" s="9">
        <f>AVERAGE('Table 6'!L3:L35)</f>
        <v>81549.75757575757</v>
      </c>
      <c r="M10" s="9">
        <f>AVERAGE('Table 6'!M3:M35)</f>
        <v>267719.1212121212</v>
      </c>
      <c r="N10" s="9">
        <f>AVERAGE('Table 6'!N3:N35)</f>
        <v>284048.36363636365</v>
      </c>
      <c r="O10" s="9">
        <f>AVERAGE('Table 6'!O3:O35)</f>
        <v>32145.484848484848</v>
      </c>
      <c r="P10" s="9">
        <f>AVERAGE('Table 6'!P3:P35)</f>
        <v>16808.333333333332</v>
      </c>
      <c r="Q10" s="9">
        <f>AVERAGE('Table 6'!Q3:Q35)</f>
        <v>1290.6060606060605</v>
      </c>
      <c r="R10" s="9">
        <f>AVERAGE('Table 6'!R3:R35)</f>
        <v>172558.87878787878</v>
      </c>
      <c r="S10" s="10">
        <f>AVERAGE('Table 6'!S3:S35)</f>
        <v>1285238.8181818181</v>
      </c>
      <c r="T10" s="9">
        <f>AVERAGE('Table 6'!T3:T35)</f>
        <v>30.303030303030305</v>
      </c>
      <c r="U10" s="9">
        <f>AVERAGE('Table 6'!U3:U35)</f>
        <v>12759.212121212122</v>
      </c>
      <c r="V10" s="9">
        <f>AVERAGE('Table 6'!V3:V35)</f>
        <v>6466.454545454545</v>
      </c>
      <c r="W10" s="9">
        <f>AVERAGE('Table 6'!W3:W35)</f>
        <v>85220.78787878787</v>
      </c>
      <c r="X10" s="9">
        <f>AVERAGE('Table 6'!X3:X35)</f>
        <v>17713.515151515152</v>
      </c>
      <c r="Y10" s="9">
        <f>AVERAGE('Table 6'!Y3:Y35)</f>
        <v>387892.7272727273</v>
      </c>
      <c r="Z10" s="9">
        <f>AVERAGE('Table 6'!Z3:Z35)</f>
        <v>33727.06060606061</v>
      </c>
      <c r="AA10" s="9">
        <f>AVERAGE('Table 6'!AA3:AA35)</f>
        <v>142869.9696969697</v>
      </c>
      <c r="AB10" s="9">
        <f>AVERAGE('Table 6'!AB3:AB35)</f>
        <v>317682.3333333333</v>
      </c>
      <c r="AC10" s="9">
        <f>AVERAGE('Table 6'!AC3:AC35)</f>
        <v>5595.606060606061</v>
      </c>
      <c r="AD10" s="10">
        <f>AVERAGE('Table 6'!AD3:AD35)</f>
        <v>1009852.6363636364</v>
      </c>
      <c r="AE10" s="9">
        <f>AVERAGE('Table 6'!AE3:AE35)</f>
        <v>15233.757575757576</v>
      </c>
      <c r="AF10" s="9">
        <f>AVERAGE('Table 6'!AF3:AF35)</f>
        <v>290.6969696969697</v>
      </c>
      <c r="AG10" s="9">
        <f>AVERAGE('Table 6'!AG3:AG35)</f>
        <v>1246.4242424242425</v>
      </c>
      <c r="AH10" s="9">
        <f>AVERAGE('Table 6'!AH3:AH35)</f>
        <v>10886.545454545454</v>
      </c>
      <c r="AI10" s="9">
        <f>AVERAGE('Table 6'!AI3:AI35)</f>
        <v>185.6060606060606</v>
      </c>
      <c r="AJ10" s="9">
        <f>AVERAGE('Table 6'!AJ3:AJ35)</f>
        <v>905481.2121212122</v>
      </c>
      <c r="AK10" s="9">
        <f>AVERAGE('Table 6'!AK3:AK35)</f>
        <v>34649.93939393939</v>
      </c>
      <c r="AL10" s="10">
        <f>AVERAGE('Table 6'!AL3:AL35)</f>
        <v>6806.909090909091</v>
      </c>
      <c r="AM10" s="10">
        <f>AVERAGE('Table 6'!AM3:AM35)</f>
        <v>6439313.2727272725</v>
      </c>
      <c r="AN10" s="9">
        <f>AVERAGE('Table 6'!AN3:AN35)</f>
        <v>3999135.393939394</v>
      </c>
      <c r="AO10" s="9">
        <f>AVERAGE('Table 6'!AO3:AO35)</f>
        <v>915610.7272727273</v>
      </c>
      <c r="AP10" s="9">
        <f>AVERAGE('Table 6'!AP3:AP35)</f>
        <v>1559217.0909090908</v>
      </c>
      <c r="AQ10" s="10">
        <f>AVERAGE('Table 6'!AQ3:AQ35)</f>
        <v>6473963.212121212</v>
      </c>
    </row>
    <row r="11" spans="1:43" s="12" customFormat="1" ht="12.75">
      <c r="A11" s="5" t="s">
        <v>379</v>
      </c>
      <c r="B11" s="6" t="s">
        <v>380</v>
      </c>
      <c r="C11" s="7">
        <v>76342</v>
      </c>
      <c r="D11" s="9">
        <f>MEDIAN('Table 6'!D3:D35)</f>
        <v>1919051</v>
      </c>
      <c r="E11" s="9">
        <f>MEDIAN('Table 6'!E3:E35)</f>
        <v>611765</v>
      </c>
      <c r="F11" s="9">
        <f>MEDIAN('Table 6'!F3:F35)</f>
        <v>0</v>
      </c>
      <c r="G11" s="10">
        <f>MEDIAN('Table 6'!G3:G35)</f>
        <v>2408978</v>
      </c>
      <c r="H11" s="10">
        <f>MEDIAN('Table 6'!H3:H35)</f>
        <v>75601</v>
      </c>
      <c r="I11" s="9">
        <f>MEDIAN('Table 6'!I3:I35)</f>
        <v>223509</v>
      </c>
      <c r="J11" s="9">
        <f>MEDIAN('Table 6'!J3:J35)</f>
        <v>52854</v>
      </c>
      <c r="K11" s="9">
        <f>MEDIAN('Table 6'!K3:K35)</f>
        <v>3617</v>
      </c>
      <c r="L11" s="9">
        <f>MEDIAN('Table 6'!L3:L35)</f>
        <v>53436</v>
      </c>
      <c r="M11" s="9">
        <f>MEDIAN('Table 6'!M3:M35)</f>
        <v>144618</v>
      </c>
      <c r="N11" s="9">
        <f>MEDIAN('Table 6'!N3:N35)</f>
        <v>77637</v>
      </c>
      <c r="O11" s="9">
        <f>MEDIAN('Table 6'!O3:O35)</f>
        <v>5284</v>
      </c>
      <c r="P11" s="9">
        <f>MEDIAN('Table 6'!P3:P35)</f>
        <v>0</v>
      </c>
      <c r="Q11" s="9">
        <f>MEDIAN('Table 6'!Q3:Q35)</f>
        <v>0</v>
      </c>
      <c r="R11" s="9">
        <f>MEDIAN('Table 6'!R3:R35)</f>
        <v>16635</v>
      </c>
      <c r="S11" s="10">
        <f>MEDIAN('Table 6'!S3:S35)</f>
        <v>701005</v>
      </c>
      <c r="T11" s="9">
        <f>MEDIAN('Table 6'!T3:T35)</f>
        <v>0</v>
      </c>
      <c r="U11" s="9">
        <f>MEDIAN('Table 6'!U3:U35)</f>
        <v>0</v>
      </c>
      <c r="V11" s="9">
        <f>MEDIAN('Table 6'!V3:V35)</f>
        <v>0</v>
      </c>
      <c r="W11" s="9">
        <f>MEDIAN('Table 6'!W3:W35)</f>
        <v>78316</v>
      </c>
      <c r="X11" s="9">
        <f>MEDIAN('Table 6'!X3:X35)</f>
        <v>2058</v>
      </c>
      <c r="Y11" s="9">
        <f>MEDIAN('Table 6'!Y3:Y35)</f>
        <v>214925</v>
      </c>
      <c r="Z11" s="9">
        <f>MEDIAN('Table 6'!Z3:Z35)</f>
        <v>15248</v>
      </c>
      <c r="AA11" s="9">
        <f>MEDIAN('Table 6'!AA3:AA35)</f>
        <v>89341</v>
      </c>
      <c r="AB11" s="9">
        <f>MEDIAN('Table 6'!AB3:AB35)</f>
        <v>161759</v>
      </c>
      <c r="AC11" s="9">
        <f>MEDIAN('Table 6'!AC3:AC35)</f>
        <v>0</v>
      </c>
      <c r="AD11" s="10">
        <f>MEDIAN('Table 6'!AD3:AD35)</f>
        <v>664635</v>
      </c>
      <c r="AE11" s="9">
        <f>MEDIAN('Table 6'!AE3:AE35)</f>
        <v>1008</v>
      </c>
      <c r="AF11" s="9">
        <f>MEDIAN('Table 6'!AF3:AF35)</f>
        <v>0</v>
      </c>
      <c r="AG11" s="9">
        <f>MEDIAN('Table 6'!AG3:AG35)</f>
        <v>0</v>
      </c>
      <c r="AH11" s="9">
        <f>MEDIAN('Table 6'!AH3:AH35)</f>
        <v>0</v>
      </c>
      <c r="AI11" s="9">
        <f>MEDIAN('Table 6'!AI3:AI35)</f>
        <v>0</v>
      </c>
      <c r="AJ11" s="9">
        <f>MEDIAN('Table 6'!AJ3:AJ35)</f>
        <v>511821</v>
      </c>
      <c r="AK11" s="9">
        <f>MEDIAN('Table 6'!AK3:AK35)</f>
        <v>6115</v>
      </c>
      <c r="AL11" s="10">
        <f>MEDIAN('Table 6'!AL3:AL35)</f>
        <v>0</v>
      </c>
      <c r="AM11" s="10">
        <f>MEDIAN('Table 6'!AM3:AM35)</f>
        <v>4092050</v>
      </c>
      <c r="AN11" s="9">
        <f>MEDIAN('Table 6'!AN3:AN35)</f>
        <v>2408978</v>
      </c>
      <c r="AO11" s="9">
        <f>MEDIAN('Table 6'!AO3:AO35)</f>
        <v>521211</v>
      </c>
      <c r="AP11" s="9">
        <f>MEDIAN('Table 6'!AP3:AP35)</f>
        <v>949759</v>
      </c>
      <c r="AQ11" s="10">
        <f>MEDIAN('Table 6'!AQ3:AQ35)</f>
        <v>4092050</v>
      </c>
    </row>
    <row r="12" spans="1:43" s="12" customFormat="1" ht="12.75">
      <c r="A12" s="5"/>
      <c r="B12" s="5"/>
      <c r="C12" s="7"/>
      <c r="G12" s="4"/>
      <c r="H12" s="4"/>
      <c r="S12" s="4"/>
      <c r="AD12" s="4"/>
      <c r="AL12" s="4"/>
      <c r="AM12" s="4"/>
      <c r="AQ12" s="4"/>
    </row>
    <row r="13" spans="1:43" s="12" customFormat="1" ht="12.75">
      <c r="A13" s="5" t="s">
        <v>381</v>
      </c>
      <c r="B13" s="6" t="s">
        <v>382</v>
      </c>
      <c r="C13" s="7">
        <v>1650116</v>
      </c>
      <c r="D13" s="9">
        <f>SUM('Table 6'!D36:D113)</f>
        <v>45197727</v>
      </c>
      <c r="E13" s="9">
        <f>SUM('Table 6'!E36:E113)</f>
        <v>12661257</v>
      </c>
      <c r="F13" s="9">
        <f>SUM('Table 6'!F36:F113)</f>
        <v>230719</v>
      </c>
      <c r="G13" s="10">
        <f>SUM('Table 6'!G36:G113)</f>
        <v>58089703</v>
      </c>
      <c r="H13" s="10">
        <f>SUM('Table 6'!H36:H113)</f>
        <v>2304131</v>
      </c>
      <c r="I13" s="9">
        <f>SUM('Table 6'!I36:I113)</f>
        <v>4322869</v>
      </c>
      <c r="J13" s="9">
        <f>SUM('Table 6'!J36:J113)</f>
        <v>1590066</v>
      </c>
      <c r="K13" s="9">
        <f>SUM('Table 6'!K36:K113)</f>
        <v>173339</v>
      </c>
      <c r="L13" s="9">
        <f>SUM('Table 6'!L36:L113)</f>
        <v>1483550</v>
      </c>
      <c r="M13" s="9">
        <f>SUM('Table 6'!M36:M113)</f>
        <v>4207489</v>
      </c>
      <c r="N13" s="9">
        <f>SUM('Table 6'!N36:N113)</f>
        <v>4698269</v>
      </c>
      <c r="O13" s="9">
        <f>SUM('Table 6'!O36:O113)</f>
        <v>271392</v>
      </c>
      <c r="P13" s="9">
        <f>SUM('Table 6'!P36:P113)</f>
        <v>252725</v>
      </c>
      <c r="Q13" s="9">
        <f>SUM('Table 6'!Q36:Q113)</f>
        <v>19953</v>
      </c>
      <c r="R13" s="9">
        <f>SUM('Table 6'!R36:R113)</f>
        <v>1298902</v>
      </c>
      <c r="S13" s="10">
        <f>SUM('Table 6'!S36:S113)</f>
        <v>18318554</v>
      </c>
      <c r="T13" s="9">
        <f>SUM('Table 6'!T36:T113)</f>
        <v>2071808</v>
      </c>
      <c r="U13" s="9">
        <f>SUM('Table 6'!U36:U113)</f>
        <v>71295</v>
      </c>
      <c r="V13" s="9">
        <f>SUM('Table 6'!V36:V113)</f>
        <v>245590</v>
      </c>
      <c r="W13" s="9">
        <f>SUM('Table 6'!W36:W113)</f>
        <v>1692505</v>
      </c>
      <c r="X13" s="9">
        <f>SUM('Table 6'!X36:X113)</f>
        <v>324861</v>
      </c>
      <c r="Y13" s="9">
        <f>SUM('Table 6'!Y36:Y113)</f>
        <v>5548946</v>
      </c>
      <c r="Z13" s="9">
        <f>SUM('Table 6'!Z36:Z113)</f>
        <v>630827</v>
      </c>
      <c r="AA13" s="9">
        <f>SUM('Table 6'!AA36:AA113)</f>
        <v>2244669</v>
      </c>
      <c r="AB13" s="9">
        <f>SUM('Table 6'!AB36:AB113)</f>
        <v>2741819</v>
      </c>
      <c r="AC13" s="9">
        <f>SUM('Table 6'!AC36:AC113)</f>
        <v>212960</v>
      </c>
      <c r="AD13" s="10">
        <f>SUM('Table 6'!AD36:AD113)</f>
        <v>15952268</v>
      </c>
      <c r="AE13" s="9">
        <f>SUM('Table 6'!AE36:AE113)</f>
        <v>111136</v>
      </c>
      <c r="AF13" s="9">
        <f>SUM('Table 6'!AF36:AF113)</f>
        <v>1775</v>
      </c>
      <c r="AG13" s="9">
        <f>SUM('Table 6'!AG36:AG113)</f>
        <v>25033</v>
      </c>
      <c r="AH13" s="9">
        <f>SUM('Table 6'!AH36:AH113)</f>
        <v>24938</v>
      </c>
      <c r="AI13" s="9">
        <f>SUM('Table 6'!AI36:AI113)</f>
        <v>8843</v>
      </c>
      <c r="AJ13" s="9">
        <f>SUM('Table 6'!AJ36:AJ113)</f>
        <v>11704082</v>
      </c>
      <c r="AK13" s="9">
        <f>SUM('Table 6'!AK36:AK113)</f>
        <v>353108</v>
      </c>
      <c r="AL13" s="10">
        <f>SUM('Table 6'!AL36:AL113)</f>
        <v>181383</v>
      </c>
      <c r="AM13" s="10">
        <f>SUM('Table 6'!AM36:AM113)</f>
        <v>94497668</v>
      </c>
      <c r="AN13" s="9">
        <f>SUM('Table 6'!AN36:AN113)</f>
        <v>57858984</v>
      </c>
      <c r="AO13" s="9">
        <f>SUM('Table 6'!AO36:AO113)</f>
        <v>11550946</v>
      </c>
      <c r="AP13" s="9">
        <f>SUM('Table 6'!AP36:AP113)</f>
        <v>25440846</v>
      </c>
      <c r="AQ13" s="10">
        <f>SUM('Table 6'!AQ36:AQ113)</f>
        <v>94850776</v>
      </c>
    </row>
    <row r="14" spans="1:43" s="12" customFormat="1" ht="12.75">
      <c r="A14" s="7"/>
      <c r="B14" s="6" t="s">
        <v>383</v>
      </c>
      <c r="C14" s="7">
        <v>21155</v>
      </c>
      <c r="D14" s="9">
        <f>AVERAGE('Table 6'!D36:D113)</f>
        <v>586983.4675324676</v>
      </c>
      <c r="E14" s="9">
        <f>AVERAGE('Table 6'!E36:E113)</f>
        <v>164431.9090909091</v>
      </c>
      <c r="F14" s="9">
        <f>AVERAGE('Table 6'!F36:F113)</f>
        <v>2996.3506493506493</v>
      </c>
      <c r="G14" s="10">
        <f>AVERAGE('Table 6'!G36:G113)</f>
        <v>754411.7272727273</v>
      </c>
      <c r="H14" s="10">
        <f>AVERAGE('Table 6'!H36:H113)</f>
        <v>29923.77922077922</v>
      </c>
      <c r="I14" s="9">
        <f>AVERAGE('Table 6'!I36:I113)</f>
        <v>56141.155844155845</v>
      </c>
      <c r="J14" s="9">
        <f>AVERAGE('Table 6'!J36:J113)</f>
        <v>20650.20779220779</v>
      </c>
      <c r="K14" s="9">
        <f>AVERAGE('Table 6'!K36:K113)</f>
        <v>2251.155844155844</v>
      </c>
      <c r="L14" s="9">
        <f>AVERAGE('Table 6'!L36:L113)</f>
        <v>19266.883116883117</v>
      </c>
      <c r="M14" s="9">
        <f>AVERAGE('Table 6'!M36:M113)</f>
        <v>54642.71428571428</v>
      </c>
      <c r="N14" s="9">
        <f>AVERAGE('Table 6'!N36:N113)</f>
        <v>61016.48051948052</v>
      </c>
      <c r="O14" s="9">
        <f>AVERAGE('Table 6'!O36:O113)</f>
        <v>3524.5714285714284</v>
      </c>
      <c r="P14" s="9">
        <f>AVERAGE('Table 6'!P36:P113)</f>
        <v>3282.1428571428573</v>
      </c>
      <c r="Q14" s="9">
        <f>AVERAGE('Table 6'!Q36:Q113)</f>
        <v>259.12987012987014</v>
      </c>
      <c r="R14" s="9">
        <f>AVERAGE('Table 6'!R36:R113)</f>
        <v>16868.85714285714</v>
      </c>
      <c r="S14" s="10">
        <f>AVERAGE('Table 6'!S36:S113)</f>
        <v>237903.2987012987</v>
      </c>
      <c r="T14" s="9">
        <f>AVERAGE('Table 6'!T36:T113)</f>
        <v>26906.597402597403</v>
      </c>
      <c r="U14" s="9">
        <f>AVERAGE('Table 6'!U36:U113)</f>
        <v>925.9090909090909</v>
      </c>
      <c r="V14" s="9">
        <f>AVERAGE('Table 6'!V36:V113)</f>
        <v>3189.4805194805194</v>
      </c>
      <c r="W14" s="9">
        <f>AVERAGE('Table 6'!W36:W113)</f>
        <v>21980.584415584417</v>
      </c>
      <c r="X14" s="9">
        <f>AVERAGE('Table 6'!X36:X113)</f>
        <v>4218.974025974026</v>
      </c>
      <c r="Y14" s="9">
        <f>AVERAGE('Table 6'!Y36:Y113)</f>
        <v>72064.23376623377</v>
      </c>
      <c r="Z14" s="9">
        <f>AVERAGE('Table 6'!Z36:Z113)</f>
        <v>8192.558441558442</v>
      </c>
      <c r="AA14" s="9">
        <f>AVERAGE('Table 6'!AA36:AA113)</f>
        <v>29151.545454545456</v>
      </c>
      <c r="AB14" s="9">
        <f>AVERAGE('Table 6'!AB36:AB113)</f>
        <v>35608.03896103896</v>
      </c>
      <c r="AC14" s="9">
        <f>AVERAGE('Table 6'!AC36:AC113)</f>
        <v>2765.714285714286</v>
      </c>
      <c r="AD14" s="10">
        <f>AVERAGE('Table 6'!AD36:AD113)</f>
        <v>204516.2564102564</v>
      </c>
      <c r="AE14" s="9">
        <f>AVERAGE('Table 6'!AE36:AE113)</f>
        <v>1443.3246753246754</v>
      </c>
      <c r="AF14" s="9">
        <f>AVERAGE('Table 6'!AF36:AF113)</f>
        <v>22.756410256410255</v>
      </c>
      <c r="AG14" s="9">
        <f>AVERAGE('Table 6'!AG36:AG113)</f>
        <v>325.1038961038961</v>
      </c>
      <c r="AH14" s="9">
        <f>AVERAGE('Table 6'!AH36:AH113)</f>
        <v>319.71794871794873</v>
      </c>
      <c r="AI14" s="9">
        <f>AVERAGE('Table 6'!AI36:AI113)</f>
        <v>114.84415584415585</v>
      </c>
      <c r="AJ14" s="9">
        <f>AVERAGE('Table 6'!AJ36:AJ113)</f>
        <v>150052.33333333334</v>
      </c>
      <c r="AK14" s="9">
        <f>AVERAGE('Table 6'!AK36:AK113)</f>
        <v>4527.025641025641</v>
      </c>
      <c r="AL14" s="10">
        <f>AVERAGE('Table 6'!AL36:AL113)</f>
        <v>2325.423076923077</v>
      </c>
      <c r="AM14" s="10">
        <f>AVERAGE('Table 6'!AM36:AM113)</f>
        <v>1211508.564102564</v>
      </c>
      <c r="AN14" s="9">
        <f>AVERAGE('Table 6'!AN36:AN113)</f>
        <v>741781.8461538461</v>
      </c>
      <c r="AO14" s="9">
        <f>AVERAGE('Table 6'!AO36:AO113)</f>
        <v>148089.05128205128</v>
      </c>
      <c r="AP14" s="9">
        <f>AVERAGE('Table 6'!AP36:AP113)</f>
        <v>326164.6923076923</v>
      </c>
      <c r="AQ14" s="10">
        <f>AVERAGE('Table 6'!AQ36:AQ113)</f>
        <v>1216035.5897435897</v>
      </c>
    </row>
    <row r="15" spans="1:43" s="12" customFormat="1" ht="12.75">
      <c r="A15" s="5" t="s">
        <v>398</v>
      </c>
      <c r="B15" s="6" t="s">
        <v>384</v>
      </c>
      <c r="C15" s="7">
        <v>19551</v>
      </c>
      <c r="D15" s="9">
        <f>MEDIAN('Table 6'!D36:D113)</f>
        <v>508642</v>
      </c>
      <c r="E15" s="9">
        <f>MEDIAN('Table 6'!E36:E113)</f>
        <v>133614</v>
      </c>
      <c r="F15" s="9">
        <f>MEDIAN('Table 6'!F36:F113)</f>
        <v>0</v>
      </c>
      <c r="G15" s="10">
        <f>MEDIAN('Table 6'!G36:G113)</f>
        <v>629639</v>
      </c>
      <c r="H15" s="10">
        <f>MEDIAN('Table 6'!H36:H113)</f>
        <v>25724</v>
      </c>
      <c r="I15" s="9">
        <f>MEDIAN('Table 6'!I36:I113)</f>
        <v>38160</v>
      </c>
      <c r="J15" s="9">
        <f>MEDIAN('Table 6'!J36:J113)</f>
        <v>17598</v>
      </c>
      <c r="K15" s="9">
        <f>MEDIAN('Table 6'!K36:K113)</f>
        <v>1119</v>
      </c>
      <c r="L15" s="9">
        <f>MEDIAN('Table 6'!L36:L113)</f>
        <v>16289</v>
      </c>
      <c r="M15" s="9">
        <f>MEDIAN('Table 6'!M36:M113)</f>
        <v>44415</v>
      </c>
      <c r="N15" s="9">
        <f>MEDIAN('Table 6'!N36:N113)</f>
        <v>37080</v>
      </c>
      <c r="O15" s="9">
        <f>MEDIAN('Table 6'!O36:O113)</f>
        <v>486</v>
      </c>
      <c r="P15" s="9">
        <f>MEDIAN('Table 6'!P36:P113)</f>
        <v>0</v>
      </c>
      <c r="Q15" s="9">
        <f>MEDIAN('Table 6'!Q36:Q113)</f>
        <v>0</v>
      </c>
      <c r="R15" s="9">
        <f>MEDIAN('Table 6'!R36:R113)</f>
        <v>3354</v>
      </c>
      <c r="S15" s="10">
        <f>MEDIAN('Table 6'!S36:S113)</f>
        <v>193409</v>
      </c>
      <c r="T15" s="9">
        <f>MEDIAN('Table 6'!T36:T113)</f>
        <v>0</v>
      </c>
      <c r="U15" s="9">
        <f>MEDIAN('Table 6'!U36:U113)</f>
        <v>0</v>
      </c>
      <c r="V15" s="9">
        <f>MEDIAN('Table 6'!V36:V113)</f>
        <v>0</v>
      </c>
      <c r="W15" s="9">
        <f>MEDIAN('Table 6'!W36:W113)</f>
        <v>14537</v>
      </c>
      <c r="X15" s="9">
        <f>MEDIAN('Table 6'!X36:X113)</f>
        <v>0</v>
      </c>
      <c r="Y15" s="9">
        <f>MEDIAN('Table 6'!Y36:Y113)</f>
        <v>62634</v>
      </c>
      <c r="Z15" s="9">
        <f>MEDIAN('Table 6'!Z36:Z113)</f>
        <v>6445</v>
      </c>
      <c r="AA15" s="9">
        <f>MEDIAN('Table 6'!AA36:AA113)</f>
        <v>21457</v>
      </c>
      <c r="AB15" s="9">
        <f>MEDIAN('Table 6'!AB36:AB113)</f>
        <v>21083</v>
      </c>
      <c r="AC15" s="9">
        <f>MEDIAN('Table 6'!AC36:AC113)</f>
        <v>0</v>
      </c>
      <c r="AD15" s="10">
        <f>MEDIAN('Table 6'!AD36:AD113)</f>
        <v>143752.5</v>
      </c>
      <c r="AE15" s="9">
        <f>MEDIAN('Table 6'!AE36:AE113)</f>
        <v>15</v>
      </c>
      <c r="AF15" s="9">
        <f>MEDIAN('Table 6'!AF36:AF113)</f>
        <v>0</v>
      </c>
      <c r="AG15" s="9">
        <f>MEDIAN('Table 6'!AG36:AG113)</f>
        <v>0</v>
      </c>
      <c r="AH15" s="9">
        <f>MEDIAN('Table 6'!AH36:AH113)</f>
        <v>0</v>
      </c>
      <c r="AI15" s="9">
        <f>MEDIAN('Table 6'!AI36:AI113)</f>
        <v>0</v>
      </c>
      <c r="AJ15" s="9">
        <f>MEDIAN('Table 6'!AJ36:AJ113)</f>
        <v>120438.5</v>
      </c>
      <c r="AK15" s="9">
        <f>MEDIAN('Table 6'!AK36:AK113)</f>
        <v>255.5</v>
      </c>
      <c r="AL15" s="10">
        <f>MEDIAN('Table 6'!AL36:AL113)</f>
        <v>0</v>
      </c>
      <c r="AM15" s="10">
        <f>MEDIAN('Table 6'!AM36:AM113)</f>
        <v>1021305.5</v>
      </c>
      <c r="AN15" s="9">
        <f>MEDIAN('Table 6'!AN36:AN113)</f>
        <v>614437.5</v>
      </c>
      <c r="AO15" s="9">
        <f>MEDIAN('Table 6'!AO36:AO113)</f>
        <v>115045</v>
      </c>
      <c r="AP15" s="9">
        <f>MEDIAN('Table 6'!AP36:AP113)</f>
        <v>248812</v>
      </c>
      <c r="AQ15" s="10">
        <f>MEDIAN('Table 6'!AQ36:AQ113)</f>
        <v>1022378.5</v>
      </c>
    </row>
    <row r="16" spans="1:43" s="12" customFormat="1" ht="12.75">
      <c r="A16" s="5"/>
      <c r="B16" s="5"/>
      <c r="C16" s="5"/>
      <c r="G16" s="4"/>
      <c r="H16" s="4"/>
      <c r="S16" s="4"/>
      <c r="AD16" s="4"/>
      <c r="AL16" s="4"/>
      <c r="AM16" s="4"/>
      <c r="AQ16" s="4"/>
    </row>
    <row r="17" spans="1:43" s="12" customFormat="1" ht="12.75">
      <c r="A17" s="5" t="s">
        <v>385</v>
      </c>
      <c r="B17" s="6" t="s">
        <v>382</v>
      </c>
      <c r="C17" s="7">
        <v>489886</v>
      </c>
      <c r="D17" s="9">
        <f>SUM('Table 6'!D114:D238)</f>
        <v>15166150</v>
      </c>
      <c r="E17" s="9">
        <f>SUM('Table 6'!E114:E238)</f>
        <v>3075202</v>
      </c>
      <c r="F17" s="9">
        <f>SUM('Table 6'!F114:F238)</f>
        <v>78673</v>
      </c>
      <c r="G17" s="10">
        <f>SUM('Table 6'!G114:G238)</f>
        <v>18320025</v>
      </c>
      <c r="H17" s="10">
        <f>SUM('Table 6'!H114:H238)</f>
        <v>871415</v>
      </c>
      <c r="I17" s="9">
        <f>SUM('Table 6'!I114:I238)</f>
        <v>1213100</v>
      </c>
      <c r="J17" s="9">
        <f>SUM('Table 6'!J114:J238)</f>
        <v>696255</v>
      </c>
      <c r="K17" s="9">
        <f>SUM('Table 6'!K114:K238)</f>
        <v>58212</v>
      </c>
      <c r="L17" s="9">
        <f>SUM('Table 6'!L114:L238)</f>
        <v>732165</v>
      </c>
      <c r="M17" s="9">
        <f>SUM('Table 6'!M114:M238)</f>
        <v>1458618</v>
      </c>
      <c r="N17" s="9">
        <f>SUM('Table 6'!N114:N238)</f>
        <v>1471188</v>
      </c>
      <c r="O17" s="9">
        <f>SUM('Table 6'!O114:O238)</f>
        <v>98744</v>
      </c>
      <c r="P17" s="9">
        <f>SUM('Table 6'!P114:P238)</f>
        <v>56312</v>
      </c>
      <c r="Q17" s="9">
        <f>SUM('Table 6'!Q114:Q238)</f>
        <v>264664</v>
      </c>
      <c r="R17" s="9">
        <f>SUM('Table 6'!R114:R238)</f>
        <v>405745</v>
      </c>
      <c r="S17" s="10">
        <f>SUM('Table 6'!S114:S238)</f>
        <v>6455003</v>
      </c>
      <c r="T17" s="9">
        <f>SUM('Table 6'!T114:T238)</f>
        <v>17782</v>
      </c>
      <c r="U17" s="9">
        <f>SUM('Table 6'!U114:U238)</f>
        <v>29899</v>
      </c>
      <c r="V17" s="9">
        <f>SUM('Table 6'!V114:V238)</f>
        <v>54735</v>
      </c>
      <c r="W17" s="9">
        <f>SUM('Table 6'!W114:W238)</f>
        <v>669226</v>
      </c>
      <c r="X17" s="9">
        <f>SUM('Table 6'!X114:X238)</f>
        <v>68385</v>
      </c>
      <c r="Y17" s="9">
        <f>SUM('Table 6'!Y114:Y238)</f>
        <v>2119398</v>
      </c>
      <c r="Z17" s="9">
        <f>SUM('Table 6'!Z114:Z238)</f>
        <v>231495</v>
      </c>
      <c r="AA17" s="9">
        <f>SUM('Table 6'!AA114:AA238)</f>
        <v>736384</v>
      </c>
      <c r="AB17" s="9">
        <f>SUM('Table 6'!AB114:AB238)</f>
        <v>496708</v>
      </c>
      <c r="AC17" s="9">
        <f>SUM('Table 6'!AC114:AC238)</f>
        <v>12138</v>
      </c>
      <c r="AD17" s="10">
        <f>SUM('Table 6'!AD114:AD238)</f>
        <v>4415837</v>
      </c>
      <c r="AE17" s="9">
        <f>SUM('Table 6'!AE114:AE238)</f>
        <v>33743</v>
      </c>
      <c r="AF17" s="9">
        <f>SUM('Table 6'!AF114:AF238)</f>
        <v>784</v>
      </c>
      <c r="AG17" s="9">
        <f>SUM('Table 6'!AG114:AG238)</f>
        <v>11934</v>
      </c>
      <c r="AH17" s="9">
        <f>SUM('Table 6'!AH114:AH238)</f>
        <v>7417</v>
      </c>
      <c r="AI17" s="9">
        <f>SUM('Table 6'!AI114:AI238)</f>
        <v>2220</v>
      </c>
      <c r="AJ17" s="9">
        <f>SUM('Table 6'!AJ114:AJ238)</f>
        <v>3664508</v>
      </c>
      <c r="AK17" s="9">
        <f>SUM('Table 6'!AK114:AK238)</f>
        <v>113955</v>
      </c>
      <c r="AL17" s="10">
        <f>SUM('Table 6'!AL114:AL238)</f>
        <v>57857</v>
      </c>
      <c r="AM17" s="10">
        <f>SUM('Table 6'!AM114:AM238)</f>
        <v>30082593</v>
      </c>
      <c r="AN17" s="9">
        <f>SUM('Table 6'!AN114:AN238)</f>
        <v>18241352</v>
      </c>
      <c r="AO17" s="9">
        <f>SUM('Table 6'!AO114:AO238)</f>
        <v>3652221</v>
      </c>
      <c r="AP17" s="9">
        <f>SUM('Table 6'!AP114:AP238)</f>
        <v>8302975</v>
      </c>
      <c r="AQ17" s="10">
        <f>SUM('Table 6'!AQ114:AQ238)</f>
        <v>30196548</v>
      </c>
    </row>
    <row r="18" spans="2:43" s="12" customFormat="1" ht="12.75">
      <c r="B18" s="6" t="s">
        <v>383</v>
      </c>
      <c r="C18" s="25">
        <v>3919.088</v>
      </c>
      <c r="D18" s="9">
        <f>AVERAGE('Table 6'!D114:D238)</f>
        <v>121329.2</v>
      </c>
      <c r="E18" s="9">
        <f>AVERAGE('Table 6'!E114:E238)</f>
        <v>24601.616</v>
      </c>
      <c r="F18" s="9">
        <f>AVERAGE('Table 6'!F114:F238)</f>
        <v>629.384</v>
      </c>
      <c r="G18" s="10">
        <f>AVERAGE('Table 6'!G114:G238)</f>
        <v>146560.2</v>
      </c>
      <c r="H18" s="10">
        <f>AVERAGE('Table 6'!H114:H238)</f>
        <v>6971.32</v>
      </c>
      <c r="I18" s="9">
        <f>AVERAGE('Table 6'!I114:I238)</f>
        <v>9704.8</v>
      </c>
      <c r="J18" s="9">
        <f>AVERAGE('Table 6'!J114:J238)</f>
        <v>5570.04</v>
      </c>
      <c r="K18" s="9">
        <f>AVERAGE('Table 6'!K114:K238)</f>
        <v>465.696</v>
      </c>
      <c r="L18" s="9">
        <f>AVERAGE('Table 6'!L114:L238)</f>
        <v>5857.32</v>
      </c>
      <c r="M18" s="9">
        <f>AVERAGE('Table 6'!M114:M238)</f>
        <v>11668.944</v>
      </c>
      <c r="N18" s="9">
        <f>AVERAGE('Table 6'!N114:N238)</f>
        <v>11769.504</v>
      </c>
      <c r="O18" s="9">
        <f>AVERAGE('Table 6'!O114:O238)</f>
        <v>789.952</v>
      </c>
      <c r="P18" s="9">
        <f>AVERAGE('Table 6'!P114:P238)</f>
        <v>450.496</v>
      </c>
      <c r="Q18" s="9">
        <f>AVERAGE('Table 6'!Q114:Q238)</f>
        <v>2117.312</v>
      </c>
      <c r="R18" s="9">
        <f>AVERAGE('Table 6'!R114:R238)</f>
        <v>3245.96</v>
      </c>
      <c r="S18" s="10">
        <f>AVERAGE('Table 6'!S114:S238)</f>
        <v>51640.024</v>
      </c>
      <c r="T18" s="9">
        <f>AVERAGE('Table 6'!T114:T238)</f>
        <v>142.256</v>
      </c>
      <c r="U18" s="9">
        <f>AVERAGE('Table 6'!U114:U238)</f>
        <v>239.192</v>
      </c>
      <c r="V18" s="9">
        <f>AVERAGE('Table 6'!V114:V238)</f>
        <v>437.88</v>
      </c>
      <c r="W18" s="9">
        <f>AVERAGE('Table 6'!W114:W238)</f>
        <v>5353.808</v>
      </c>
      <c r="X18" s="9">
        <f>AVERAGE('Table 6'!X114:X238)</f>
        <v>547.08</v>
      </c>
      <c r="Y18" s="9">
        <f>AVERAGE('Table 6'!Y114:Y238)</f>
        <v>16955.184</v>
      </c>
      <c r="Z18" s="9">
        <f>AVERAGE('Table 6'!Z114:Z238)</f>
        <v>1851.96</v>
      </c>
      <c r="AA18" s="9">
        <f>AVERAGE('Table 6'!AA114:AA238)</f>
        <v>5891.072</v>
      </c>
      <c r="AB18" s="9">
        <f>AVERAGE('Table 6'!AB114:AB238)</f>
        <v>3973.664</v>
      </c>
      <c r="AC18" s="9">
        <f>AVERAGE('Table 6'!AC114:AC238)</f>
        <v>97.104</v>
      </c>
      <c r="AD18" s="10">
        <f>AVERAGE('Table 6'!AD114:AD238)</f>
        <v>35611.58870967742</v>
      </c>
      <c r="AE18" s="9">
        <f>AVERAGE('Table 6'!AE114:AE238)</f>
        <v>269.944</v>
      </c>
      <c r="AF18" s="9">
        <f>AVERAGE('Table 6'!AF114:AF238)</f>
        <v>6.272</v>
      </c>
      <c r="AG18" s="9">
        <f>AVERAGE('Table 6'!AG114:AG238)</f>
        <v>95.472</v>
      </c>
      <c r="AH18" s="9">
        <f>AVERAGE('Table 6'!AH114:AH238)</f>
        <v>59.336</v>
      </c>
      <c r="AI18" s="9">
        <f>AVERAGE('Table 6'!AI114:AI238)</f>
        <v>17.76</v>
      </c>
      <c r="AJ18" s="9">
        <f>AVERAGE('Table 6'!AJ114:AJ238)</f>
        <v>29316.064</v>
      </c>
      <c r="AK18" s="9">
        <f>AVERAGE('Table 6'!AK114:AK238)</f>
        <v>911.64</v>
      </c>
      <c r="AL18" s="10">
        <f>AVERAGE('Table 6'!AL114:AL238)</f>
        <v>462.856</v>
      </c>
      <c r="AM18" s="10">
        <f>AVERAGE('Table 6'!AM114:AM238)</f>
        <v>240660.744</v>
      </c>
      <c r="AN18" s="9">
        <f>AVERAGE('Table 6'!AN114:AN238)</f>
        <v>145930.816</v>
      </c>
      <c r="AO18" s="9">
        <f>AVERAGE('Table 6'!AO114:AO238)</f>
        <v>29217.768</v>
      </c>
      <c r="AP18" s="9">
        <f>AVERAGE('Table 6'!AP114:AP238)</f>
        <v>66423.8</v>
      </c>
      <c r="AQ18" s="10">
        <f>AVERAGE('Table 6'!AQ114:AQ238)</f>
        <v>241572.384</v>
      </c>
    </row>
    <row r="19" spans="1:43" s="12" customFormat="1" ht="12.75">
      <c r="A19" s="5" t="s">
        <v>386</v>
      </c>
      <c r="B19" s="6" t="s">
        <v>384</v>
      </c>
      <c r="C19" s="25">
        <v>3180</v>
      </c>
      <c r="D19" s="9">
        <f>MEDIAN('Table 6'!D114:D238)</f>
        <v>83902</v>
      </c>
      <c r="E19" s="9">
        <f>MEDIAN('Table 6'!E114:E238)</f>
        <v>10682</v>
      </c>
      <c r="F19" s="9">
        <f>MEDIAN('Table 6'!F114:F238)</f>
        <v>0</v>
      </c>
      <c r="G19" s="10">
        <f>MEDIAN('Table 6'!G114:G238)</f>
        <v>92870</v>
      </c>
      <c r="H19" s="10">
        <f>MEDIAN('Table 6'!H114:H238)</f>
        <v>4636</v>
      </c>
      <c r="I19" s="9">
        <f>MEDIAN('Table 6'!I114:I238)</f>
        <v>4997</v>
      </c>
      <c r="J19" s="9">
        <f>MEDIAN('Table 6'!J114:J238)</f>
        <v>3822</v>
      </c>
      <c r="K19" s="9">
        <f>MEDIAN('Table 6'!K114:K238)</f>
        <v>93</v>
      </c>
      <c r="L19" s="9">
        <f>MEDIAN('Table 6'!L114:L238)</f>
        <v>5432</v>
      </c>
      <c r="M19" s="9">
        <f>MEDIAN('Table 6'!M114:M238)</f>
        <v>9474</v>
      </c>
      <c r="N19" s="9">
        <f>MEDIAN('Table 6'!N114:N238)</f>
        <v>5689</v>
      </c>
      <c r="O19" s="9">
        <f>MEDIAN('Table 6'!O114:O238)</f>
        <v>0</v>
      </c>
      <c r="P19" s="9">
        <f>MEDIAN('Table 6'!P114:P238)</f>
        <v>0</v>
      </c>
      <c r="Q19" s="9">
        <f>MEDIAN('Table 6'!Q114:Q238)</f>
        <v>0</v>
      </c>
      <c r="R19" s="9">
        <f>MEDIAN('Table 6'!R114:R238)</f>
        <v>701</v>
      </c>
      <c r="S19" s="10">
        <f>MEDIAN('Table 6'!S114:S238)</f>
        <v>37253</v>
      </c>
      <c r="T19" s="9">
        <f>MEDIAN('Table 6'!T114:T238)</f>
        <v>0</v>
      </c>
      <c r="U19" s="9">
        <f>MEDIAN('Table 6'!U114:U238)</f>
        <v>0</v>
      </c>
      <c r="V19" s="9">
        <f>MEDIAN('Table 6'!V114:V238)</f>
        <v>0</v>
      </c>
      <c r="W19" s="9">
        <f>MEDIAN('Table 6'!W114:W238)</f>
        <v>1811</v>
      </c>
      <c r="X19" s="9">
        <f>MEDIAN('Table 6'!X114:X238)</f>
        <v>0</v>
      </c>
      <c r="Y19" s="9">
        <f>MEDIAN('Table 6'!Y114:Y238)</f>
        <v>12290</v>
      </c>
      <c r="Z19" s="9">
        <f>MEDIAN('Table 6'!Z114:Z238)</f>
        <v>1293</v>
      </c>
      <c r="AA19" s="9">
        <f>MEDIAN('Table 6'!AA114:AA238)</f>
        <v>3681</v>
      </c>
      <c r="AB19" s="9">
        <f>MEDIAN('Table 6'!AB114:AB238)</f>
        <v>1500</v>
      </c>
      <c r="AC19" s="9">
        <f>MEDIAN('Table 6'!AC114:AC238)</f>
        <v>0</v>
      </c>
      <c r="AD19" s="10">
        <f>MEDIAN('Table 6'!AD114:AD238)</f>
        <v>23633</v>
      </c>
      <c r="AE19" s="9">
        <f>MEDIAN('Table 6'!AE114:AE238)</f>
        <v>0</v>
      </c>
      <c r="AF19" s="9">
        <f>MEDIAN('Table 6'!AF114:AF238)</f>
        <v>0</v>
      </c>
      <c r="AG19" s="9">
        <f>MEDIAN('Table 6'!AG114:AG238)</f>
        <v>0</v>
      </c>
      <c r="AH19" s="9">
        <f>MEDIAN('Table 6'!AH114:AH238)</f>
        <v>0</v>
      </c>
      <c r="AI19" s="9">
        <f>MEDIAN('Table 6'!AI114:AI238)</f>
        <v>0</v>
      </c>
      <c r="AJ19" s="9">
        <f>MEDIAN('Table 6'!AJ114:AJ238)</f>
        <v>19517</v>
      </c>
      <c r="AK19" s="9">
        <f>MEDIAN('Table 6'!AK114:AK238)</f>
        <v>0</v>
      </c>
      <c r="AL19" s="10">
        <f>MEDIAN('Table 6'!AL114:AL238)</f>
        <v>0</v>
      </c>
      <c r="AM19" s="10">
        <f>MEDIAN('Table 6'!AM114:AM238)</f>
        <v>159385</v>
      </c>
      <c r="AN19" s="9">
        <f>MEDIAN('Table 6'!AN114:AN238)</f>
        <v>92870</v>
      </c>
      <c r="AO19" s="9">
        <f>MEDIAN('Table 6'!AO114:AO238)</f>
        <v>19517</v>
      </c>
      <c r="AP19" s="9">
        <f>MEDIAN('Table 6'!AP114:AP238)</f>
        <v>52061</v>
      </c>
      <c r="AQ19" s="10">
        <f>MEDIAN('Table 6'!AQ114:AQ238)</f>
        <v>159385</v>
      </c>
    </row>
    <row r="20" spans="1:2" ht="12.75">
      <c r="A20" s="26"/>
      <c r="B20" s="26"/>
    </row>
    <row r="21" spans="1:3" ht="26.25" customHeight="1">
      <c r="A21" s="87" t="s">
        <v>387</v>
      </c>
      <c r="B21" s="87"/>
      <c r="C21" s="87"/>
    </row>
  </sheetData>
  <sheetProtection/>
  <mergeCells count="8">
    <mergeCell ref="AE2:AL2"/>
    <mergeCell ref="AN2:AQ2"/>
    <mergeCell ref="A21:C21"/>
    <mergeCell ref="A1:C1"/>
    <mergeCell ref="D1:AE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&amp;C2018
 Indiana Public Library Statistics
Summary of Library Operating Expenditures&amp;R
</oddHeader>
    <oddFooter>&amp;LIndiana State Library
Library Development Office&amp;CLast modified: 5/28/2019&amp;R&amp;P</oddFooter>
  </headerFooter>
  <ignoredErrors>
    <ignoredError sqref="D5:AQ8 D12:AQ12 D16:AQ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8"/>
  <sheetViews>
    <sheetView zoomScale="115" zoomScaleNormal="115" zoomScalePageLayoutView="0" workbookViewId="0" topLeftCell="A1">
      <selection activeCell="G10" sqref="G10"/>
    </sheetView>
  </sheetViews>
  <sheetFormatPr defaultColWidth="9.140625" defaultRowHeight="15"/>
  <cols>
    <col min="1" max="1" width="49.140625" style="12" customWidth="1"/>
    <col min="2" max="2" width="14.57421875" style="12" customWidth="1"/>
    <col min="3" max="3" width="13.8515625" style="12" customWidth="1"/>
    <col min="4" max="4" width="15.57421875" style="12" customWidth="1"/>
    <col min="5" max="5" width="17.421875" style="12" customWidth="1"/>
    <col min="6" max="16384" width="9.140625" style="11" customWidth="1"/>
  </cols>
  <sheetData>
    <row r="1" spans="1:3" ht="25.5">
      <c r="A1" s="13" t="s">
        <v>405</v>
      </c>
      <c r="B1" s="36"/>
      <c r="C1" s="36"/>
    </row>
    <row r="2" spans="1:5" ht="38.25">
      <c r="A2" s="2" t="s">
        <v>0</v>
      </c>
      <c r="B2" s="2" t="s">
        <v>1</v>
      </c>
      <c r="C2" s="2" t="s">
        <v>21</v>
      </c>
      <c r="D2" s="41" t="s">
        <v>370</v>
      </c>
      <c r="E2" s="2" t="s">
        <v>371</v>
      </c>
    </row>
    <row r="3" spans="1:5" ht="12.75">
      <c r="A3" s="17" t="s">
        <v>197</v>
      </c>
      <c r="B3" s="18" t="s">
        <v>198</v>
      </c>
      <c r="C3" s="19">
        <v>10698</v>
      </c>
      <c r="D3" s="20">
        <v>844589</v>
      </c>
      <c r="E3" s="15">
        <f>D3/C3</f>
        <v>78.94830809497103</v>
      </c>
    </row>
    <row r="4" spans="1:5" ht="12.75">
      <c r="A4" s="17" t="s">
        <v>294</v>
      </c>
      <c r="B4" s="18" t="s">
        <v>160</v>
      </c>
      <c r="C4" s="19">
        <v>3048</v>
      </c>
      <c r="D4" s="20">
        <v>212613</v>
      </c>
      <c r="E4" s="15">
        <f aca="true" t="shared" si="0" ref="E4:E66">D4/C4</f>
        <v>69.75492125984252</v>
      </c>
    </row>
    <row r="5" spans="1:5" ht="12.75">
      <c r="A5" s="17" t="s">
        <v>221</v>
      </c>
      <c r="B5" s="18" t="s">
        <v>60</v>
      </c>
      <c r="C5" s="19">
        <v>8786</v>
      </c>
      <c r="D5" s="20">
        <v>719998</v>
      </c>
      <c r="E5" s="15">
        <f t="shared" si="0"/>
        <v>81.94832688367858</v>
      </c>
    </row>
    <row r="6" spans="1:5" ht="12.75">
      <c r="A6" s="17" t="s">
        <v>144</v>
      </c>
      <c r="B6" s="18" t="s">
        <v>145</v>
      </c>
      <c r="C6" s="19">
        <v>19845</v>
      </c>
      <c r="D6" s="20">
        <v>2027373</v>
      </c>
      <c r="E6" s="15">
        <f t="shared" si="0"/>
        <v>102.16039304610733</v>
      </c>
    </row>
    <row r="7" spans="1:5" ht="12.75">
      <c r="A7" s="17" t="s">
        <v>24</v>
      </c>
      <c r="B7" s="18" t="s">
        <v>25</v>
      </c>
      <c r="C7" s="19">
        <v>355329</v>
      </c>
      <c r="D7" s="20">
        <v>27934819</v>
      </c>
      <c r="E7" s="15">
        <f t="shared" si="0"/>
        <v>78.61677206194823</v>
      </c>
    </row>
    <row r="8" spans="1:5" ht="12.75">
      <c r="A8" s="17" t="s">
        <v>59</v>
      </c>
      <c r="B8" s="18" t="s">
        <v>60</v>
      </c>
      <c r="C8" s="19">
        <v>70954</v>
      </c>
      <c r="D8" s="20">
        <v>4655697</v>
      </c>
      <c r="E8" s="15">
        <f t="shared" si="0"/>
        <v>65.61570876906164</v>
      </c>
    </row>
    <row r="9" spans="1:5" ht="12.75">
      <c r="A9" s="17" t="s">
        <v>312</v>
      </c>
      <c r="B9" s="18" t="s">
        <v>137</v>
      </c>
      <c r="C9" s="19">
        <v>2114</v>
      </c>
      <c r="D9" s="20">
        <v>86098</v>
      </c>
      <c r="E9" s="15">
        <f t="shared" si="0"/>
        <v>40.7275307473983</v>
      </c>
    </row>
    <row r="10" spans="1:5" ht="12.75">
      <c r="A10" s="17" t="s">
        <v>280</v>
      </c>
      <c r="B10" s="18" t="s">
        <v>147</v>
      </c>
      <c r="C10" s="19">
        <v>3850</v>
      </c>
      <c r="D10" s="20">
        <v>152072</v>
      </c>
      <c r="E10" s="15">
        <f t="shared" si="0"/>
        <v>39.49922077922078</v>
      </c>
    </row>
    <row r="11" spans="1:5" ht="12.75">
      <c r="A11" s="17" t="s">
        <v>274</v>
      </c>
      <c r="B11" s="18" t="s">
        <v>242</v>
      </c>
      <c r="C11" s="19">
        <v>4354</v>
      </c>
      <c r="D11" s="20">
        <v>192658</v>
      </c>
      <c r="E11" s="15">
        <f t="shared" si="0"/>
        <v>44.24850711988976</v>
      </c>
    </row>
    <row r="12" spans="1:5" ht="12.75">
      <c r="A12" s="17" t="s">
        <v>157</v>
      </c>
      <c r="B12" s="18" t="s">
        <v>101</v>
      </c>
      <c r="C12" s="19">
        <v>17240</v>
      </c>
      <c r="D12" s="20">
        <v>854371</v>
      </c>
      <c r="E12" s="15">
        <f t="shared" si="0"/>
        <v>49.55748259860789</v>
      </c>
    </row>
    <row r="13" spans="1:5" ht="12.75">
      <c r="A13" s="17" t="s">
        <v>72</v>
      </c>
      <c r="B13" s="18" t="s">
        <v>73</v>
      </c>
      <c r="C13" s="19">
        <v>44764</v>
      </c>
      <c r="D13" s="20">
        <v>1318890</v>
      </c>
      <c r="E13" s="15">
        <f t="shared" si="0"/>
        <v>29.463184701992674</v>
      </c>
    </row>
    <row r="14" spans="1:5" ht="12.75">
      <c r="A14" s="17" t="s">
        <v>50</v>
      </c>
      <c r="B14" s="18" t="s">
        <v>51</v>
      </c>
      <c r="C14" s="19">
        <v>76418</v>
      </c>
      <c r="D14" s="20">
        <v>3648157</v>
      </c>
      <c r="E14" s="15">
        <f t="shared" si="0"/>
        <v>47.73949854746264</v>
      </c>
    </row>
    <row r="15" spans="1:5" ht="12.75">
      <c r="A15" s="17" t="s">
        <v>281</v>
      </c>
      <c r="B15" s="18" t="s">
        <v>112</v>
      </c>
      <c r="C15" s="19">
        <v>3845</v>
      </c>
      <c r="D15" s="20">
        <v>55752</v>
      </c>
      <c r="E15" s="15">
        <f t="shared" si="0"/>
        <v>14.499869960988297</v>
      </c>
    </row>
    <row r="16" spans="1:5" ht="12.75">
      <c r="A16" s="17" t="s">
        <v>193</v>
      </c>
      <c r="B16" s="18" t="s">
        <v>194</v>
      </c>
      <c r="C16" s="19">
        <v>10852</v>
      </c>
      <c r="D16" s="20">
        <v>680602</v>
      </c>
      <c r="E16" s="15">
        <f t="shared" si="0"/>
        <v>62.716734242535935</v>
      </c>
    </row>
    <row r="17" spans="1:5" ht="12.75">
      <c r="A17" s="17" t="s">
        <v>95</v>
      </c>
      <c r="B17" s="18" t="s">
        <v>96</v>
      </c>
      <c r="C17" s="19">
        <v>34125</v>
      </c>
      <c r="D17" s="20">
        <v>1814454</v>
      </c>
      <c r="E17" s="15">
        <f t="shared" si="0"/>
        <v>53.170813186813184</v>
      </c>
    </row>
    <row r="18" spans="1:5" ht="12.75">
      <c r="A18" s="17" t="s">
        <v>283</v>
      </c>
      <c r="B18" s="18" t="s">
        <v>119</v>
      </c>
      <c r="C18" s="19">
        <v>3817</v>
      </c>
      <c r="D18" s="20">
        <v>329895</v>
      </c>
      <c r="E18" s="15">
        <f t="shared" si="0"/>
        <v>86.42782289756353</v>
      </c>
    </row>
    <row r="19" spans="1:5" ht="12.75">
      <c r="A19" s="17" t="s">
        <v>275</v>
      </c>
      <c r="B19" s="18" t="s">
        <v>276</v>
      </c>
      <c r="C19" s="19">
        <v>4242</v>
      </c>
      <c r="D19" s="20">
        <v>241606</v>
      </c>
      <c r="E19" s="15">
        <f t="shared" si="0"/>
        <v>56.955681282413956</v>
      </c>
    </row>
    <row r="20" spans="1:5" ht="12.75">
      <c r="A20" s="17" t="s">
        <v>279</v>
      </c>
      <c r="B20" s="18" t="s">
        <v>198</v>
      </c>
      <c r="C20" s="19">
        <v>3999</v>
      </c>
      <c r="D20" s="20">
        <v>294325</v>
      </c>
      <c r="E20" s="15">
        <f t="shared" si="0"/>
        <v>73.59964991247811</v>
      </c>
    </row>
    <row r="21" spans="1:5" ht="12.75">
      <c r="A21" s="17" t="s">
        <v>272</v>
      </c>
      <c r="B21" s="18" t="s">
        <v>98</v>
      </c>
      <c r="C21" s="19">
        <v>4516</v>
      </c>
      <c r="D21" s="20">
        <v>159385</v>
      </c>
      <c r="E21" s="15">
        <f t="shared" si="0"/>
        <v>35.29340124003543</v>
      </c>
    </row>
    <row r="22" spans="1:5" ht="12.75">
      <c r="A22" s="17" t="s">
        <v>169</v>
      </c>
      <c r="B22" s="18" t="s">
        <v>170</v>
      </c>
      <c r="C22" s="19">
        <v>15014</v>
      </c>
      <c r="D22" s="20">
        <v>532767</v>
      </c>
      <c r="E22" s="15">
        <f t="shared" si="0"/>
        <v>35.484680964433196</v>
      </c>
    </row>
    <row r="23" spans="1:5" ht="12.75">
      <c r="A23" s="17" t="s">
        <v>135</v>
      </c>
      <c r="B23" s="18" t="s">
        <v>83</v>
      </c>
      <c r="C23" s="19">
        <v>21940</v>
      </c>
      <c r="D23" s="20">
        <v>893478</v>
      </c>
      <c r="E23" s="15">
        <f t="shared" si="0"/>
        <v>40.72370100273473</v>
      </c>
    </row>
    <row r="24" spans="1:5" ht="12.75">
      <c r="A24" s="17" t="s">
        <v>346</v>
      </c>
      <c r="B24" s="18" t="s">
        <v>276</v>
      </c>
      <c r="C24" s="19">
        <v>1056</v>
      </c>
      <c r="D24" s="20">
        <v>167969</v>
      </c>
      <c r="E24" s="15">
        <f t="shared" si="0"/>
        <v>159.06155303030303</v>
      </c>
    </row>
    <row r="25" spans="1:5" ht="12.75">
      <c r="A25" s="17" t="s">
        <v>291</v>
      </c>
      <c r="B25" s="18" t="s">
        <v>147</v>
      </c>
      <c r="C25" s="19">
        <v>3152</v>
      </c>
      <c r="D25" s="20">
        <v>164168</v>
      </c>
      <c r="E25" s="15">
        <f t="shared" si="0"/>
        <v>52.08375634517766</v>
      </c>
    </row>
    <row r="26" spans="1:5" ht="12.75">
      <c r="A26" s="17" t="s">
        <v>225</v>
      </c>
      <c r="B26" s="18" t="s">
        <v>226</v>
      </c>
      <c r="C26" s="19">
        <v>8471</v>
      </c>
      <c r="D26" s="20">
        <v>547422</v>
      </c>
      <c r="E26" s="15">
        <f t="shared" si="0"/>
        <v>64.62306693424625</v>
      </c>
    </row>
    <row r="27" spans="1:5" ht="12.75">
      <c r="A27" s="17" t="s">
        <v>220</v>
      </c>
      <c r="B27" s="18" t="s">
        <v>147</v>
      </c>
      <c r="C27" s="19">
        <v>8902</v>
      </c>
      <c r="D27" s="20">
        <v>685005</v>
      </c>
      <c r="E27" s="15">
        <f t="shared" si="0"/>
        <v>76.94956189620311</v>
      </c>
    </row>
    <row r="28" spans="1:5" ht="12.75">
      <c r="A28" s="17" t="s">
        <v>239</v>
      </c>
      <c r="B28" s="18" t="s">
        <v>46</v>
      </c>
      <c r="C28" s="19">
        <v>6945</v>
      </c>
      <c r="D28" s="20">
        <v>329640</v>
      </c>
      <c r="E28" s="15">
        <f t="shared" si="0"/>
        <v>47.46436285097192</v>
      </c>
    </row>
    <row r="29" spans="1:5" ht="25.5">
      <c r="A29" s="17" t="s">
        <v>326</v>
      </c>
      <c r="B29" s="18" t="s">
        <v>215</v>
      </c>
      <c r="C29" s="19">
        <v>1680</v>
      </c>
      <c r="D29" s="20">
        <v>236483</v>
      </c>
      <c r="E29" s="15">
        <f t="shared" si="0"/>
        <v>140.76369047619048</v>
      </c>
    </row>
    <row r="30" spans="1:5" ht="12.75">
      <c r="A30" s="17" t="s">
        <v>290</v>
      </c>
      <c r="B30" s="18" t="s">
        <v>204</v>
      </c>
      <c r="C30" s="19">
        <v>3180</v>
      </c>
      <c r="D30" s="20">
        <v>162947</v>
      </c>
      <c r="E30" s="15">
        <f t="shared" si="0"/>
        <v>51.24119496855346</v>
      </c>
    </row>
    <row r="31" spans="1:5" ht="12.75">
      <c r="A31" s="17" t="s">
        <v>167</v>
      </c>
      <c r="B31" s="18" t="s">
        <v>168</v>
      </c>
      <c r="C31" s="19">
        <v>15242</v>
      </c>
      <c r="D31" s="20">
        <v>570637</v>
      </c>
      <c r="E31" s="15">
        <f t="shared" si="0"/>
        <v>37.438459519748065</v>
      </c>
    </row>
    <row r="32" spans="1:5" ht="12.75">
      <c r="A32" s="17" t="s">
        <v>79</v>
      </c>
      <c r="B32" s="18" t="s">
        <v>73</v>
      </c>
      <c r="C32" s="19">
        <v>40258</v>
      </c>
      <c r="D32" s="20">
        <v>1476120</v>
      </c>
      <c r="E32" s="15">
        <f t="shared" si="0"/>
        <v>36.66650106811068</v>
      </c>
    </row>
    <row r="33" spans="1:5" ht="12.75">
      <c r="A33" s="17" t="s">
        <v>237</v>
      </c>
      <c r="B33" s="18" t="s">
        <v>92</v>
      </c>
      <c r="C33" s="19">
        <v>7080</v>
      </c>
      <c r="D33" s="20">
        <v>406195</v>
      </c>
      <c r="E33" s="15">
        <f t="shared" si="0"/>
        <v>57.37217514124294</v>
      </c>
    </row>
    <row r="34" spans="1:5" ht="12.75">
      <c r="A34" s="17" t="s">
        <v>299</v>
      </c>
      <c r="B34" s="18" t="s">
        <v>174</v>
      </c>
      <c r="C34" s="19">
        <v>2684</v>
      </c>
      <c r="D34" s="20">
        <v>296598</v>
      </c>
      <c r="E34" s="15">
        <f t="shared" si="0"/>
        <v>110.50596125186289</v>
      </c>
    </row>
    <row r="35" spans="1:5" ht="12.75">
      <c r="A35" s="17" t="s">
        <v>261</v>
      </c>
      <c r="B35" s="18" t="s">
        <v>70</v>
      </c>
      <c r="C35" s="19">
        <v>5306</v>
      </c>
      <c r="D35" s="20">
        <v>218631</v>
      </c>
      <c r="E35" s="15">
        <f t="shared" si="0"/>
        <v>41.20448548812665</v>
      </c>
    </row>
    <row r="36" spans="1:5" ht="12.75">
      <c r="A36" s="17" t="s">
        <v>337</v>
      </c>
      <c r="B36" s="18" t="s">
        <v>231</v>
      </c>
      <c r="C36" s="19">
        <v>1391</v>
      </c>
      <c r="D36" s="20">
        <v>67867</v>
      </c>
      <c r="E36" s="15">
        <f t="shared" si="0"/>
        <v>48.79007907979871</v>
      </c>
    </row>
    <row r="37" spans="1:5" ht="12.75">
      <c r="A37" s="17" t="s">
        <v>48</v>
      </c>
      <c r="B37" s="18" t="s">
        <v>37</v>
      </c>
      <c r="C37" s="19">
        <v>83293</v>
      </c>
      <c r="D37" s="20">
        <v>5796285</v>
      </c>
      <c r="E37" s="15">
        <f t="shared" si="0"/>
        <v>69.58910112494448</v>
      </c>
    </row>
    <row r="38" spans="1:5" ht="12.75">
      <c r="A38" s="17" t="s">
        <v>171</v>
      </c>
      <c r="B38" s="18" t="s">
        <v>172</v>
      </c>
      <c r="C38" s="19">
        <v>14437</v>
      </c>
      <c r="D38" s="20">
        <v>737990</v>
      </c>
      <c r="E38" s="15">
        <f t="shared" si="0"/>
        <v>51.11796079517905</v>
      </c>
    </row>
    <row r="39" spans="1:5" ht="12.75">
      <c r="A39" s="17" t="s">
        <v>232</v>
      </c>
      <c r="B39" s="18" t="s">
        <v>70</v>
      </c>
      <c r="C39" s="19">
        <v>7579</v>
      </c>
      <c r="D39" s="20">
        <v>289220</v>
      </c>
      <c r="E39" s="15">
        <f t="shared" si="0"/>
        <v>38.16070721731099</v>
      </c>
    </row>
    <row r="40" spans="1:5" ht="12.75">
      <c r="A40" s="17" t="s">
        <v>71</v>
      </c>
      <c r="B40" s="18" t="s">
        <v>64</v>
      </c>
      <c r="C40" s="19">
        <v>51170</v>
      </c>
      <c r="D40" s="20">
        <v>1440532</v>
      </c>
      <c r="E40" s="15">
        <f t="shared" si="0"/>
        <v>28.15188587062732</v>
      </c>
    </row>
    <row r="41" spans="1:5" ht="12.75">
      <c r="A41" s="17" t="s">
        <v>260</v>
      </c>
      <c r="B41" s="18" t="s">
        <v>166</v>
      </c>
      <c r="C41" s="19">
        <v>5327</v>
      </c>
      <c r="D41" s="20">
        <v>102925</v>
      </c>
      <c r="E41" s="15">
        <f t="shared" si="0"/>
        <v>19.32138164069833</v>
      </c>
    </row>
    <row r="42" spans="1:5" ht="12.75">
      <c r="A42" s="17" t="s">
        <v>256</v>
      </c>
      <c r="B42" s="18" t="s">
        <v>257</v>
      </c>
      <c r="C42" s="19">
        <v>5772</v>
      </c>
      <c r="D42" s="20">
        <v>186274</v>
      </c>
      <c r="E42" s="15">
        <f t="shared" si="0"/>
        <v>32.27200277200277</v>
      </c>
    </row>
    <row r="43" spans="1:5" ht="12.75">
      <c r="A43" s="17" t="s">
        <v>218</v>
      </c>
      <c r="B43" s="18" t="s">
        <v>219</v>
      </c>
      <c r="C43" s="19">
        <v>9119</v>
      </c>
      <c r="D43" s="20">
        <v>346750</v>
      </c>
      <c r="E43" s="15">
        <f t="shared" si="0"/>
        <v>38.025002741528674</v>
      </c>
    </row>
    <row r="44" spans="1:5" ht="12.75">
      <c r="A44" s="17" t="s">
        <v>306</v>
      </c>
      <c r="B44" s="18" t="s">
        <v>73</v>
      </c>
      <c r="C44" s="19">
        <v>2256</v>
      </c>
      <c r="D44" s="20">
        <v>143045</v>
      </c>
      <c r="E44" s="15">
        <f t="shared" si="0"/>
        <v>63.406471631205676</v>
      </c>
    </row>
    <row r="45" spans="1:5" ht="12.75">
      <c r="A45" s="17" t="s">
        <v>332</v>
      </c>
      <c r="B45" s="18" t="s">
        <v>110</v>
      </c>
      <c r="C45" s="19">
        <v>1459</v>
      </c>
      <c r="D45" s="20">
        <v>118656</v>
      </c>
      <c r="E45" s="15">
        <f t="shared" si="0"/>
        <v>81.32693625771076</v>
      </c>
    </row>
    <row r="46" spans="1:5" ht="12.75">
      <c r="A46" s="17" t="s">
        <v>307</v>
      </c>
      <c r="B46" s="18" t="s">
        <v>186</v>
      </c>
      <c r="C46" s="19">
        <v>2228</v>
      </c>
      <c r="D46" s="20">
        <v>119586</v>
      </c>
      <c r="E46" s="15">
        <f t="shared" si="0"/>
        <v>53.67414721723519</v>
      </c>
    </row>
    <row r="47" spans="1:5" ht="12.75">
      <c r="A47" s="17" t="s">
        <v>241</v>
      </c>
      <c r="B47" s="18" t="s">
        <v>242</v>
      </c>
      <c r="C47" s="19">
        <v>6683</v>
      </c>
      <c r="D47" s="20">
        <v>349848</v>
      </c>
      <c r="E47" s="15">
        <f t="shared" si="0"/>
        <v>52.34894508454287</v>
      </c>
    </row>
    <row r="48" spans="1:5" ht="12.75">
      <c r="A48" s="17" t="s">
        <v>195</v>
      </c>
      <c r="B48" s="18" t="s">
        <v>196</v>
      </c>
      <c r="C48" s="19">
        <v>10713</v>
      </c>
      <c r="D48" s="20">
        <v>200791</v>
      </c>
      <c r="E48" s="15">
        <f t="shared" si="0"/>
        <v>18.742742462428826</v>
      </c>
    </row>
    <row r="49" spans="1:5" ht="12.75">
      <c r="A49" s="17" t="s">
        <v>124</v>
      </c>
      <c r="B49" s="18" t="s">
        <v>125</v>
      </c>
      <c r="C49" s="19">
        <v>24587</v>
      </c>
      <c r="D49" s="20">
        <v>1625539</v>
      </c>
      <c r="E49" s="15">
        <f t="shared" si="0"/>
        <v>66.11375930369708</v>
      </c>
    </row>
    <row r="50" spans="1:5" ht="12.75">
      <c r="A50" s="17" t="s">
        <v>76</v>
      </c>
      <c r="B50" s="18" t="s">
        <v>27</v>
      </c>
      <c r="C50" s="19">
        <v>41810</v>
      </c>
      <c r="D50" s="20">
        <v>1509435</v>
      </c>
      <c r="E50" s="15">
        <f t="shared" si="0"/>
        <v>36.10224826596508</v>
      </c>
    </row>
    <row r="51" spans="1:5" ht="12.75">
      <c r="A51" s="17" t="s">
        <v>292</v>
      </c>
      <c r="B51" s="18" t="s">
        <v>147</v>
      </c>
      <c r="C51" s="19">
        <v>3088</v>
      </c>
      <c r="D51" s="20">
        <v>587090</v>
      </c>
      <c r="E51" s="15">
        <f t="shared" si="0"/>
        <v>190.11981865284974</v>
      </c>
    </row>
    <row r="52" spans="1:5" ht="12.75">
      <c r="A52" s="17" t="s">
        <v>178</v>
      </c>
      <c r="B52" s="18" t="s">
        <v>73</v>
      </c>
      <c r="C52" s="19">
        <v>12167</v>
      </c>
      <c r="D52" s="20">
        <v>731618</v>
      </c>
      <c r="E52" s="15">
        <f t="shared" si="0"/>
        <v>60.13133886742829</v>
      </c>
    </row>
    <row r="53" spans="1:5" ht="12.75">
      <c r="A53" s="17" t="s">
        <v>317</v>
      </c>
      <c r="B53" s="18" t="s">
        <v>125</v>
      </c>
      <c r="C53" s="19">
        <v>1915</v>
      </c>
      <c r="D53" s="20">
        <v>82319</v>
      </c>
      <c r="E53" s="15">
        <f t="shared" si="0"/>
        <v>42.9864229765013</v>
      </c>
    </row>
    <row r="54" spans="1:5" ht="12.75">
      <c r="A54" s="17" t="s">
        <v>230</v>
      </c>
      <c r="B54" s="18" t="s">
        <v>231</v>
      </c>
      <c r="C54" s="19">
        <v>7724</v>
      </c>
      <c r="D54" s="20">
        <v>762813</v>
      </c>
      <c r="E54" s="15">
        <f t="shared" si="0"/>
        <v>98.75880372863801</v>
      </c>
    </row>
    <row r="55" spans="1:5" ht="12.75">
      <c r="A55" s="17" t="s">
        <v>350</v>
      </c>
      <c r="B55" s="18" t="s">
        <v>70</v>
      </c>
      <c r="C55" s="19">
        <v>790</v>
      </c>
      <c r="D55" s="22">
        <v>23637</v>
      </c>
      <c r="E55" s="15">
        <f t="shared" si="0"/>
        <v>29.92025316455696</v>
      </c>
    </row>
    <row r="56" spans="1:5" ht="12.75">
      <c r="A56" s="17" t="s">
        <v>302</v>
      </c>
      <c r="B56" s="18" t="s">
        <v>156</v>
      </c>
      <c r="C56" s="19">
        <v>2362</v>
      </c>
      <c r="D56" s="20">
        <v>156567</v>
      </c>
      <c r="E56" s="15">
        <f t="shared" si="0"/>
        <v>66.28577476714649</v>
      </c>
    </row>
    <row r="57" spans="1:5" ht="12.75">
      <c r="A57" s="17" t="s">
        <v>354</v>
      </c>
      <c r="B57" s="18" t="s">
        <v>276</v>
      </c>
      <c r="C57" s="19">
        <v>542</v>
      </c>
      <c r="D57" s="20">
        <v>39186</v>
      </c>
      <c r="E57" s="15">
        <f t="shared" si="0"/>
        <v>72.2988929889299</v>
      </c>
    </row>
    <row r="58" spans="1:5" ht="12.75">
      <c r="A58" s="17" t="s">
        <v>113</v>
      </c>
      <c r="B58" s="18" t="s">
        <v>27</v>
      </c>
      <c r="C58" s="19">
        <v>29698</v>
      </c>
      <c r="D58" s="20">
        <v>3219605</v>
      </c>
      <c r="E58" s="15">
        <f t="shared" si="0"/>
        <v>108.41150919253822</v>
      </c>
    </row>
    <row r="59" spans="1:5" ht="12.75">
      <c r="A59" s="17" t="s">
        <v>173</v>
      </c>
      <c r="B59" s="18" t="s">
        <v>174</v>
      </c>
      <c r="C59" s="19">
        <v>13665</v>
      </c>
      <c r="D59" s="20">
        <v>1202563</v>
      </c>
      <c r="E59" s="15">
        <f t="shared" si="0"/>
        <v>88.00314672521039</v>
      </c>
    </row>
    <row r="60" spans="1:5" ht="12.75">
      <c r="A60" s="17" t="s">
        <v>273</v>
      </c>
      <c r="B60" s="18" t="s">
        <v>44</v>
      </c>
      <c r="C60" s="19">
        <v>4384</v>
      </c>
      <c r="D60" s="20">
        <v>217682</v>
      </c>
      <c r="E60" s="15">
        <f t="shared" si="0"/>
        <v>49.65374087591241</v>
      </c>
    </row>
    <row r="61" spans="1:5" ht="12.75">
      <c r="A61" s="17" t="s">
        <v>45</v>
      </c>
      <c r="B61" s="18" t="s">
        <v>46</v>
      </c>
      <c r="C61" s="19">
        <v>92236</v>
      </c>
      <c r="D61" s="20">
        <v>6451348</v>
      </c>
      <c r="E61" s="15">
        <f t="shared" si="0"/>
        <v>69.94392644954247</v>
      </c>
    </row>
    <row r="62" spans="1:5" ht="12.75">
      <c r="A62" s="17" t="s">
        <v>28</v>
      </c>
      <c r="B62" s="18" t="s">
        <v>29</v>
      </c>
      <c r="C62" s="19">
        <v>179703</v>
      </c>
      <c r="D62" s="20">
        <v>11182260</v>
      </c>
      <c r="E62" s="15">
        <f t="shared" si="0"/>
        <v>62.22634012787766</v>
      </c>
    </row>
    <row r="63" spans="1:5" ht="12.75">
      <c r="A63" s="17" t="s">
        <v>277</v>
      </c>
      <c r="B63" s="18" t="s">
        <v>112</v>
      </c>
      <c r="C63" s="19">
        <v>4239</v>
      </c>
      <c r="D63" s="20">
        <v>103636</v>
      </c>
      <c r="E63" s="15">
        <f t="shared" si="0"/>
        <v>24.4482189195565</v>
      </c>
    </row>
    <row r="64" spans="1:5" ht="12.75">
      <c r="A64" s="17" t="s">
        <v>339</v>
      </c>
      <c r="B64" s="18" t="s">
        <v>224</v>
      </c>
      <c r="C64" s="19">
        <v>1333</v>
      </c>
      <c r="D64" s="20">
        <v>45180</v>
      </c>
      <c r="E64" s="15">
        <f t="shared" si="0"/>
        <v>33.893473368342086</v>
      </c>
    </row>
    <row r="65" spans="1:5" ht="12.75">
      <c r="A65" s="17" t="s">
        <v>128</v>
      </c>
      <c r="B65" s="18" t="s">
        <v>129</v>
      </c>
      <c r="C65" s="19">
        <v>24277</v>
      </c>
      <c r="D65" s="20">
        <v>902600</v>
      </c>
      <c r="E65" s="15">
        <f t="shared" si="0"/>
        <v>37.17922313300655</v>
      </c>
    </row>
    <row r="66" spans="1:5" ht="12.75">
      <c r="A66" s="17" t="s">
        <v>298</v>
      </c>
      <c r="B66" s="18" t="s">
        <v>231</v>
      </c>
      <c r="C66" s="19">
        <v>2797</v>
      </c>
      <c r="D66" s="20">
        <v>225673</v>
      </c>
      <c r="E66" s="15">
        <f t="shared" si="0"/>
        <v>80.68394708616374</v>
      </c>
    </row>
    <row r="67" spans="1:5" ht="12.75">
      <c r="A67" s="17" t="s">
        <v>229</v>
      </c>
      <c r="B67" s="18" t="s">
        <v>181</v>
      </c>
      <c r="C67" s="19">
        <v>8291</v>
      </c>
      <c r="D67" s="20">
        <v>451198</v>
      </c>
      <c r="E67" s="15">
        <f aca="true" t="shared" si="1" ref="E67:E130">D67/C67</f>
        <v>54.42021469062839</v>
      </c>
    </row>
    <row r="68" spans="1:5" ht="12.75">
      <c r="A68" s="17" t="s">
        <v>192</v>
      </c>
      <c r="B68" s="18" t="s">
        <v>66</v>
      </c>
      <c r="C68" s="19">
        <v>11005</v>
      </c>
      <c r="D68" s="20">
        <v>459530</v>
      </c>
      <c r="E68" s="15">
        <f t="shared" si="1"/>
        <v>41.75647432985007</v>
      </c>
    </row>
    <row r="69" spans="1:5" ht="12.75">
      <c r="A69" s="17" t="s">
        <v>335</v>
      </c>
      <c r="B69" s="18" t="s">
        <v>206</v>
      </c>
      <c r="C69" s="19">
        <v>1399</v>
      </c>
      <c r="D69" s="20">
        <v>159851</v>
      </c>
      <c r="E69" s="15">
        <f t="shared" si="1"/>
        <v>114.26090064331666</v>
      </c>
    </row>
    <row r="70" spans="1:5" ht="25.5">
      <c r="A70" s="17" t="s">
        <v>109</v>
      </c>
      <c r="B70" s="18" t="s">
        <v>110</v>
      </c>
      <c r="C70" s="19">
        <v>30385</v>
      </c>
      <c r="D70" s="20">
        <v>2103790</v>
      </c>
      <c r="E70" s="15">
        <f t="shared" si="1"/>
        <v>69.23778180023038</v>
      </c>
    </row>
    <row r="71" spans="1:5" ht="12.75">
      <c r="A71" s="17" t="s">
        <v>190</v>
      </c>
      <c r="B71" s="18" t="s">
        <v>191</v>
      </c>
      <c r="C71" s="19">
        <v>11123</v>
      </c>
      <c r="D71" s="20">
        <v>2777283</v>
      </c>
      <c r="E71" s="15">
        <f t="shared" si="1"/>
        <v>249.6883035152387</v>
      </c>
    </row>
    <row r="72" spans="1:5" ht="12.75">
      <c r="A72" s="17" t="s">
        <v>238</v>
      </c>
      <c r="B72" s="18" t="s">
        <v>172</v>
      </c>
      <c r="C72" s="19">
        <v>7041</v>
      </c>
      <c r="D72" s="20">
        <v>712010</v>
      </c>
      <c r="E72" s="15">
        <f t="shared" si="1"/>
        <v>101.12341996875443</v>
      </c>
    </row>
    <row r="73" spans="1:5" ht="12.75">
      <c r="A73" s="17" t="s">
        <v>159</v>
      </c>
      <c r="B73" s="18" t="s">
        <v>160</v>
      </c>
      <c r="C73" s="19">
        <v>16391</v>
      </c>
      <c r="D73" s="20">
        <v>1480460</v>
      </c>
      <c r="E73" s="15">
        <f t="shared" si="1"/>
        <v>90.32151790616803</v>
      </c>
    </row>
    <row r="74" spans="1:5" ht="12.75">
      <c r="A74" s="17" t="s">
        <v>216</v>
      </c>
      <c r="B74" s="18" t="s">
        <v>174</v>
      </c>
      <c r="C74" s="19">
        <v>9175</v>
      </c>
      <c r="D74" s="20">
        <v>682284</v>
      </c>
      <c r="E74" s="15">
        <f t="shared" si="1"/>
        <v>74.36337874659401</v>
      </c>
    </row>
    <row r="75" spans="1:5" ht="12.75">
      <c r="A75" s="17" t="s">
        <v>54</v>
      </c>
      <c r="B75" s="18" t="s">
        <v>27</v>
      </c>
      <c r="C75" s="19">
        <v>75242</v>
      </c>
      <c r="D75" s="20">
        <v>3332977</v>
      </c>
      <c r="E75" s="15">
        <f t="shared" si="1"/>
        <v>44.29676244650594</v>
      </c>
    </row>
    <row r="76" spans="1:5" ht="12.75">
      <c r="A76" s="17" t="s">
        <v>217</v>
      </c>
      <c r="B76" s="18" t="s">
        <v>112</v>
      </c>
      <c r="C76" s="19">
        <v>9126</v>
      </c>
      <c r="D76" s="20">
        <v>638282</v>
      </c>
      <c r="E76" s="15">
        <f t="shared" si="1"/>
        <v>69.94104755643217</v>
      </c>
    </row>
    <row r="77" spans="1:5" ht="12.75">
      <c r="A77" s="17" t="s">
        <v>344</v>
      </c>
      <c r="B77" s="18" t="s">
        <v>215</v>
      </c>
      <c r="C77" s="19">
        <v>1189</v>
      </c>
      <c r="D77" s="20">
        <v>134935</v>
      </c>
      <c r="E77" s="15">
        <f t="shared" si="1"/>
        <v>113.4861227922624</v>
      </c>
    </row>
    <row r="78" spans="1:5" ht="12.75">
      <c r="A78" s="17" t="s">
        <v>84</v>
      </c>
      <c r="B78" s="18" t="s">
        <v>46</v>
      </c>
      <c r="C78" s="19">
        <v>37608</v>
      </c>
      <c r="D78" s="20">
        <v>1956024</v>
      </c>
      <c r="E78" s="15">
        <f t="shared" si="1"/>
        <v>52.01084875558392</v>
      </c>
    </row>
    <row r="79" spans="1:5" ht="25.5">
      <c r="A79" s="17" t="s">
        <v>122</v>
      </c>
      <c r="B79" s="18" t="s">
        <v>123</v>
      </c>
      <c r="C79" s="19">
        <v>25740</v>
      </c>
      <c r="D79" s="20">
        <v>759206</v>
      </c>
      <c r="E79" s="15">
        <f t="shared" si="1"/>
        <v>29.495182595182595</v>
      </c>
    </row>
    <row r="80" spans="1:5" ht="12.75">
      <c r="A80" s="17" t="s">
        <v>244</v>
      </c>
      <c r="B80" s="18" t="s">
        <v>53</v>
      </c>
      <c r="C80" s="19">
        <v>6487</v>
      </c>
      <c r="D80" s="20">
        <v>348001</v>
      </c>
      <c r="E80" s="15">
        <f t="shared" si="1"/>
        <v>53.645907199013415</v>
      </c>
    </row>
    <row r="81" spans="1:5" ht="12.75">
      <c r="A81" s="17" t="s">
        <v>106</v>
      </c>
      <c r="B81" s="18" t="s">
        <v>44</v>
      </c>
      <c r="C81" s="19">
        <v>31658</v>
      </c>
      <c r="D81" s="20">
        <v>1544107</v>
      </c>
      <c r="E81" s="15">
        <f t="shared" si="1"/>
        <v>48.774622528270896</v>
      </c>
    </row>
    <row r="82" spans="1:5" ht="12.75">
      <c r="A82" s="17" t="s">
        <v>287</v>
      </c>
      <c r="B82" s="18" t="s">
        <v>70</v>
      </c>
      <c r="C82" s="19">
        <v>3482</v>
      </c>
      <c r="D82" s="20">
        <v>296902</v>
      </c>
      <c r="E82" s="15">
        <f t="shared" si="1"/>
        <v>85.26766226306721</v>
      </c>
    </row>
    <row r="83" spans="1:5" ht="12.75">
      <c r="A83" s="17" t="s">
        <v>36</v>
      </c>
      <c r="B83" s="18" t="s">
        <v>37</v>
      </c>
      <c r="C83" s="19">
        <v>140680</v>
      </c>
      <c r="D83" s="20">
        <v>8343968</v>
      </c>
      <c r="E83" s="15">
        <f t="shared" si="1"/>
        <v>59.31168609610464</v>
      </c>
    </row>
    <row r="84" spans="1:5" ht="12.75">
      <c r="A84" s="17" t="s">
        <v>207</v>
      </c>
      <c r="B84" s="18" t="s">
        <v>37</v>
      </c>
      <c r="C84" s="19">
        <v>10368</v>
      </c>
      <c r="D84" s="20">
        <v>544615</v>
      </c>
      <c r="E84" s="15">
        <f t="shared" si="1"/>
        <v>52.528452932098766</v>
      </c>
    </row>
    <row r="85" spans="1:5" ht="12.75">
      <c r="A85" s="17" t="s">
        <v>49</v>
      </c>
      <c r="B85" s="18" t="s">
        <v>27</v>
      </c>
      <c r="C85" s="19">
        <v>80830</v>
      </c>
      <c r="D85" s="20">
        <v>3350191</v>
      </c>
      <c r="E85" s="15">
        <f t="shared" si="1"/>
        <v>41.4473710256093</v>
      </c>
    </row>
    <row r="86" spans="1:5" ht="12.75">
      <c r="A86" s="17" t="s">
        <v>65</v>
      </c>
      <c r="B86" s="18" t="s">
        <v>66</v>
      </c>
      <c r="C86" s="19">
        <v>58997</v>
      </c>
      <c r="D86" s="20">
        <v>4092050</v>
      </c>
      <c r="E86" s="15">
        <f t="shared" si="1"/>
        <v>69.36030645626049</v>
      </c>
    </row>
    <row r="87" spans="1:5" ht="12.75">
      <c r="A87" s="17" t="s">
        <v>80</v>
      </c>
      <c r="B87" s="18" t="s">
        <v>81</v>
      </c>
      <c r="C87" s="19">
        <v>39364</v>
      </c>
      <c r="D87" s="20">
        <v>2219340</v>
      </c>
      <c r="E87" s="15">
        <f t="shared" si="1"/>
        <v>56.37994106290011</v>
      </c>
    </row>
    <row r="88" spans="1:5" ht="12.75">
      <c r="A88" s="17" t="s">
        <v>247</v>
      </c>
      <c r="B88" s="18" t="s">
        <v>248</v>
      </c>
      <c r="C88" s="19">
        <v>6220</v>
      </c>
      <c r="D88" s="20">
        <v>366299</v>
      </c>
      <c r="E88" s="15">
        <f t="shared" si="1"/>
        <v>58.89051446945338</v>
      </c>
    </row>
    <row r="89" spans="1:5" ht="12.75">
      <c r="A89" s="17" t="s">
        <v>348</v>
      </c>
      <c r="B89" s="18" t="s">
        <v>246</v>
      </c>
      <c r="C89" s="19">
        <v>927</v>
      </c>
      <c r="D89" s="20">
        <v>26352</v>
      </c>
      <c r="E89" s="15">
        <f t="shared" si="1"/>
        <v>28.42718446601942</v>
      </c>
    </row>
    <row r="90" spans="1:5" ht="12.75">
      <c r="A90" s="17" t="s">
        <v>212</v>
      </c>
      <c r="B90" s="18" t="s">
        <v>105</v>
      </c>
      <c r="C90" s="19">
        <v>9642</v>
      </c>
      <c r="D90" s="20">
        <v>365800</v>
      </c>
      <c r="E90" s="15">
        <f t="shared" si="1"/>
        <v>37.93818709811242</v>
      </c>
    </row>
    <row r="91" spans="1:5" ht="12.75">
      <c r="A91" s="17" t="s">
        <v>136</v>
      </c>
      <c r="B91" s="18" t="s">
        <v>137</v>
      </c>
      <c r="C91" s="19">
        <v>21932</v>
      </c>
      <c r="D91" s="20">
        <v>1778268</v>
      </c>
      <c r="E91" s="15">
        <f t="shared" si="1"/>
        <v>81.08097756702536</v>
      </c>
    </row>
    <row r="92" spans="1:5" ht="12.75">
      <c r="A92" s="17" t="s">
        <v>126</v>
      </c>
      <c r="B92" s="18" t="s">
        <v>127</v>
      </c>
      <c r="C92" s="19">
        <v>24334</v>
      </c>
      <c r="D92" s="20">
        <v>2155142</v>
      </c>
      <c r="E92" s="15">
        <f t="shared" si="1"/>
        <v>88.56505301224624</v>
      </c>
    </row>
    <row r="93" spans="1:5" ht="12.75">
      <c r="A93" s="17" t="s">
        <v>22</v>
      </c>
      <c r="B93" s="18" t="s">
        <v>23</v>
      </c>
      <c r="C93" s="19">
        <v>877389</v>
      </c>
      <c r="D93" s="20">
        <v>43031110</v>
      </c>
      <c r="E93" s="15">
        <f t="shared" si="1"/>
        <v>49.044505914708296</v>
      </c>
    </row>
    <row r="94" spans="1:5" ht="12.75">
      <c r="A94" s="17" t="s">
        <v>91</v>
      </c>
      <c r="B94" s="18" t="s">
        <v>92</v>
      </c>
      <c r="C94" s="19">
        <v>35296</v>
      </c>
      <c r="D94" s="20">
        <v>1968005</v>
      </c>
      <c r="E94" s="15">
        <f t="shared" si="1"/>
        <v>55.75716795104261</v>
      </c>
    </row>
    <row r="95" spans="1:5" ht="12.75">
      <c r="A95" s="17" t="s">
        <v>308</v>
      </c>
      <c r="B95" s="18" t="s">
        <v>170</v>
      </c>
      <c r="C95" s="19">
        <v>2222</v>
      </c>
      <c r="D95" s="20">
        <v>64422</v>
      </c>
      <c r="E95" s="15">
        <f t="shared" si="1"/>
        <v>28.992799279927993</v>
      </c>
    </row>
    <row r="96" spans="1:5" ht="12.75">
      <c r="A96" s="17" t="s">
        <v>107</v>
      </c>
      <c r="B96" s="18" t="s">
        <v>108</v>
      </c>
      <c r="C96" s="19">
        <v>31525</v>
      </c>
      <c r="D96" s="20">
        <v>2369209</v>
      </c>
      <c r="E96" s="15">
        <f t="shared" si="1"/>
        <v>75.15333862014275</v>
      </c>
    </row>
    <row r="97" spans="1:5" ht="12.75">
      <c r="A97" s="17" t="s">
        <v>104</v>
      </c>
      <c r="B97" s="18" t="s">
        <v>105</v>
      </c>
      <c r="C97" s="19">
        <v>32247</v>
      </c>
      <c r="D97" s="20">
        <v>1721176</v>
      </c>
      <c r="E97" s="15">
        <f t="shared" si="1"/>
        <v>53.374763543895554</v>
      </c>
    </row>
    <row r="98" spans="1:5" ht="12.75">
      <c r="A98" s="17" t="s">
        <v>155</v>
      </c>
      <c r="B98" s="18" t="s">
        <v>156</v>
      </c>
      <c r="C98" s="19">
        <v>17797</v>
      </c>
      <c r="D98" s="20">
        <v>862596</v>
      </c>
      <c r="E98" s="15">
        <f t="shared" si="1"/>
        <v>48.46861830645614</v>
      </c>
    </row>
    <row r="99" spans="1:5" ht="12.75">
      <c r="A99" s="17" t="s">
        <v>102</v>
      </c>
      <c r="B99" s="18" t="s">
        <v>103</v>
      </c>
      <c r="C99" s="19">
        <v>32428</v>
      </c>
      <c r="D99" s="20">
        <v>1166938</v>
      </c>
      <c r="E99" s="15">
        <f t="shared" si="1"/>
        <v>35.98550635253485</v>
      </c>
    </row>
    <row r="100" spans="1:5" ht="12.75">
      <c r="A100" s="17" t="s">
        <v>63</v>
      </c>
      <c r="B100" s="18" t="s">
        <v>64</v>
      </c>
      <c r="C100" s="19">
        <v>59062</v>
      </c>
      <c r="D100" s="20">
        <v>1999262</v>
      </c>
      <c r="E100" s="15">
        <f t="shared" si="1"/>
        <v>33.85022518709153</v>
      </c>
    </row>
    <row r="101" spans="1:5" ht="12.75">
      <c r="A101" s="17" t="s">
        <v>115</v>
      </c>
      <c r="B101" s="18" t="s">
        <v>116</v>
      </c>
      <c r="C101" s="19">
        <v>28525</v>
      </c>
      <c r="D101" s="20">
        <v>716390</v>
      </c>
      <c r="E101" s="15">
        <f t="shared" si="1"/>
        <v>25.114460999123576</v>
      </c>
    </row>
    <row r="102" spans="1:5" ht="12.75">
      <c r="A102" s="17" t="s">
        <v>43</v>
      </c>
      <c r="B102" s="18" t="s">
        <v>44</v>
      </c>
      <c r="C102" s="19">
        <v>103988</v>
      </c>
      <c r="D102" s="20">
        <v>5674332</v>
      </c>
      <c r="E102" s="15">
        <f t="shared" si="1"/>
        <v>54.56718082855714</v>
      </c>
    </row>
    <row r="103" spans="1:5" ht="12.75">
      <c r="A103" s="17" t="s">
        <v>321</v>
      </c>
      <c r="B103" s="18" t="s">
        <v>112</v>
      </c>
      <c r="C103" s="19">
        <v>1756</v>
      </c>
      <c r="D103" s="20">
        <v>59152</v>
      </c>
      <c r="E103" s="15">
        <f t="shared" si="1"/>
        <v>33.68564920273349</v>
      </c>
    </row>
    <row r="104" spans="1:5" ht="12.75">
      <c r="A104" s="17" t="s">
        <v>329</v>
      </c>
      <c r="B104" s="18" t="s">
        <v>172</v>
      </c>
      <c r="C104" s="19">
        <v>1577</v>
      </c>
      <c r="D104" s="21">
        <v>15139</v>
      </c>
      <c r="E104" s="15">
        <f t="shared" si="1"/>
        <v>9.5998731769182</v>
      </c>
    </row>
    <row r="105" spans="1:5" ht="12.75">
      <c r="A105" s="17" t="s">
        <v>158</v>
      </c>
      <c r="B105" s="18" t="s">
        <v>131</v>
      </c>
      <c r="C105" s="19">
        <v>16557</v>
      </c>
      <c r="D105" s="20">
        <v>1497397</v>
      </c>
      <c r="E105" s="15">
        <f t="shared" si="1"/>
        <v>90.43890801473697</v>
      </c>
    </row>
    <row r="106" spans="1:5" ht="12.75">
      <c r="A106" s="17" t="s">
        <v>311</v>
      </c>
      <c r="B106" s="18" t="s">
        <v>215</v>
      </c>
      <c r="C106" s="19">
        <v>2140</v>
      </c>
      <c r="D106" s="20">
        <v>231368</v>
      </c>
      <c r="E106" s="15">
        <f t="shared" si="1"/>
        <v>108.11588785046729</v>
      </c>
    </row>
    <row r="107" spans="1:5" ht="12.75">
      <c r="A107" s="17" t="s">
        <v>336</v>
      </c>
      <c r="B107" s="18" t="s">
        <v>160</v>
      </c>
      <c r="C107" s="19">
        <v>1397</v>
      </c>
      <c r="D107" s="20">
        <v>123040</v>
      </c>
      <c r="E107" s="15">
        <f t="shared" si="1"/>
        <v>88.07444523979957</v>
      </c>
    </row>
    <row r="108" spans="1:5" ht="12.75">
      <c r="A108" s="17" t="s">
        <v>334</v>
      </c>
      <c r="B108" s="18" t="s">
        <v>242</v>
      </c>
      <c r="C108" s="19">
        <v>1406</v>
      </c>
      <c r="D108" s="20">
        <v>95121</v>
      </c>
      <c r="E108" s="15">
        <f t="shared" si="1"/>
        <v>67.65362731152204</v>
      </c>
    </row>
    <row r="109" spans="1:5" ht="12.75">
      <c r="A109" s="17" t="s">
        <v>338</v>
      </c>
      <c r="B109" s="18" t="s">
        <v>110</v>
      </c>
      <c r="C109" s="19">
        <v>1380</v>
      </c>
      <c r="D109" s="20">
        <v>138013</v>
      </c>
      <c r="E109" s="15">
        <f t="shared" si="1"/>
        <v>100.00942028985507</v>
      </c>
    </row>
    <row r="110" spans="1:5" ht="12.75">
      <c r="A110" s="17" t="s">
        <v>309</v>
      </c>
      <c r="B110" s="18" t="s">
        <v>78</v>
      </c>
      <c r="C110" s="19">
        <v>2182</v>
      </c>
      <c r="D110" s="20">
        <v>73306</v>
      </c>
      <c r="E110" s="15">
        <f t="shared" si="1"/>
        <v>33.59578368469294</v>
      </c>
    </row>
    <row r="111" spans="1:5" ht="12.75">
      <c r="A111" s="17" t="s">
        <v>97</v>
      </c>
      <c r="B111" s="18" t="s">
        <v>98</v>
      </c>
      <c r="C111" s="19">
        <v>33924</v>
      </c>
      <c r="D111" s="20">
        <v>1406069</v>
      </c>
      <c r="E111" s="15">
        <f t="shared" si="1"/>
        <v>41.4476182054003</v>
      </c>
    </row>
    <row r="112" spans="1:5" ht="12.75">
      <c r="A112" s="17" t="s">
        <v>52</v>
      </c>
      <c r="B112" s="18" t="s">
        <v>53</v>
      </c>
      <c r="C112" s="19">
        <v>76265</v>
      </c>
      <c r="D112" s="20">
        <v>5325878</v>
      </c>
      <c r="E112" s="15">
        <f t="shared" si="1"/>
        <v>69.8338425227824</v>
      </c>
    </row>
    <row r="113" spans="1:5" ht="12.75">
      <c r="A113" s="17" t="s">
        <v>347</v>
      </c>
      <c r="B113" s="18" t="s">
        <v>62</v>
      </c>
      <c r="C113" s="19">
        <v>935</v>
      </c>
      <c r="D113" s="20">
        <v>147291</v>
      </c>
      <c r="E113" s="15">
        <f t="shared" si="1"/>
        <v>157.53048128342246</v>
      </c>
    </row>
    <row r="114" spans="1:5" ht="12.75">
      <c r="A114" s="17" t="s">
        <v>85</v>
      </c>
      <c r="B114" s="18" t="s">
        <v>86</v>
      </c>
      <c r="C114" s="19">
        <v>37128</v>
      </c>
      <c r="D114" s="20">
        <v>1138846</v>
      </c>
      <c r="E114" s="15">
        <f t="shared" si="1"/>
        <v>30.673507864684336</v>
      </c>
    </row>
    <row r="115" spans="1:5" ht="12.75">
      <c r="A115" s="17" t="s">
        <v>61</v>
      </c>
      <c r="B115" s="18" t="s">
        <v>62</v>
      </c>
      <c r="C115" s="19">
        <v>64696</v>
      </c>
      <c r="D115" s="20">
        <v>3632675</v>
      </c>
      <c r="E115" s="15">
        <f t="shared" si="1"/>
        <v>56.14991653270681</v>
      </c>
    </row>
    <row r="116" spans="1:5" ht="12.75">
      <c r="A116" s="17" t="s">
        <v>318</v>
      </c>
      <c r="B116" s="18" t="s">
        <v>125</v>
      </c>
      <c r="C116" s="19">
        <v>1841</v>
      </c>
      <c r="D116" s="20">
        <v>77480</v>
      </c>
      <c r="E116" s="15">
        <f t="shared" si="1"/>
        <v>42.08582292232482</v>
      </c>
    </row>
    <row r="117" spans="1:5" ht="12.75">
      <c r="A117" s="17" t="s">
        <v>26</v>
      </c>
      <c r="B117" s="18" t="s">
        <v>27</v>
      </c>
      <c r="C117" s="19">
        <v>242837</v>
      </c>
      <c r="D117" s="20">
        <v>11414100</v>
      </c>
      <c r="E117" s="15">
        <f t="shared" si="1"/>
        <v>47.00313378933194</v>
      </c>
    </row>
    <row r="118" spans="1:5" ht="12.75">
      <c r="A118" s="17" t="s">
        <v>100</v>
      </c>
      <c r="B118" s="18" t="s">
        <v>101</v>
      </c>
      <c r="C118" s="19">
        <v>32807</v>
      </c>
      <c r="D118" s="20">
        <v>1613938</v>
      </c>
      <c r="E118" s="15">
        <f t="shared" si="1"/>
        <v>49.194927911726154</v>
      </c>
    </row>
    <row r="119" spans="1:5" ht="12.75">
      <c r="A119" s="17" t="s">
        <v>154</v>
      </c>
      <c r="B119" s="18" t="s">
        <v>127</v>
      </c>
      <c r="C119" s="19">
        <v>18030</v>
      </c>
      <c r="D119" s="20">
        <v>1449916</v>
      </c>
      <c r="E119" s="15">
        <f t="shared" si="1"/>
        <v>80.41686078757627</v>
      </c>
    </row>
    <row r="120" spans="1:5" ht="12.75">
      <c r="A120" s="17" t="s">
        <v>240</v>
      </c>
      <c r="B120" s="18" t="s">
        <v>131</v>
      </c>
      <c r="C120" s="19">
        <v>6761</v>
      </c>
      <c r="D120" s="20">
        <v>356169</v>
      </c>
      <c r="E120" s="15">
        <f t="shared" si="1"/>
        <v>52.67992900458512</v>
      </c>
    </row>
    <row r="121" spans="1:5" ht="12.75">
      <c r="A121" s="17" t="s">
        <v>188</v>
      </c>
      <c r="B121" s="18" t="s">
        <v>189</v>
      </c>
      <c r="C121" s="19">
        <v>11347</v>
      </c>
      <c r="D121" s="20">
        <v>440824</v>
      </c>
      <c r="E121" s="15">
        <f t="shared" si="1"/>
        <v>38.84938750330484</v>
      </c>
    </row>
    <row r="122" spans="1:5" ht="12.75">
      <c r="A122" s="17" t="s">
        <v>340</v>
      </c>
      <c r="B122" s="18" t="s">
        <v>341</v>
      </c>
      <c r="C122" s="19">
        <v>1272</v>
      </c>
      <c r="D122" s="20">
        <v>113765</v>
      </c>
      <c r="E122" s="15">
        <f t="shared" si="1"/>
        <v>89.437893081761</v>
      </c>
    </row>
    <row r="123" spans="1:5" ht="12.75">
      <c r="A123" s="17" t="s">
        <v>227</v>
      </c>
      <c r="B123" s="18" t="s">
        <v>170</v>
      </c>
      <c r="C123" s="19">
        <v>8447</v>
      </c>
      <c r="D123" s="20">
        <v>233452</v>
      </c>
      <c r="E123" s="15">
        <f t="shared" si="1"/>
        <v>27.63726766899491</v>
      </c>
    </row>
    <row r="124" spans="1:5" ht="12.75">
      <c r="A124" s="17" t="s">
        <v>93</v>
      </c>
      <c r="B124" s="18" t="s">
        <v>94</v>
      </c>
      <c r="C124" s="19">
        <v>34992</v>
      </c>
      <c r="D124" s="20">
        <v>1307171</v>
      </c>
      <c r="E124" s="15">
        <f t="shared" si="1"/>
        <v>37.35628143575674</v>
      </c>
    </row>
    <row r="125" spans="1:5" ht="12.75">
      <c r="A125" s="17" t="s">
        <v>254</v>
      </c>
      <c r="B125" s="18" t="s">
        <v>255</v>
      </c>
      <c r="C125" s="19">
        <v>5853</v>
      </c>
      <c r="D125" s="20">
        <v>208400</v>
      </c>
      <c r="E125" s="15">
        <f t="shared" si="1"/>
        <v>35.605672304800954</v>
      </c>
    </row>
    <row r="126" spans="1:5" ht="12.75">
      <c r="A126" s="17" t="s">
        <v>143</v>
      </c>
      <c r="B126" s="18" t="s">
        <v>27</v>
      </c>
      <c r="C126" s="19">
        <v>20591</v>
      </c>
      <c r="D126" s="20">
        <v>904875</v>
      </c>
      <c r="E126" s="15">
        <f t="shared" si="1"/>
        <v>43.94517021999903</v>
      </c>
    </row>
    <row r="127" spans="1:5" ht="12.75">
      <c r="A127" s="17" t="s">
        <v>111</v>
      </c>
      <c r="B127" s="18" t="s">
        <v>112</v>
      </c>
      <c r="C127" s="19">
        <v>29817</v>
      </c>
      <c r="D127" s="20">
        <v>1651229</v>
      </c>
      <c r="E127" s="15">
        <f t="shared" si="1"/>
        <v>55.37877720763323</v>
      </c>
    </row>
    <row r="128" spans="1:5" ht="12.75">
      <c r="A128" s="17" t="s">
        <v>353</v>
      </c>
      <c r="B128" s="18" t="s">
        <v>112</v>
      </c>
      <c r="C128" s="19">
        <v>596</v>
      </c>
      <c r="D128" s="20">
        <v>9593</v>
      </c>
      <c r="E128" s="15">
        <f t="shared" si="1"/>
        <v>16.095637583892618</v>
      </c>
    </row>
    <row r="129" spans="1:5" ht="12.75">
      <c r="A129" s="17" t="s">
        <v>258</v>
      </c>
      <c r="B129" s="18" t="s">
        <v>259</v>
      </c>
      <c r="C129" s="19">
        <v>5760</v>
      </c>
      <c r="D129" s="20">
        <v>267377</v>
      </c>
      <c r="E129" s="15">
        <f t="shared" si="1"/>
        <v>46.41961805555555</v>
      </c>
    </row>
    <row r="130" spans="1:5" ht="12.75">
      <c r="A130" s="17" t="s">
        <v>89</v>
      </c>
      <c r="B130" s="18" t="s">
        <v>90</v>
      </c>
      <c r="C130" s="19">
        <v>35339</v>
      </c>
      <c r="D130" s="20">
        <v>3225936</v>
      </c>
      <c r="E130" s="15">
        <f t="shared" si="1"/>
        <v>91.28543535470726</v>
      </c>
    </row>
    <row r="131" spans="1:5" ht="12.75">
      <c r="A131" s="17" t="s">
        <v>138</v>
      </c>
      <c r="B131" s="18" t="s">
        <v>46</v>
      </c>
      <c r="C131" s="19">
        <v>21914</v>
      </c>
      <c r="D131" s="20">
        <v>907325</v>
      </c>
      <c r="E131" s="15">
        <f aca="true" t="shared" si="2" ref="E131:E194">D131/C131</f>
        <v>41.403897052112804</v>
      </c>
    </row>
    <row r="132" spans="1:5" ht="12.75">
      <c r="A132" s="17" t="s">
        <v>270</v>
      </c>
      <c r="B132" s="18" t="s">
        <v>78</v>
      </c>
      <c r="C132" s="19">
        <v>4612</v>
      </c>
      <c r="D132" s="20">
        <v>123444</v>
      </c>
      <c r="E132" s="15">
        <f t="shared" si="2"/>
        <v>26.76582827406765</v>
      </c>
    </row>
    <row r="133" spans="1:5" ht="12.75">
      <c r="A133" s="17" t="s">
        <v>267</v>
      </c>
      <c r="B133" s="18" t="s">
        <v>119</v>
      </c>
      <c r="C133" s="19">
        <v>4770</v>
      </c>
      <c r="D133" s="20">
        <v>263385</v>
      </c>
      <c r="E133" s="15">
        <f t="shared" si="2"/>
        <v>55.216981132075475</v>
      </c>
    </row>
    <row r="134" spans="1:5" ht="12.75">
      <c r="A134" s="17" t="s">
        <v>47</v>
      </c>
      <c r="B134" s="18" t="s">
        <v>31</v>
      </c>
      <c r="C134" s="19">
        <v>89652</v>
      </c>
      <c r="D134" s="20">
        <v>4665387</v>
      </c>
      <c r="E134" s="15">
        <f t="shared" si="2"/>
        <v>52.038850220853966</v>
      </c>
    </row>
    <row r="135" spans="1:5" ht="12.75">
      <c r="A135" s="17" t="s">
        <v>179</v>
      </c>
      <c r="B135" s="18" t="s">
        <v>96</v>
      </c>
      <c r="C135" s="19">
        <v>12009</v>
      </c>
      <c r="D135" s="20">
        <v>439886</v>
      </c>
      <c r="E135" s="15">
        <f t="shared" si="2"/>
        <v>36.62969439586976</v>
      </c>
    </row>
    <row r="136" spans="1:5" ht="12.75">
      <c r="A136" s="17" t="s">
        <v>288</v>
      </c>
      <c r="B136" s="18" t="s">
        <v>204</v>
      </c>
      <c r="C136" s="19">
        <v>3282</v>
      </c>
      <c r="D136" s="20">
        <v>232108</v>
      </c>
      <c r="E136" s="15">
        <f t="shared" si="2"/>
        <v>70.72151127361364</v>
      </c>
    </row>
    <row r="137" spans="1:5" ht="12.75">
      <c r="A137" s="17" t="s">
        <v>38</v>
      </c>
      <c r="B137" s="18" t="s">
        <v>39</v>
      </c>
      <c r="C137" s="19">
        <v>137974</v>
      </c>
      <c r="D137" s="20">
        <v>8148091</v>
      </c>
      <c r="E137" s="15">
        <f t="shared" si="2"/>
        <v>59.05526403525302</v>
      </c>
    </row>
    <row r="138" spans="1:5" ht="12.75">
      <c r="A138" s="17" t="s">
        <v>345</v>
      </c>
      <c r="B138" s="18" t="s">
        <v>206</v>
      </c>
      <c r="C138" s="19">
        <v>1104</v>
      </c>
      <c r="D138" s="20">
        <v>108904</v>
      </c>
      <c r="E138" s="15">
        <f t="shared" si="2"/>
        <v>98.64492753623189</v>
      </c>
    </row>
    <row r="139" spans="1:5" ht="12.75">
      <c r="A139" s="17" t="s">
        <v>333</v>
      </c>
      <c r="B139" s="18" t="s">
        <v>164</v>
      </c>
      <c r="C139" s="19">
        <v>1438</v>
      </c>
      <c r="D139" s="20">
        <v>65533</v>
      </c>
      <c r="E139" s="15">
        <f t="shared" si="2"/>
        <v>45.57232267037552</v>
      </c>
    </row>
    <row r="140" spans="1:5" ht="12.75">
      <c r="A140" s="17" t="s">
        <v>203</v>
      </c>
      <c r="B140" s="18" t="s">
        <v>204</v>
      </c>
      <c r="C140" s="19">
        <v>10561</v>
      </c>
      <c r="D140" s="20">
        <v>536463</v>
      </c>
      <c r="E140" s="15">
        <f t="shared" si="2"/>
        <v>50.79661016949152</v>
      </c>
    </row>
    <row r="141" spans="1:5" ht="12.75">
      <c r="A141" s="17" t="s">
        <v>300</v>
      </c>
      <c r="B141" s="18" t="s">
        <v>248</v>
      </c>
      <c r="C141" s="19">
        <v>2640</v>
      </c>
      <c r="D141" s="20">
        <v>136250</v>
      </c>
      <c r="E141" s="15">
        <f t="shared" si="2"/>
        <v>51.609848484848484</v>
      </c>
    </row>
    <row r="142" spans="1:5" ht="12.75">
      <c r="A142" s="17" t="s">
        <v>175</v>
      </c>
      <c r="B142" s="18" t="s">
        <v>68</v>
      </c>
      <c r="C142" s="19">
        <v>12973</v>
      </c>
      <c r="D142" s="20">
        <v>764381</v>
      </c>
      <c r="E142" s="15">
        <f t="shared" si="2"/>
        <v>58.92091266476528</v>
      </c>
    </row>
    <row r="143" spans="1:5" ht="12.75">
      <c r="A143" s="17" t="s">
        <v>67</v>
      </c>
      <c r="B143" s="18" t="s">
        <v>68</v>
      </c>
      <c r="C143" s="19">
        <v>55921</v>
      </c>
      <c r="D143" s="20">
        <v>2040432</v>
      </c>
      <c r="E143" s="15">
        <f t="shared" si="2"/>
        <v>36.48775951789131</v>
      </c>
    </row>
    <row r="144" spans="1:5" ht="12.75">
      <c r="A144" s="17" t="s">
        <v>69</v>
      </c>
      <c r="B144" s="18" t="s">
        <v>70</v>
      </c>
      <c r="C144" s="19">
        <v>51760</v>
      </c>
      <c r="D144" s="20">
        <v>2188740</v>
      </c>
      <c r="E144" s="15">
        <f t="shared" si="2"/>
        <v>42.28632148377125</v>
      </c>
    </row>
    <row r="145" spans="1:5" ht="12.75">
      <c r="A145" s="17" t="s">
        <v>57</v>
      </c>
      <c r="B145" s="18" t="s">
        <v>58</v>
      </c>
      <c r="C145" s="19">
        <v>72100</v>
      </c>
      <c r="D145" s="20">
        <v>4047213</v>
      </c>
      <c r="E145" s="15">
        <f t="shared" si="2"/>
        <v>56.13332871012483</v>
      </c>
    </row>
    <row r="146" spans="1:5" ht="12.75">
      <c r="A146" s="17" t="s">
        <v>211</v>
      </c>
      <c r="B146" s="18" t="s">
        <v>46</v>
      </c>
      <c r="C146" s="19">
        <v>10082</v>
      </c>
      <c r="D146" s="20">
        <v>1270163</v>
      </c>
      <c r="E146" s="15">
        <f t="shared" si="2"/>
        <v>125.98323745288633</v>
      </c>
    </row>
    <row r="147" spans="1:5" ht="12.75">
      <c r="A147" s="17" t="s">
        <v>55</v>
      </c>
      <c r="B147" s="18" t="s">
        <v>56</v>
      </c>
      <c r="C147" s="19">
        <v>74578</v>
      </c>
      <c r="D147" s="20">
        <v>3277050</v>
      </c>
      <c r="E147" s="15">
        <f t="shared" si="2"/>
        <v>43.941242725736814</v>
      </c>
    </row>
    <row r="148" spans="1:5" ht="12.75">
      <c r="A148" s="17" t="s">
        <v>269</v>
      </c>
      <c r="B148" s="18" t="s">
        <v>31</v>
      </c>
      <c r="C148" s="19">
        <v>4704</v>
      </c>
      <c r="D148" s="20">
        <v>826354</v>
      </c>
      <c r="E148" s="15">
        <f t="shared" si="2"/>
        <v>175.67049319727892</v>
      </c>
    </row>
    <row r="149" spans="1:5" ht="12.75">
      <c r="A149" s="17" t="s">
        <v>77</v>
      </c>
      <c r="B149" s="18" t="s">
        <v>78</v>
      </c>
      <c r="C149" s="19">
        <v>40389</v>
      </c>
      <c r="D149" s="20">
        <v>1613116</v>
      </c>
      <c r="E149" s="15">
        <f t="shared" si="2"/>
        <v>39.939488474584664</v>
      </c>
    </row>
    <row r="150" spans="1:5" ht="12.75">
      <c r="A150" s="17" t="s">
        <v>351</v>
      </c>
      <c r="B150" s="18" t="s">
        <v>145</v>
      </c>
      <c r="C150" s="19">
        <v>789</v>
      </c>
      <c r="D150" s="20">
        <v>165762</v>
      </c>
      <c r="E150" s="15">
        <f t="shared" si="2"/>
        <v>210.0912547528517</v>
      </c>
    </row>
    <row r="151" spans="1:5" ht="12.75">
      <c r="A151" s="17" t="s">
        <v>214</v>
      </c>
      <c r="B151" s="18" t="s">
        <v>215</v>
      </c>
      <c r="C151" s="19">
        <v>9235</v>
      </c>
      <c r="D151" s="20">
        <v>1985936</v>
      </c>
      <c r="E151" s="15">
        <f t="shared" si="2"/>
        <v>215.0445046020574</v>
      </c>
    </row>
    <row r="152" spans="1:5" ht="12.75">
      <c r="A152" s="17" t="s">
        <v>130</v>
      </c>
      <c r="B152" s="18" t="s">
        <v>131</v>
      </c>
      <c r="C152" s="19">
        <v>24218</v>
      </c>
      <c r="D152" s="20">
        <v>666533</v>
      </c>
      <c r="E152" s="15">
        <f t="shared" si="2"/>
        <v>27.522214881493106</v>
      </c>
    </row>
    <row r="153" spans="1:5" ht="12.75">
      <c r="A153" s="17" t="s">
        <v>271</v>
      </c>
      <c r="B153" s="18" t="s">
        <v>153</v>
      </c>
      <c r="C153" s="19">
        <v>4541</v>
      </c>
      <c r="D153" s="20">
        <v>1002327</v>
      </c>
      <c r="E153" s="15">
        <f t="shared" si="2"/>
        <v>220.72825368861484</v>
      </c>
    </row>
    <row r="154" spans="1:5" ht="12.75">
      <c r="A154" s="17" t="s">
        <v>148</v>
      </c>
      <c r="B154" s="18" t="s">
        <v>60</v>
      </c>
      <c r="C154" s="19">
        <v>19500</v>
      </c>
      <c r="D154" s="20">
        <v>235911</v>
      </c>
      <c r="E154" s="15">
        <f t="shared" si="2"/>
        <v>12.098</v>
      </c>
    </row>
    <row r="155" spans="1:5" ht="12.75">
      <c r="A155" s="17" t="s">
        <v>251</v>
      </c>
      <c r="B155" s="18" t="s">
        <v>200</v>
      </c>
      <c r="C155" s="19">
        <v>6112</v>
      </c>
      <c r="D155" s="20">
        <v>1023368</v>
      </c>
      <c r="E155" s="15">
        <f t="shared" si="2"/>
        <v>167.43586387434556</v>
      </c>
    </row>
    <row r="156" spans="1:5" ht="12.75">
      <c r="A156" s="17" t="s">
        <v>243</v>
      </c>
      <c r="B156" s="18" t="s">
        <v>119</v>
      </c>
      <c r="C156" s="19">
        <v>6661</v>
      </c>
      <c r="D156" s="20">
        <v>472859</v>
      </c>
      <c r="E156" s="15">
        <f t="shared" si="2"/>
        <v>70.98919081219036</v>
      </c>
    </row>
    <row r="157" spans="1:5" ht="12.75">
      <c r="A157" s="17" t="s">
        <v>282</v>
      </c>
      <c r="B157" s="18" t="s">
        <v>181</v>
      </c>
      <c r="C157" s="19">
        <v>3830</v>
      </c>
      <c r="D157" s="20">
        <v>502240</v>
      </c>
      <c r="E157" s="15">
        <f t="shared" si="2"/>
        <v>131.13315926892952</v>
      </c>
    </row>
    <row r="158" spans="1:5" ht="12.75">
      <c r="A158" s="17" t="s">
        <v>296</v>
      </c>
      <c r="B158" s="18" t="s">
        <v>297</v>
      </c>
      <c r="C158" s="19">
        <v>2840</v>
      </c>
      <c r="D158" s="20">
        <v>155823</v>
      </c>
      <c r="E158" s="15">
        <f t="shared" si="2"/>
        <v>54.86725352112676</v>
      </c>
    </row>
    <row r="159" spans="1:5" ht="12.75">
      <c r="A159" s="17" t="s">
        <v>249</v>
      </c>
      <c r="B159" s="18" t="s">
        <v>250</v>
      </c>
      <c r="C159" s="19">
        <v>6128</v>
      </c>
      <c r="D159" s="20">
        <v>56333</v>
      </c>
      <c r="E159" s="15">
        <f t="shared" si="2"/>
        <v>9.192721932114882</v>
      </c>
    </row>
    <row r="160" spans="1:5" ht="12.75">
      <c r="A160" s="17" t="s">
        <v>82</v>
      </c>
      <c r="B160" s="18" t="s">
        <v>83</v>
      </c>
      <c r="C160" s="19">
        <v>37749</v>
      </c>
      <c r="D160" s="20">
        <v>179744</v>
      </c>
      <c r="E160" s="15">
        <f t="shared" si="2"/>
        <v>4.761556597525762</v>
      </c>
    </row>
    <row r="161" spans="1:5" ht="12.75">
      <c r="A161" s="17" t="s">
        <v>286</v>
      </c>
      <c r="B161" s="18" t="s">
        <v>253</v>
      </c>
      <c r="C161" s="19">
        <v>3555</v>
      </c>
      <c r="D161" s="20">
        <v>131472</v>
      </c>
      <c r="E161" s="15">
        <f t="shared" si="2"/>
        <v>36.982278481012656</v>
      </c>
    </row>
    <row r="162" spans="1:5" ht="12.75">
      <c r="A162" s="17" t="s">
        <v>208</v>
      </c>
      <c r="B162" s="18" t="s">
        <v>194</v>
      </c>
      <c r="C162" s="19">
        <v>10307</v>
      </c>
      <c r="D162" s="20">
        <v>413465</v>
      </c>
      <c r="E162" s="15">
        <f t="shared" si="2"/>
        <v>40.11497040846027</v>
      </c>
    </row>
    <row r="163" spans="1:5" ht="12.75">
      <c r="A163" s="17" t="s">
        <v>327</v>
      </c>
      <c r="B163" s="18" t="s">
        <v>276</v>
      </c>
      <c r="C163" s="19">
        <v>1619</v>
      </c>
      <c r="D163" s="20">
        <v>144536</v>
      </c>
      <c r="E163" s="15">
        <f t="shared" si="2"/>
        <v>89.27486102532427</v>
      </c>
    </row>
    <row r="164" spans="1:5" ht="12.75">
      <c r="A164" s="17" t="s">
        <v>139</v>
      </c>
      <c r="B164" s="18" t="s">
        <v>140</v>
      </c>
      <c r="C164" s="19">
        <v>21575</v>
      </c>
      <c r="D164" s="20">
        <v>1059736</v>
      </c>
      <c r="E164" s="15">
        <f t="shared" si="2"/>
        <v>49.11870220162225</v>
      </c>
    </row>
    <row r="165" spans="1:5" ht="12.75">
      <c r="A165" s="17" t="s">
        <v>278</v>
      </c>
      <c r="B165" s="18" t="s">
        <v>181</v>
      </c>
      <c r="C165" s="19">
        <v>4026</v>
      </c>
      <c r="D165" s="20">
        <v>235922</v>
      </c>
      <c r="E165" s="15">
        <f t="shared" si="2"/>
        <v>58.59960258320914</v>
      </c>
    </row>
    <row r="166" spans="1:5" ht="12.75">
      <c r="A166" s="17" t="s">
        <v>328</v>
      </c>
      <c r="B166" s="18" t="s">
        <v>276</v>
      </c>
      <c r="C166" s="19">
        <v>1581</v>
      </c>
      <c r="D166" s="20">
        <v>159209</v>
      </c>
      <c r="E166" s="15">
        <f t="shared" si="2"/>
        <v>100.70145477545857</v>
      </c>
    </row>
    <row r="167" spans="1:5" ht="12.75">
      <c r="A167" s="17" t="s">
        <v>252</v>
      </c>
      <c r="B167" s="18" t="s">
        <v>253</v>
      </c>
      <c r="C167" s="19">
        <v>6031</v>
      </c>
      <c r="D167" s="20">
        <v>108794</v>
      </c>
      <c r="E167" s="15">
        <f t="shared" si="2"/>
        <v>18.03913115569557</v>
      </c>
    </row>
    <row r="168" spans="1:5" ht="12.75">
      <c r="A168" s="17" t="s">
        <v>165</v>
      </c>
      <c r="B168" s="18" t="s">
        <v>166</v>
      </c>
      <c r="C168" s="19">
        <v>15323</v>
      </c>
      <c r="D168" s="20">
        <v>428854</v>
      </c>
      <c r="E168" s="15">
        <f t="shared" si="2"/>
        <v>27.987600339359133</v>
      </c>
    </row>
    <row r="169" spans="1:5" ht="12.75">
      <c r="A169" s="17" t="s">
        <v>134</v>
      </c>
      <c r="B169" s="18" t="s">
        <v>60</v>
      </c>
      <c r="C169" s="19">
        <v>22232</v>
      </c>
      <c r="D169" s="20">
        <v>1019243</v>
      </c>
      <c r="E169" s="15">
        <f t="shared" si="2"/>
        <v>45.84576286433969</v>
      </c>
    </row>
    <row r="170" spans="1:5" ht="12.75">
      <c r="A170" s="17" t="s">
        <v>342</v>
      </c>
      <c r="B170" s="18" t="s">
        <v>156</v>
      </c>
      <c r="C170" s="19">
        <v>1239</v>
      </c>
      <c r="D170" s="20">
        <v>810464</v>
      </c>
      <c r="E170" s="15">
        <f t="shared" si="2"/>
        <v>654.1275221953188</v>
      </c>
    </row>
    <row r="171" spans="1:5" ht="12.75">
      <c r="A171" s="17" t="s">
        <v>150</v>
      </c>
      <c r="B171" s="18" t="s">
        <v>151</v>
      </c>
      <c r="C171" s="19">
        <v>19338</v>
      </c>
      <c r="D171" s="20">
        <v>18959</v>
      </c>
      <c r="E171" s="15">
        <f t="shared" si="2"/>
        <v>0.980401282449064</v>
      </c>
    </row>
    <row r="172" spans="1:5" ht="12.75">
      <c r="A172" s="17" t="s">
        <v>185</v>
      </c>
      <c r="B172" s="18" t="s">
        <v>186</v>
      </c>
      <c r="C172" s="19">
        <v>11417</v>
      </c>
      <c r="D172" s="20">
        <v>842538</v>
      </c>
      <c r="E172" s="15">
        <f t="shared" si="2"/>
        <v>73.79679425418236</v>
      </c>
    </row>
    <row r="173" spans="1:5" ht="12.75">
      <c r="A173" s="17" t="s">
        <v>295</v>
      </c>
      <c r="B173" s="18" t="s">
        <v>119</v>
      </c>
      <c r="C173" s="19">
        <v>2996</v>
      </c>
      <c r="D173" s="20">
        <v>446453</v>
      </c>
      <c r="E173" s="15">
        <f t="shared" si="2"/>
        <v>149.0163551401869</v>
      </c>
    </row>
    <row r="174" spans="1:5" ht="12.75">
      <c r="A174" s="17" t="s">
        <v>176</v>
      </c>
      <c r="B174" s="18" t="s">
        <v>177</v>
      </c>
      <c r="C174" s="19">
        <v>12845</v>
      </c>
      <c r="D174" s="20">
        <v>82705</v>
      </c>
      <c r="E174" s="15">
        <f t="shared" si="2"/>
        <v>6.438692098092643</v>
      </c>
    </row>
    <row r="175" spans="1:5" ht="12.75">
      <c r="A175" s="17" t="s">
        <v>117</v>
      </c>
      <c r="B175" s="18" t="s">
        <v>73</v>
      </c>
      <c r="C175" s="19">
        <v>27844</v>
      </c>
      <c r="D175" s="20">
        <v>505254</v>
      </c>
      <c r="E175" s="15">
        <f t="shared" si="2"/>
        <v>18.1458842120385</v>
      </c>
    </row>
    <row r="176" spans="1:5" ht="12.75">
      <c r="A176" s="17" t="s">
        <v>146</v>
      </c>
      <c r="B176" s="18" t="s">
        <v>147</v>
      </c>
      <c r="C176" s="19">
        <v>19601</v>
      </c>
      <c r="D176" s="20">
        <v>2371335</v>
      </c>
      <c r="E176" s="15">
        <f t="shared" si="2"/>
        <v>120.98030712718739</v>
      </c>
    </row>
    <row r="177" spans="1:5" ht="12.75">
      <c r="A177" s="17" t="s">
        <v>32</v>
      </c>
      <c r="B177" s="18" t="s">
        <v>33</v>
      </c>
      <c r="C177" s="19">
        <v>144947</v>
      </c>
      <c r="D177" s="20">
        <v>1594471</v>
      </c>
      <c r="E177" s="15">
        <f t="shared" si="2"/>
        <v>11.00037254996654</v>
      </c>
    </row>
    <row r="178" spans="1:5" ht="12.75">
      <c r="A178" s="17" t="s">
        <v>268</v>
      </c>
      <c r="B178" s="18" t="s">
        <v>145</v>
      </c>
      <c r="C178" s="19">
        <v>4727</v>
      </c>
      <c r="D178" s="20">
        <v>4961422</v>
      </c>
      <c r="E178" s="15">
        <f t="shared" si="2"/>
        <v>1049.5921303152104</v>
      </c>
    </row>
    <row r="179" spans="1:5" ht="12.75">
      <c r="A179" s="17" t="s">
        <v>180</v>
      </c>
      <c r="B179" s="18" t="s">
        <v>181</v>
      </c>
      <c r="C179" s="19">
        <v>11864</v>
      </c>
      <c r="D179" s="20">
        <v>154179</v>
      </c>
      <c r="E179" s="15">
        <f t="shared" si="2"/>
        <v>12.995532703978423</v>
      </c>
    </row>
    <row r="180" spans="1:5" ht="12.75">
      <c r="A180" s="17" t="s">
        <v>205</v>
      </c>
      <c r="B180" s="18" t="s">
        <v>206</v>
      </c>
      <c r="C180" s="19">
        <v>10383</v>
      </c>
      <c r="D180" s="20">
        <v>687376</v>
      </c>
      <c r="E180" s="15">
        <f t="shared" si="2"/>
        <v>66.20206106135028</v>
      </c>
    </row>
    <row r="181" spans="1:5" ht="12.75">
      <c r="A181" s="17" t="s">
        <v>87</v>
      </c>
      <c r="B181" s="18" t="s">
        <v>88</v>
      </c>
      <c r="C181" s="19">
        <v>36273</v>
      </c>
      <c r="D181" s="20">
        <v>0</v>
      </c>
      <c r="E181" s="15">
        <f t="shared" si="2"/>
        <v>0</v>
      </c>
    </row>
    <row r="182" spans="1:5" ht="12.75">
      <c r="A182" s="17" t="s">
        <v>315</v>
      </c>
      <c r="B182" s="18" t="s">
        <v>108</v>
      </c>
      <c r="C182" s="19">
        <v>1953</v>
      </c>
      <c r="D182" s="20">
        <v>920737</v>
      </c>
      <c r="E182" s="15">
        <f t="shared" si="2"/>
        <v>471.447516641065</v>
      </c>
    </row>
    <row r="183" spans="1:5" ht="12.75">
      <c r="A183" s="17" t="s">
        <v>349</v>
      </c>
      <c r="B183" s="18" t="s">
        <v>224</v>
      </c>
      <c r="C183" s="19">
        <v>803</v>
      </c>
      <c r="D183" s="20">
        <v>145525</v>
      </c>
      <c r="E183" s="15">
        <f t="shared" si="2"/>
        <v>181.2266500622665</v>
      </c>
    </row>
    <row r="184" spans="1:5" ht="12.75">
      <c r="A184" s="17" t="s">
        <v>325</v>
      </c>
      <c r="B184" s="18" t="s">
        <v>88</v>
      </c>
      <c r="C184" s="19">
        <v>1690</v>
      </c>
      <c r="D184" s="20">
        <v>31351</v>
      </c>
      <c r="E184" s="15">
        <f t="shared" si="2"/>
        <v>18.5508875739645</v>
      </c>
    </row>
    <row r="185" spans="1:5" ht="12.75">
      <c r="A185" s="17" t="s">
        <v>324</v>
      </c>
      <c r="B185" s="18" t="s">
        <v>200</v>
      </c>
      <c r="C185" s="19">
        <v>1691</v>
      </c>
      <c r="D185" s="20">
        <v>84486</v>
      </c>
      <c r="E185" s="15">
        <f t="shared" si="2"/>
        <v>49.96215257244234</v>
      </c>
    </row>
    <row r="186" spans="1:5" ht="12.75">
      <c r="A186" s="17" t="s">
        <v>322</v>
      </c>
      <c r="B186" s="18" t="s">
        <v>137</v>
      </c>
      <c r="C186" s="19">
        <v>1722</v>
      </c>
      <c r="D186" s="20">
        <v>64082</v>
      </c>
      <c r="E186" s="15">
        <f t="shared" si="2"/>
        <v>37.213704994192796</v>
      </c>
    </row>
    <row r="187" spans="1:5" ht="12.75">
      <c r="A187" s="17" t="s">
        <v>163</v>
      </c>
      <c r="B187" s="18" t="s">
        <v>164</v>
      </c>
      <c r="C187" s="19">
        <v>15901</v>
      </c>
      <c r="D187" s="20">
        <v>88961</v>
      </c>
      <c r="E187" s="15">
        <f t="shared" si="2"/>
        <v>5.594679579900635</v>
      </c>
    </row>
    <row r="188" spans="1:5" ht="12.75">
      <c r="A188" s="17" t="s">
        <v>331</v>
      </c>
      <c r="B188" s="18" t="s">
        <v>94</v>
      </c>
      <c r="C188" s="19">
        <v>1484</v>
      </c>
      <c r="D188" s="20">
        <v>144733</v>
      </c>
      <c r="E188" s="15">
        <f t="shared" si="2"/>
        <v>97.52897574123989</v>
      </c>
    </row>
    <row r="189" spans="1:5" ht="12.75">
      <c r="A189" s="17" t="s">
        <v>245</v>
      </c>
      <c r="B189" s="18" t="s">
        <v>246</v>
      </c>
      <c r="C189" s="19">
        <v>6341</v>
      </c>
      <c r="D189" s="20">
        <v>313102</v>
      </c>
      <c r="E189" s="15">
        <f t="shared" si="2"/>
        <v>49.37738527046207</v>
      </c>
    </row>
    <row r="190" spans="1:5" ht="12.75">
      <c r="A190" s="17" t="s">
        <v>209</v>
      </c>
      <c r="B190" s="18" t="s">
        <v>210</v>
      </c>
      <c r="C190" s="19">
        <v>10176</v>
      </c>
      <c r="D190" s="20">
        <v>384397</v>
      </c>
      <c r="E190" s="15">
        <f t="shared" si="2"/>
        <v>37.774862421383645</v>
      </c>
    </row>
    <row r="191" spans="1:5" ht="12.75">
      <c r="A191" s="17" t="s">
        <v>132</v>
      </c>
      <c r="B191" s="18" t="s">
        <v>133</v>
      </c>
      <c r="C191" s="19">
        <v>24181</v>
      </c>
      <c r="D191" s="20">
        <v>829540</v>
      </c>
      <c r="E191" s="15">
        <f t="shared" si="2"/>
        <v>34.30544642487904</v>
      </c>
    </row>
    <row r="192" spans="1:5" ht="12.75">
      <c r="A192" s="17" t="s">
        <v>74</v>
      </c>
      <c r="B192" s="18" t="s">
        <v>75</v>
      </c>
      <c r="C192" s="19">
        <v>44436</v>
      </c>
      <c r="D192" s="20">
        <v>1088335</v>
      </c>
      <c r="E192" s="15">
        <f t="shared" si="2"/>
        <v>24.492191016293095</v>
      </c>
    </row>
    <row r="193" spans="1:5" ht="12.75">
      <c r="A193" s="17" t="s">
        <v>266</v>
      </c>
      <c r="B193" s="18" t="s">
        <v>37</v>
      </c>
      <c r="C193" s="19">
        <v>4858</v>
      </c>
      <c r="D193" s="20">
        <v>407015</v>
      </c>
      <c r="E193" s="15">
        <f t="shared" si="2"/>
        <v>83.78242074927954</v>
      </c>
    </row>
    <row r="194" spans="1:5" ht="12.75">
      <c r="A194" s="17" t="s">
        <v>352</v>
      </c>
      <c r="B194" s="18" t="s">
        <v>255</v>
      </c>
      <c r="C194" s="19">
        <v>756</v>
      </c>
      <c r="D194" s="20">
        <v>48617</v>
      </c>
      <c r="E194" s="15">
        <f t="shared" si="2"/>
        <v>64.30820105820106</v>
      </c>
    </row>
    <row r="195" spans="1:5" ht="12.75">
      <c r="A195" s="17" t="s">
        <v>264</v>
      </c>
      <c r="B195" s="18" t="s">
        <v>265</v>
      </c>
      <c r="C195" s="19">
        <v>4873</v>
      </c>
      <c r="D195" s="20">
        <v>551536</v>
      </c>
      <c r="E195" s="15">
        <f aca="true" t="shared" si="3" ref="E195:E238">D195/C195</f>
        <v>113.182023394213</v>
      </c>
    </row>
    <row r="196" spans="1:5" ht="12.75">
      <c r="A196" s="17" t="s">
        <v>182</v>
      </c>
      <c r="B196" s="18" t="s">
        <v>23</v>
      </c>
      <c r="C196" s="19">
        <v>11812</v>
      </c>
      <c r="D196" s="20">
        <v>919845</v>
      </c>
      <c r="E196" s="15">
        <f t="shared" si="3"/>
        <v>77.87377243481205</v>
      </c>
    </row>
    <row r="197" spans="1:5" ht="12.75">
      <c r="A197" s="17" t="s">
        <v>213</v>
      </c>
      <c r="B197" s="18" t="s">
        <v>189</v>
      </c>
      <c r="C197" s="19">
        <v>9605</v>
      </c>
      <c r="D197" s="20">
        <v>1079353</v>
      </c>
      <c r="E197" s="15">
        <f t="shared" si="3"/>
        <v>112.37407600208225</v>
      </c>
    </row>
    <row r="198" spans="1:5" ht="12.75">
      <c r="A198" s="17" t="s">
        <v>305</v>
      </c>
      <c r="B198" s="18" t="s">
        <v>78</v>
      </c>
      <c r="C198" s="19">
        <v>2279</v>
      </c>
      <c r="D198" s="20">
        <v>24059</v>
      </c>
      <c r="E198" s="15">
        <f t="shared" si="3"/>
        <v>10.556823168056164</v>
      </c>
    </row>
    <row r="199" spans="1:5" ht="12.75">
      <c r="A199" s="17" t="s">
        <v>30</v>
      </c>
      <c r="B199" s="18" t="s">
        <v>31</v>
      </c>
      <c r="C199" s="19">
        <v>167606</v>
      </c>
      <c r="D199" s="20">
        <v>13306027</v>
      </c>
      <c r="E199" s="15">
        <f t="shared" si="3"/>
        <v>79.38872713387349</v>
      </c>
    </row>
    <row r="200" spans="1:5" ht="12.75">
      <c r="A200" s="17" t="s">
        <v>152</v>
      </c>
      <c r="B200" s="18" t="s">
        <v>153</v>
      </c>
      <c r="C200" s="19">
        <v>18822</v>
      </c>
      <c r="D200" s="20">
        <v>1111906</v>
      </c>
      <c r="E200" s="15">
        <f t="shared" si="3"/>
        <v>59.074806077993834</v>
      </c>
    </row>
    <row r="201" spans="1:5" ht="12.75">
      <c r="A201" s="17" t="s">
        <v>141</v>
      </c>
      <c r="B201" s="18" t="s">
        <v>142</v>
      </c>
      <c r="C201" s="19">
        <v>21475</v>
      </c>
      <c r="D201" s="20">
        <v>1323472</v>
      </c>
      <c r="E201" s="15">
        <f t="shared" si="3"/>
        <v>61.62849825378347</v>
      </c>
    </row>
    <row r="202" spans="1:5" ht="12.75">
      <c r="A202" s="17" t="s">
        <v>320</v>
      </c>
      <c r="B202" s="18" t="s">
        <v>112</v>
      </c>
      <c r="C202" s="19">
        <v>1779</v>
      </c>
      <c r="D202" s="20">
        <v>64849</v>
      </c>
      <c r="E202" s="15">
        <f t="shared" si="3"/>
        <v>36.45250140528387</v>
      </c>
    </row>
    <row r="203" spans="1:5" ht="12.75">
      <c r="A203" s="17" t="s">
        <v>201</v>
      </c>
      <c r="B203" s="18" t="s">
        <v>202</v>
      </c>
      <c r="C203" s="19">
        <v>10613</v>
      </c>
      <c r="D203" s="20">
        <v>274714</v>
      </c>
      <c r="E203" s="15">
        <f t="shared" si="3"/>
        <v>25.884669744652783</v>
      </c>
    </row>
    <row r="204" spans="1:5" ht="12.75">
      <c r="A204" s="17" t="s">
        <v>228</v>
      </c>
      <c r="B204" s="18" t="s">
        <v>119</v>
      </c>
      <c r="C204" s="19">
        <v>8428</v>
      </c>
      <c r="D204" s="20">
        <v>546731</v>
      </c>
      <c r="E204" s="15">
        <f t="shared" si="3"/>
        <v>64.87078785002373</v>
      </c>
    </row>
    <row r="205" spans="1:5" ht="12.75">
      <c r="A205" s="17" t="s">
        <v>262</v>
      </c>
      <c r="B205" s="18" t="s">
        <v>127</v>
      </c>
      <c r="C205" s="19">
        <v>5105</v>
      </c>
      <c r="D205" s="20">
        <v>604141</v>
      </c>
      <c r="E205" s="15">
        <f t="shared" si="3"/>
        <v>118.34299706170421</v>
      </c>
    </row>
    <row r="206" spans="1:5" ht="12.75">
      <c r="A206" s="17" t="s">
        <v>34</v>
      </c>
      <c r="B206" s="18" t="s">
        <v>35</v>
      </c>
      <c r="C206" s="19">
        <v>142817</v>
      </c>
      <c r="D206" s="20">
        <v>4617897</v>
      </c>
      <c r="E206" s="15">
        <f t="shared" si="3"/>
        <v>32.33436495655279</v>
      </c>
    </row>
    <row r="207" spans="1:5" ht="12.75">
      <c r="A207" s="17" t="s">
        <v>161</v>
      </c>
      <c r="B207" s="18" t="s">
        <v>162</v>
      </c>
      <c r="C207" s="19">
        <v>15936</v>
      </c>
      <c r="D207" s="20">
        <v>1457754</v>
      </c>
      <c r="E207" s="15">
        <f t="shared" si="3"/>
        <v>91.47552710843374</v>
      </c>
    </row>
    <row r="208" spans="1:5" ht="12.75">
      <c r="A208" s="17" t="s">
        <v>284</v>
      </c>
      <c r="B208" s="18" t="s">
        <v>194</v>
      </c>
      <c r="C208" s="19">
        <v>3685</v>
      </c>
      <c r="D208" s="20">
        <v>214695</v>
      </c>
      <c r="E208" s="15">
        <f t="shared" si="3"/>
        <v>58.26187245590231</v>
      </c>
    </row>
    <row r="209" spans="1:5" ht="12.75">
      <c r="A209" s="17" t="s">
        <v>285</v>
      </c>
      <c r="B209" s="18" t="s">
        <v>224</v>
      </c>
      <c r="C209" s="19">
        <v>3584</v>
      </c>
      <c r="D209" s="20">
        <v>131564</v>
      </c>
      <c r="E209" s="15">
        <f t="shared" si="3"/>
        <v>36.708705357142854</v>
      </c>
    </row>
    <row r="210" spans="1:5" ht="12.75">
      <c r="A210" s="17" t="s">
        <v>233</v>
      </c>
      <c r="B210" s="18" t="s">
        <v>234</v>
      </c>
      <c r="C210" s="19">
        <v>7516</v>
      </c>
      <c r="D210" s="20">
        <v>468139</v>
      </c>
      <c r="E210" s="15">
        <f t="shared" si="3"/>
        <v>62.2856572645024</v>
      </c>
    </row>
    <row r="211" spans="1:5" ht="12.75">
      <c r="A211" s="17" t="s">
        <v>316</v>
      </c>
      <c r="B211" s="18" t="s">
        <v>112</v>
      </c>
      <c r="C211" s="19">
        <v>1934</v>
      </c>
      <c r="D211" s="20">
        <v>110000</v>
      </c>
      <c r="E211" s="15">
        <f t="shared" si="3"/>
        <v>56.87693898655636</v>
      </c>
    </row>
    <row r="212" spans="1:5" ht="12.75">
      <c r="A212" s="17" t="s">
        <v>236</v>
      </c>
      <c r="B212" s="18" t="s">
        <v>219</v>
      </c>
      <c r="C212" s="19">
        <v>7093</v>
      </c>
      <c r="D212" s="20">
        <v>292854</v>
      </c>
      <c r="E212" s="15">
        <f t="shared" si="3"/>
        <v>41.28774848442126</v>
      </c>
    </row>
    <row r="213" spans="1:5" ht="12.75">
      <c r="A213" s="17" t="s">
        <v>41</v>
      </c>
      <c r="B213" s="18" t="s">
        <v>42</v>
      </c>
      <c r="C213" s="19">
        <v>107848</v>
      </c>
      <c r="D213" s="20">
        <v>5912130</v>
      </c>
      <c r="E213" s="15">
        <f t="shared" si="3"/>
        <v>54.81909724797864</v>
      </c>
    </row>
    <row r="214" spans="1:5" ht="12.75">
      <c r="A214" s="17" t="s">
        <v>199</v>
      </c>
      <c r="B214" s="18" t="s">
        <v>200</v>
      </c>
      <c r="C214" s="19">
        <v>10666</v>
      </c>
      <c r="D214" s="20">
        <v>947241</v>
      </c>
      <c r="E214" s="15">
        <f t="shared" si="3"/>
        <v>88.80939433714607</v>
      </c>
    </row>
    <row r="215" spans="1:5" ht="12.75">
      <c r="A215" s="17" t="s">
        <v>235</v>
      </c>
      <c r="B215" s="18" t="s">
        <v>46</v>
      </c>
      <c r="C215" s="19">
        <v>7503</v>
      </c>
      <c r="D215" s="20">
        <v>509933</v>
      </c>
      <c r="E215" s="15">
        <f t="shared" si="3"/>
        <v>67.96388111422098</v>
      </c>
    </row>
    <row r="216" spans="1:5" ht="12.75">
      <c r="A216" s="17" t="s">
        <v>293</v>
      </c>
      <c r="B216" s="18" t="s">
        <v>31</v>
      </c>
      <c r="C216" s="19">
        <v>3056</v>
      </c>
      <c r="D216" s="20">
        <v>131490</v>
      </c>
      <c r="E216" s="15">
        <f t="shared" si="3"/>
        <v>43.02683246073298</v>
      </c>
    </row>
    <row r="217" spans="1:5" ht="12.75">
      <c r="A217" s="17" t="s">
        <v>301</v>
      </c>
      <c r="B217" s="18" t="s">
        <v>94</v>
      </c>
      <c r="C217" s="19">
        <v>2490</v>
      </c>
      <c r="D217" s="20">
        <v>142429</v>
      </c>
      <c r="E217" s="15">
        <f t="shared" si="3"/>
        <v>57.2004016064257</v>
      </c>
    </row>
    <row r="218" spans="1:5" ht="12.75">
      <c r="A218" s="17" t="s">
        <v>319</v>
      </c>
      <c r="B218" s="18" t="s">
        <v>90</v>
      </c>
      <c r="C218" s="19">
        <v>1833</v>
      </c>
      <c r="D218" s="20">
        <v>60397</v>
      </c>
      <c r="E218" s="15">
        <f t="shared" si="3"/>
        <v>32.94980905619204</v>
      </c>
    </row>
    <row r="219" spans="1:5" ht="12.75">
      <c r="A219" s="17" t="s">
        <v>314</v>
      </c>
      <c r="B219" s="18" t="s">
        <v>137</v>
      </c>
      <c r="C219" s="19">
        <v>2049</v>
      </c>
      <c r="D219" s="20">
        <v>134726</v>
      </c>
      <c r="E219" s="15">
        <f t="shared" si="3"/>
        <v>65.75207418252806</v>
      </c>
    </row>
    <row r="220" spans="1:5" ht="12.75">
      <c r="A220" s="17" t="s">
        <v>118</v>
      </c>
      <c r="B220" s="18" t="s">
        <v>119</v>
      </c>
      <c r="C220" s="19">
        <v>27780</v>
      </c>
      <c r="D220" s="20">
        <v>2658077</v>
      </c>
      <c r="E220" s="15">
        <f t="shared" si="3"/>
        <v>95.68311735061195</v>
      </c>
    </row>
    <row r="221" spans="1:5" ht="12.75">
      <c r="A221" s="17" t="s">
        <v>183</v>
      </c>
      <c r="B221" s="18" t="s">
        <v>184</v>
      </c>
      <c r="C221" s="19">
        <v>11509</v>
      </c>
      <c r="D221" s="20">
        <v>372943</v>
      </c>
      <c r="E221" s="15">
        <f t="shared" si="3"/>
        <v>32.40446607003215</v>
      </c>
    </row>
    <row r="222" spans="1:5" ht="12.75">
      <c r="A222" s="17" t="s">
        <v>310</v>
      </c>
      <c r="B222" s="18" t="s">
        <v>224</v>
      </c>
      <c r="C222" s="19">
        <v>2172</v>
      </c>
      <c r="D222" s="20">
        <v>93060</v>
      </c>
      <c r="E222" s="15">
        <f t="shared" si="3"/>
        <v>42.84530386740332</v>
      </c>
    </row>
    <row r="223" spans="1:5" ht="12.75">
      <c r="A223" s="17" t="s">
        <v>289</v>
      </c>
      <c r="B223" s="18" t="s">
        <v>174</v>
      </c>
      <c r="C223" s="19">
        <v>3276</v>
      </c>
      <c r="D223" s="20">
        <v>290077</v>
      </c>
      <c r="E223" s="15">
        <f t="shared" si="3"/>
        <v>88.5460927960928</v>
      </c>
    </row>
    <row r="224" spans="1:5" ht="12.75">
      <c r="A224" s="17" t="s">
        <v>323</v>
      </c>
      <c r="B224" s="18" t="s">
        <v>125</v>
      </c>
      <c r="C224" s="19">
        <v>1719</v>
      </c>
      <c r="D224" s="20">
        <v>104457</v>
      </c>
      <c r="E224" s="15">
        <f t="shared" si="3"/>
        <v>60.76614310645724</v>
      </c>
    </row>
    <row r="225" spans="1:5" ht="12.75">
      <c r="A225" s="17" t="s">
        <v>120</v>
      </c>
      <c r="B225" s="18" t="s">
        <v>121</v>
      </c>
      <c r="C225" s="19">
        <v>27188</v>
      </c>
      <c r="D225" s="20">
        <v>1921656</v>
      </c>
      <c r="E225" s="15">
        <f t="shared" si="3"/>
        <v>70.68030013241136</v>
      </c>
    </row>
    <row r="226" spans="1:5" ht="12.75">
      <c r="A226" s="17" t="s">
        <v>114</v>
      </c>
      <c r="B226" s="18" t="s">
        <v>35</v>
      </c>
      <c r="C226" s="19">
        <v>29596</v>
      </c>
      <c r="D226" s="20">
        <v>1044847</v>
      </c>
      <c r="E226" s="15">
        <f t="shared" si="3"/>
        <v>35.30365589944587</v>
      </c>
    </row>
    <row r="227" spans="1:5" ht="12.75">
      <c r="A227" s="17" t="s">
        <v>343</v>
      </c>
      <c r="B227" s="18" t="s">
        <v>304</v>
      </c>
      <c r="C227" s="19">
        <v>1221</v>
      </c>
      <c r="D227" s="20">
        <v>92216</v>
      </c>
      <c r="E227" s="15">
        <f t="shared" si="3"/>
        <v>75.52497952497953</v>
      </c>
    </row>
    <row r="228" spans="1:5" ht="12.75">
      <c r="A228" s="17" t="s">
        <v>149</v>
      </c>
      <c r="B228" s="18" t="s">
        <v>33</v>
      </c>
      <c r="C228" s="19">
        <v>19396</v>
      </c>
      <c r="D228" s="20">
        <v>2468771</v>
      </c>
      <c r="E228" s="15">
        <f t="shared" si="3"/>
        <v>127.28248092390183</v>
      </c>
    </row>
    <row r="229" spans="1:5" ht="12.75">
      <c r="A229" s="17" t="s">
        <v>99</v>
      </c>
      <c r="B229" s="18" t="s">
        <v>37</v>
      </c>
      <c r="C229" s="19">
        <v>32884</v>
      </c>
      <c r="D229" s="20">
        <v>1080566</v>
      </c>
      <c r="E229" s="15">
        <f t="shared" si="3"/>
        <v>32.85993188176621</v>
      </c>
    </row>
    <row r="230" spans="1:5" ht="12.75">
      <c r="A230" s="17" t="s">
        <v>222</v>
      </c>
      <c r="B230" s="18" t="s">
        <v>90</v>
      </c>
      <c r="C230" s="19">
        <v>8664</v>
      </c>
      <c r="D230" s="20">
        <v>109824</v>
      </c>
      <c r="E230" s="15">
        <f t="shared" si="3"/>
        <v>12.67590027700831</v>
      </c>
    </row>
    <row r="231" spans="1:5" ht="12.75">
      <c r="A231" s="17" t="s">
        <v>263</v>
      </c>
      <c r="B231" s="18" t="s">
        <v>27</v>
      </c>
      <c r="C231" s="19">
        <v>4997</v>
      </c>
      <c r="D231" s="20">
        <v>914743</v>
      </c>
      <c r="E231" s="15">
        <f t="shared" si="3"/>
        <v>183.05843506103662</v>
      </c>
    </row>
    <row r="232" spans="1:5" ht="12.75">
      <c r="A232" s="17" t="s">
        <v>40</v>
      </c>
      <c r="B232" s="18" t="s">
        <v>29</v>
      </c>
      <c r="C232" s="19">
        <v>117429</v>
      </c>
      <c r="D232" s="20">
        <v>1021412</v>
      </c>
      <c r="E232" s="15">
        <f t="shared" si="3"/>
        <v>8.698123972783554</v>
      </c>
    </row>
    <row r="233" spans="1:5" ht="12.75">
      <c r="A233" s="17" t="s">
        <v>303</v>
      </c>
      <c r="B233" s="18" t="s">
        <v>304</v>
      </c>
      <c r="C233" s="19">
        <v>2298</v>
      </c>
      <c r="D233" s="20">
        <v>194844</v>
      </c>
      <c r="E233" s="15">
        <f t="shared" si="3"/>
        <v>84.78851174934726</v>
      </c>
    </row>
    <row r="234" spans="1:5" ht="12.75">
      <c r="A234" s="17" t="s">
        <v>223</v>
      </c>
      <c r="B234" s="18" t="s">
        <v>224</v>
      </c>
      <c r="C234" s="19">
        <v>8622</v>
      </c>
      <c r="D234" s="20">
        <v>381364</v>
      </c>
      <c r="E234" s="15">
        <f t="shared" si="3"/>
        <v>44.23150081187659</v>
      </c>
    </row>
    <row r="235" spans="1:5" ht="12.75">
      <c r="A235" s="17" t="s">
        <v>330</v>
      </c>
      <c r="B235" s="18" t="s">
        <v>204</v>
      </c>
      <c r="C235" s="19">
        <v>1553</v>
      </c>
      <c r="D235" s="20">
        <v>106311</v>
      </c>
      <c r="E235" s="15">
        <f t="shared" si="3"/>
        <v>68.45524790727625</v>
      </c>
    </row>
    <row r="236" spans="1:5" ht="12.75">
      <c r="A236" s="17" t="s">
        <v>313</v>
      </c>
      <c r="B236" s="18" t="s">
        <v>170</v>
      </c>
      <c r="C236" s="19">
        <v>2094</v>
      </c>
      <c r="D236" s="20">
        <v>141788</v>
      </c>
      <c r="E236" s="15">
        <f t="shared" si="3"/>
        <v>67.71155682903535</v>
      </c>
    </row>
    <row r="237" spans="1:5" ht="12.75">
      <c r="A237" s="17" t="s">
        <v>355</v>
      </c>
      <c r="B237" s="18" t="s">
        <v>276</v>
      </c>
      <c r="C237" s="19">
        <v>181</v>
      </c>
      <c r="D237" s="20">
        <v>9766</v>
      </c>
      <c r="E237" s="15">
        <f t="shared" si="3"/>
        <v>53.95580110497237</v>
      </c>
    </row>
    <row r="238" spans="1:5" ht="12.75">
      <c r="A238" s="17" t="s">
        <v>187</v>
      </c>
      <c r="B238" s="18" t="s">
        <v>58</v>
      </c>
      <c r="C238" s="19">
        <v>11415</v>
      </c>
      <c r="D238" s="20">
        <v>614907</v>
      </c>
      <c r="E238" s="15">
        <f t="shared" si="3"/>
        <v>53.86833114323259</v>
      </c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&amp;C2018 Indiana Public Library Statistics
Library Operating Expenditure per Capita</oddHeader>
    <oddFooter>&amp;LIndiana State Library
Library Development Office&amp;CLast modified: 5/28/2019&amp;R&amp;P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2017-03-31T20:12:44Z</cp:lastPrinted>
  <dcterms:created xsi:type="dcterms:W3CDTF">2013-05-03T18:45:12Z</dcterms:created>
  <dcterms:modified xsi:type="dcterms:W3CDTF">2019-05-29T19:45:13Z</dcterms:modified>
  <cp:category/>
  <cp:version/>
  <cp:contentType/>
  <cp:contentStatus/>
</cp:coreProperties>
</file>