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SErvin\Desktop\"/>
    </mc:Choice>
  </mc:AlternateContent>
  <xr:revisionPtr revIDLastSave="0" documentId="13_ncr:1_{E1B4B4B9-87C5-48BC-B895-01ED9C40FB67}" xr6:coauthVersionLast="47" xr6:coauthVersionMax="47" xr10:uidLastSave="{00000000-0000-0000-0000-000000000000}"/>
  <bookViews>
    <workbookView xWindow="-28920" yWindow="-2055" windowWidth="29040" windowHeight="17640" tabRatio="891" xr2:uid="{00000000-000D-0000-FFFF-FFFF00000000}"/>
  </bookViews>
  <sheets>
    <sheet name="Title" sheetId="4" r:id="rId1"/>
    <sheet name="Table of Contents" sheetId="8" r:id="rId2"/>
    <sheet name="1" sheetId="6" r:id="rId3"/>
    <sheet name="2" sheetId="7" r:id="rId4"/>
    <sheet name="3" sheetId="55" r:id="rId5"/>
    <sheet name="4" sheetId="27" r:id="rId6"/>
    <sheet name="5" sheetId="40" r:id="rId7"/>
    <sheet name="ExecSect" sheetId="82" r:id="rId8"/>
    <sheet name="6" sheetId="30" r:id="rId9"/>
    <sheet name="7" sheetId="28" r:id="rId10"/>
    <sheet name="8" sheetId="51" r:id="rId11"/>
    <sheet name="9" sheetId="9" r:id="rId12"/>
    <sheet name="FinSect" sheetId="83" r:id="rId13"/>
    <sheet name="10" sheetId="76" r:id="rId14"/>
    <sheet name="11" sheetId="77" r:id="rId15"/>
    <sheet name="12" sheetId="78" r:id="rId16"/>
    <sheet name="13" sheetId="53" r:id="rId17"/>
    <sheet name="14" sheetId="54" r:id="rId18"/>
    <sheet name="15" sheetId="64" r:id="rId19"/>
    <sheet name="16" sheetId="66" r:id="rId20"/>
    <sheet name="17" sheetId="67" r:id="rId21"/>
    <sheet name="18" sheetId="69" r:id="rId22"/>
    <sheet name="19" sheetId="71" r:id="rId23"/>
    <sheet name="20" sheetId="68" r:id="rId24"/>
    <sheet name="21" sheetId="80" r:id="rId25"/>
    <sheet name="22" sheetId="79" r:id="rId26"/>
    <sheet name="23" sheetId="48" r:id="rId27"/>
    <sheet name="24" sheetId="57" r:id="rId28"/>
    <sheet name="25" sheetId="65" r:id="rId29"/>
    <sheet name="26" sheetId="44" r:id="rId30"/>
    <sheet name="27" sheetId="46" r:id="rId31"/>
    <sheet name="28" sheetId="70" r:id="rId32"/>
    <sheet name="29" sheetId="72" r:id="rId33"/>
    <sheet name="30" sheetId="61" r:id="rId34"/>
    <sheet name="31" sheetId="81" r:id="rId35"/>
    <sheet name="32" sheetId="29" r:id="rId36"/>
    <sheet name="PR Form - Sheet 1" sheetId="86" r:id="rId37"/>
    <sheet name="PR Form - Sheet 2" sheetId="87" r:id="rId38"/>
    <sheet name="PR Form - Sheet 3" sheetId="88" r:id="rId39"/>
    <sheet name="PR Form - Sheet 4" sheetId="89" r:id="rId40"/>
  </sheets>
  <definedNames>
    <definedName name="_xlnm.Print_Area" localSheetId="4">'3'!$A$1:$D$33</definedName>
    <definedName name="_xlnm.Print_Area" localSheetId="33">'30'!$A$4:$H$59</definedName>
    <definedName name="_xlnm.Print_Area">'30'!$A$5:$H$60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87" l="1"/>
  <c r="E6" i="86"/>
  <c r="E53" i="87"/>
  <c r="K28" i="86"/>
  <c r="K24" i="86"/>
  <c r="K6" i="86"/>
  <c r="J5" i="87" s="1"/>
  <c r="C44" i="88"/>
  <c r="F43" i="88"/>
  <c r="D43" i="88"/>
  <c r="F42" i="88"/>
  <c r="D42" i="88"/>
  <c r="F41" i="88"/>
  <c r="D41" i="88"/>
  <c r="F40" i="88"/>
  <c r="D40" i="88"/>
  <c r="F39" i="88"/>
  <c r="D39" i="88"/>
  <c r="F38" i="88"/>
  <c r="D38" i="88"/>
  <c r="F37" i="88"/>
  <c r="D37" i="88"/>
  <c r="F36" i="88"/>
  <c r="D36" i="88"/>
  <c r="F35" i="88"/>
  <c r="D35" i="88"/>
  <c r="F34" i="88"/>
  <c r="D34" i="88"/>
  <c r="F33" i="88"/>
  <c r="D33" i="88"/>
  <c r="F32" i="88"/>
  <c r="D32" i="88"/>
  <c r="F31" i="88"/>
  <c r="D31" i="88"/>
  <c r="F30" i="88"/>
  <c r="D30" i="88"/>
  <c r="F29" i="88"/>
  <c r="D29" i="88"/>
  <c r="F28" i="88"/>
  <c r="D28" i="88"/>
  <c r="F27" i="88"/>
  <c r="D27" i="88"/>
  <c r="F26" i="88"/>
  <c r="D26" i="88"/>
  <c r="F25" i="88"/>
  <c r="D25" i="88"/>
  <c r="F24" i="88"/>
  <c r="D24" i="88"/>
  <c r="F23" i="88"/>
  <c r="D23" i="88"/>
  <c r="F22" i="88"/>
  <c r="D22" i="88"/>
  <c r="F21" i="88"/>
  <c r="D21" i="88"/>
  <c r="F20" i="88"/>
  <c r="D20" i="88"/>
  <c r="F19" i="88"/>
  <c r="D19" i="88"/>
  <c r="F18" i="88"/>
  <c r="D18" i="88"/>
  <c r="F17" i="88"/>
  <c r="D17" i="88"/>
  <c r="F16" i="88"/>
  <c r="D16" i="88"/>
  <c r="F15" i="88"/>
  <c r="D15" i="88"/>
  <c r="F14" i="88"/>
  <c r="D14" i="88"/>
  <c r="F13" i="88"/>
  <c r="D13" i="88"/>
  <c r="F12" i="88"/>
  <c r="D12" i="88"/>
  <c r="F11" i="88"/>
  <c r="D11" i="88"/>
  <c r="F10" i="88"/>
  <c r="D10" i="88"/>
  <c r="F9" i="88"/>
  <c r="D9" i="88"/>
  <c r="F8" i="88"/>
  <c r="D8" i="88"/>
  <c r="F7" i="88"/>
  <c r="D7" i="88"/>
  <c r="F6" i="88"/>
  <c r="D6" i="88"/>
  <c r="F5" i="88"/>
  <c r="D5" i="88"/>
  <c r="F4" i="88"/>
  <c r="F44" i="88" s="1"/>
  <c r="J46" i="87" s="1"/>
  <c r="D4" i="88"/>
  <c r="G46" i="87"/>
  <c r="J34" i="87"/>
  <c r="J36" i="87" s="1"/>
  <c r="J40" i="87" s="1"/>
  <c r="I15" i="86" s="1"/>
  <c r="I16" i="86" s="1"/>
  <c r="I18" i="86" s="1"/>
  <c r="J22" i="87"/>
  <c r="J13" i="87"/>
  <c r="K22" i="86" s="1"/>
  <c r="K27" i="86" s="1"/>
  <c r="K41" i="86"/>
  <c r="K23" i="86"/>
  <c r="K16" i="86"/>
  <c r="K18" i="86" s="1"/>
  <c r="I14" i="86"/>
  <c r="K12" i="86"/>
  <c r="I12" i="86"/>
  <c r="A10" i="29" l="1"/>
  <c r="A50" i="4"/>
  <c r="C4" i="40"/>
  <c r="C3" i="40"/>
  <c r="C1" i="40"/>
  <c r="D26" i="71"/>
  <c r="H2" i="6"/>
  <c r="A1" i="6"/>
  <c r="E11" i="70"/>
  <c r="E12" i="70"/>
  <c r="E13" i="70"/>
  <c r="E14" i="70"/>
  <c r="E17" i="70"/>
  <c r="E18" i="70"/>
  <c r="E19" i="70"/>
  <c r="E20" i="70"/>
  <c r="E21" i="70"/>
  <c r="E24" i="70"/>
  <c r="E25" i="70"/>
  <c r="E26" i="70"/>
  <c r="E27" i="70"/>
  <c r="E28" i="70"/>
  <c r="E10" i="70"/>
  <c r="D9" i="61"/>
  <c r="E9" i="61"/>
  <c r="F9" i="61" s="1"/>
  <c r="G9" i="61" s="1"/>
  <c r="H9" i="61" s="1"/>
  <c r="H2" i="81"/>
  <c r="H1" i="81"/>
  <c r="G2" i="72"/>
  <c r="G1" i="72"/>
  <c r="A1" i="81"/>
  <c r="A1" i="61"/>
  <c r="A1" i="72"/>
  <c r="A1" i="71"/>
  <c r="A1" i="70"/>
  <c r="A1" i="69"/>
  <c r="A1" i="28"/>
  <c r="C2" i="27"/>
  <c r="G2" i="28" s="1"/>
  <c r="C2" i="79"/>
  <c r="C2" i="80"/>
  <c r="C2" i="68"/>
  <c r="F1" i="64"/>
  <c r="D1" i="65"/>
  <c r="J1" i="66"/>
  <c r="I1" i="67" s="1"/>
  <c r="A1" i="27"/>
  <c r="A1" i="79"/>
  <c r="A1" i="68"/>
  <c r="A1" i="80" s="1"/>
  <c r="A1" i="67"/>
  <c r="A1" i="66"/>
  <c r="A1" i="65"/>
  <c r="A1" i="64"/>
  <c r="A1" i="54"/>
  <c r="A1" i="53"/>
  <c r="A1" i="78"/>
  <c r="A1" i="77"/>
  <c r="A1" i="76"/>
  <c r="A1" i="46"/>
  <c r="A1" i="44"/>
  <c r="A1" i="57"/>
  <c r="A1" i="48"/>
  <c r="A1" i="9"/>
  <c r="A1" i="51"/>
  <c r="A1" i="55"/>
  <c r="G7" i="78"/>
  <c r="G8" i="78"/>
  <c r="G9" i="78"/>
  <c r="G10" i="78"/>
  <c r="C11" i="78"/>
  <c r="G11" i="78" s="1"/>
  <c r="D11" i="78"/>
  <c r="E11" i="78"/>
  <c r="E12" i="78" s="1"/>
  <c r="F11" i="78"/>
  <c r="G13" i="78"/>
  <c r="G14" i="78"/>
  <c r="G15" i="78"/>
  <c r="G16" i="78"/>
  <c r="G17" i="78"/>
  <c r="G18" i="78"/>
  <c r="G19" i="78"/>
  <c r="G20" i="78"/>
  <c r="G21" i="78"/>
  <c r="G22" i="78"/>
  <c r="C23" i="78"/>
  <c r="G23" i="78" s="1"/>
  <c r="D23" i="78"/>
  <c r="E23" i="78"/>
  <c r="E18" i="53" s="1"/>
  <c r="F23" i="78"/>
  <c r="F18" i="53" s="1"/>
  <c r="G24" i="78"/>
  <c r="G25" i="78"/>
  <c r="G26" i="78"/>
  <c r="G27" i="78"/>
  <c r="G28" i="78"/>
  <c r="G29" i="78"/>
  <c r="G30" i="78"/>
  <c r="G31" i="78"/>
  <c r="G32" i="78"/>
  <c r="G33" i="78"/>
  <c r="G34" i="78"/>
  <c r="G35" i="78"/>
  <c r="G36" i="78"/>
  <c r="G37" i="78"/>
  <c r="G38" i="78"/>
  <c r="G39" i="78"/>
  <c r="C40" i="78"/>
  <c r="D40" i="78"/>
  <c r="G40" i="78" s="1"/>
  <c r="E40" i="78"/>
  <c r="F40" i="78"/>
  <c r="G6" i="78"/>
  <c r="D40" i="77"/>
  <c r="D12" i="78" s="1"/>
  <c r="E40" i="77"/>
  <c r="G40" i="77" s="1"/>
  <c r="F40" i="77"/>
  <c r="F12" i="78"/>
  <c r="C40" i="77"/>
  <c r="D2" i="55"/>
  <c r="G7" i="53"/>
  <c r="G8" i="53"/>
  <c r="G17" i="53" s="1"/>
  <c r="G9" i="53"/>
  <c r="G10" i="53"/>
  <c r="G11" i="53"/>
  <c r="G12" i="53"/>
  <c r="G13" i="53"/>
  <c r="G14" i="53"/>
  <c r="G15" i="53"/>
  <c r="G16" i="53"/>
  <c r="G6" i="53"/>
  <c r="D17" i="53"/>
  <c r="E17" i="53"/>
  <c r="F17" i="53"/>
  <c r="C17" i="53"/>
  <c r="C24" i="77"/>
  <c r="G24" i="77" s="1"/>
  <c r="C25" i="77"/>
  <c r="G25" i="77" s="1"/>
  <c r="C30" i="76"/>
  <c r="D24" i="77"/>
  <c r="D25" i="77" s="1"/>
  <c r="D30" i="76"/>
  <c r="E24" i="77"/>
  <c r="E30" i="76"/>
  <c r="E25" i="77"/>
  <c r="F24" i="77"/>
  <c r="F30" i="76"/>
  <c r="F25" i="77"/>
  <c r="G6" i="76"/>
  <c r="G7" i="76"/>
  <c r="G8" i="76"/>
  <c r="G9" i="76" s="1"/>
  <c r="C9" i="76"/>
  <c r="F9" i="76"/>
  <c r="E9" i="76"/>
  <c r="D9" i="76"/>
  <c r="D33" i="54"/>
  <c r="D38" i="54"/>
  <c r="D18" i="54"/>
  <c r="D29" i="54"/>
  <c r="D15" i="44" s="1"/>
  <c r="D24" i="54"/>
  <c r="F47" i="64"/>
  <c r="D25" i="46" s="1"/>
  <c r="D33" i="46" s="1"/>
  <c r="F23" i="64"/>
  <c r="F31" i="64"/>
  <c r="D32" i="44" s="1"/>
  <c r="D41" i="44" s="1"/>
  <c r="F15" i="64"/>
  <c r="D44" i="65"/>
  <c r="D13" i="46"/>
  <c r="B44" i="65"/>
  <c r="B27" i="65"/>
  <c r="A26" i="65"/>
  <c r="D22" i="65"/>
  <c r="D14" i="46" s="1"/>
  <c r="F30" i="66"/>
  <c r="D7" i="46" s="1"/>
  <c r="D17" i="46" s="1"/>
  <c r="G33" i="67"/>
  <c r="H33" i="67"/>
  <c r="I33" i="67"/>
  <c r="F33" i="67"/>
  <c r="D33" i="67"/>
  <c r="C24" i="68"/>
  <c r="C13" i="68"/>
  <c r="C25" i="68" s="1"/>
  <c r="C38" i="68"/>
  <c r="C8" i="48"/>
  <c r="C51" i="68"/>
  <c r="C51" i="80"/>
  <c r="C41" i="80"/>
  <c r="C32" i="80"/>
  <c r="C26" i="80"/>
  <c r="C53" i="79" s="1"/>
  <c r="C14" i="80"/>
  <c r="C27" i="79"/>
  <c r="C33" i="79"/>
  <c r="C52" i="79"/>
  <c r="C15" i="79"/>
  <c r="C36" i="51"/>
  <c r="G1" i="28"/>
  <c r="H1" i="69" s="1"/>
  <c r="D1" i="70" s="1"/>
  <c r="D1" i="71" s="1"/>
  <c r="G42" i="69"/>
  <c r="H7" i="69"/>
  <c r="H8" i="69"/>
  <c r="H9" i="69" s="1"/>
  <c r="H21" i="69" s="1"/>
  <c r="H11" i="69"/>
  <c r="H13" i="69"/>
  <c r="H15" i="69"/>
  <c r="H17" i="69"/>
  <c r="F9" i="69"/>
  <c r="F21" i="69"/>
  <c r="E9" i="69"/>
  <c r="E21" i="69"/>
  <c r="B38" i="70"/>
  <c r="B40" i="70"/>
  <c r="B53" i="70"/>
  <c r="B50" i="70"/>
  <c r="B51" i="70" s="1"/>
  <c r="B52" i="70" s="1"/>
  <c r="C50" i="70"/>
  <c r="C51" i="70"/>
  <c r="C38" i="70"/>
  <c r="C40" i="70" s="1"/>
  <c r="D24" i="70"/>
  <c r="D29" i="70" s="1"/>
  <c r="D25" i="70"/>
  <c r="D26" i="70"/>
  <c r="D27" i="70"/>
  <c r="D28" i="70"/>
  <c r="C29" i="70"/>
  <c r="E29" i="70"/>
  <c r="B29" i="70"/>
  <c r="D17" i="70"/>
  <c r="D18" i="70"/>
  <c r="D22" i="70" s="1"/>
  <c r="D19" i="70"/>
  <c r="D20" i="70"/>
  <c r="D21" i="70"/>
  <c r="C22" i="70"/>
  <c r="E22" i="70" s="1"/>
  <c r="B22" i="70"/>
  <c r="D10" i="70"/>
  <c r="D11" i="70"/>
  <c r="D15" i="70"/>
  <c r="D12" i="70"/>
  <c r="D13" i="70"/>
  <c r="D14" i="70"/>
  <c r="C15" i="70"/>
  <c r="E15" i="70" s="1"/>
  <c r="B15" i="70"/>
  <c r="C40" i="71"/>
  <c r="D19" i="71"/>
  <c r="B19" i="71"/>
  <c r="H42" i="72"/>
  <c r="H43" i="72"/>
  <c r="H44" i="72"/>
  <c r="H41" i="72"/>
  <c r="H40" i="72"/>
  <c r="H20" i="72"/>
  <c r="H21" i="72"/>
  <c r="H22" i="72"/>
  <c r="H23" i="72"/>
  <c r="H24" i="72"/>
  <c r="H25" i="72"/>
  <c r="H26" i="72"/>
  <c r="H27" i="72"/>
  <c r="H28" i="72"/>
  <c r="H29" i="72"/>
  <c r="H30" i="72"/>
  <c r="H31" i="72"/>
  <c r="H32" i="72"/>
  <c r="H33" i="72"/>
  <c r="H34" i="72"/>
  <c r="G35" i="72"/>
  <c r="D35" i="72"/>
  <c r="H35" i="72"/>
  <c r="H19" i="72"/>
  <c r="B35" i="72"/>
  <c r="C35" i="72"/>
  <c r="E35" i="72"/>
  <c r="F35" i="72"/>
  <c r="H13" i="72"/>
  <c r="G13" i="72"/>
  <c r="F13" i="72"/>
  <c r="E13" i="72"/>
  <c r="D13" i="72"/>
  <c r="C13" i="72"/>
  <c r="E33" i="61"/>
  <c r="F33" i="61"/>
  <c r="G33" i="61"/>
  <c r="H33" i="61"/>
  <c r="E59" i="61"/>
  <c r="F59" i="61"/>
  <c r="G59" i="61"/>
  <c r="H59" i="61"/>
  <c r="D59" i="61"/>
  <c r="E42" i="61"/>
  <c r="F42" i="61"/>
  <c r="G42" i="61"/>
  <c r="H42" i="61"/>
  <c r="D42" i="61"/>
  <c r="D33" i="61"/>
  <c r="E21" i="61"/>
  <c r="F21" i="61"/>
  <c r="G21" i="61"/>
  <c r="H21" i="61"/>
  <c r="D21" i="61"/>
  <c r="G1" i="61"/>
  <c r="I1" i="9"/>
  <c r="I51" i="9"/>
  <c r="D49" i="48"/>
  <c r="D40" i="48"/>
  <c r="D50" i="48" s="1"/>
  <c r="C40" i="48"/>
  <c r="C15" i="48"/>
  <c r="C14" i="48"/>
  <c r="C9" i="48"/>
  <c r="C10" i="48"/>
  <c r="D18" i="48"/>
  <c r="D22" i="48" s="1"/>
  <c r="D20" i="48"/>
  <c r="D26" i="48"/>
  <c r="D27" i="48" s="1"/>
  <c r="D25" i="48"/>
  <c r="C49" i="48"/>
  <c r="C50" i="48"/>
  <c r="C26" i="48"/>
  <c r="C27" i="48" s="1"/>
  <c r="C25" i="48"/>
  <c r="C11" i="48"/>
  <c r="C22" i="48" s="1"/>
  <c r="C12" i="48"/>
  <c r="C13" i="48"/>
  <c r="C16" i="48"/>
  <c r="C17" i="48"/>
  <c r="C18" i="48"/>
  <c r="C20" i="48"/>
  <c r="C22" i="57"/>
  <c r="C12" i="57"/>
  <c r="C18" i="57"/>
  <c r="C26" i="57"/>
  <c r="D12" i="57"/>
  <c r="D18" i="57"/>
  <c r="E14" i="44"/>
  <c r="E17" i="44" s="1"/>
  <c r="E19" i="44" s="1"/>
  <c r="E48" i="44" s="1"/>
  <c r="E15" i="44"/>
  <c r="D30" i="44"/>
  <c r="E30" i="44"/>
  <c r="E31" i="44"/>
  <c r="E41" i="44" s="1"/>
  <c r="E32" i="44"/>
  <c r="E26" i="44"/>
  <c r="D26" i="44"/>
  <c r="E47" i="44"/>
  <c r="E39" i="46"/>
  <c r="E45" i="46"/>
  <c r="E52" i="46" s="1"/>
  <c r="E33" i="46"/>
  <c r="E50" i="46"/>
  <c r="E17" i="46"/>
  <c r="E22" i="46"/>
  <c r="D8" i="46"/>
  <c r="D39" i="46"/>
  <c r="D50" i="46"/>
  <c r="D45" i="46"/>
  <c r="D22" i="46"/>
  <c r="G13" i="76"/>
  <c r="G14" i="76"/>
  <c r="G15" i="76"/>
  <c r="G16" i="76"/>
  <c r="G17" i="76"/>
  <c r="G30" i="76"/>
  <c r="G18" i="76"/>
  <c r="G19" i="76"/>
  <c r="G20" i="76"/>
  <c r="G21" i="76"/>
  <c r="G22" i="76"/>
  <c r="G23" i="76"/>
  <c r="G24" i="76"/>
  <c r="G25" i="76"/>
  <c r="G26" i="76"/>
  <c r="G27" i="76"/>
  <c r="G28" i="76"/>
  <c r="G29" i="76"/>
  <c r="G31" i="76"/>
  <c r="G32" i="76"/>
  <c r="G33" i="76"/>
  <c r="G34" i="76"/>
  <c r="G35" i="76"/>
  <c r="G36" i="76"/>
  <c r="G37" i="76"/>
  <c r="G38" i="76"/>
  <c r="G7" i="77"/>
  <c r="G8" i="77"/>
  <c r="G9" i="77"/>
  <c r="G10" i="77"/>
  <c r="G11" i="77"/>
  <c r="G12" i="77"/>
  <c r="G13" i="77"/>
  <c r="G14" i="77"/>
  <c r="G15" i="77"/>
  <c r="G16" i="77"/>
  <c r="G17" i="77"/>
  <c r="G18" i="77"/>
  <c r="G19" i="77"/>
  <c r="G20" i="77"/>
  <c r="G21" i="77"/>
  <c r="G22" i="77"/>
  <c r="G23" i="77"/>
  <c r="G26" i="77"/>
  <c r="G27" i="77"/>
  <c r="G28" i="77"/>
  <c r="G29" i="77"/>
  <c r="G30" i="77"/>
  <c r="G31" i="77"/>
  <c r="G32" i="77"/>
  <c r="G33" i="77"/>
  <c r="G34" i="77"/>
  <c r="G35" i="77"/>
  <c r="G36" i="77"/>
  <c r="G37" i="77"/>
  <c r="G38" i="77"/>
  <c r="G39" i="77"/>
  <c r="G6" i="77"/>
  <c r="G5" i="77"/>
  <c r="D23" i="55"/>
  <c r="D32" i="55"/>
  <c r="C32" i="55"/>
  <c r="C23" i="55"/>
  <c r="D14" i="55"/>
  <c r="C14" i="55"/>
  <c r="D31" i="44"/>
  <c r="C12" i="78"/>
  <c r="C6" i="48" l="1"/>
  <c r="C28" i="48" s="1"/>
  <c r="C13" i="57" s="1"/>
  <c r="C19" i="57" s="1"/>
  <c r="C23" i="57" s="1"/>
  <c r="C28" i="57" s="1"/>
  <c r="C55" i="68"/>
  <c r="C28" i="71"/>
  <c r="C42" i="71" s="1"/>
  <c r="C46" i="71" s="1"/>
  <c r="C52" i="71" s="1"/>
  <c r="C56" i="71" s="1"/>
  <c r="C52" i="70"/>
  <c r="C43" i="70"/>
  <c r="D28" i="48"/>
  <c r="D13" i="57" s="1"/>
  <c r="D19" i="57" s="1"/>
  <c r="D23" i="57" s="1"/>
  <c r="D28" i="57" s="1"/>
  <c r="D18" i="53"/>
  <c r="G12" i="78"/>
  <c r="G18" i="53" s="1"/>
  <c r="D7" i="44" s="1"/>
  <c r="D14" i="44" s="1"/>
  <c r="D17" i="44" s="1"/>
  <c r="D19" i="44" s="1"/>
  <c r="D48" i="44" s="1"/>
  <c r="D52" i="46"/>
  <c r="C1" i="68"/>
  <c r="F32" i="64"/>
  <c r="E2" i="40"/>
  <c r="E2" i="51" s="1"/>
  <c r="I2" i="9" s="1"/>
  <c r="G2" i="76" s="1"/>
  <c r="C18" i="53"/>
  <c r="G2" i="61"/>
  <c r="H2" i="69"/>
  <c r="D2" i="70" s="1"/>
  <c r="D2" i="71" s="1"/>
  <c r="D2" i="48" l="1"/>
  <c r="D2" i="57" s="1"/>
  <c r="E2" i="44" s="1"/>
  <c r="E2" i="46" s="1"/>
  <c r="G2" i="78"/>
  <c r="G2" i="77"/>
  <c r="G2" i="53"/>
  <c r="D2" i="54" s="1"/>
  <c r="F2" i="64" s="1"/>
  <c r="D2" i="65" s="1"/>
  <c r="J2" i="66" s="1"/>
  <c r="I2" i="67" s="1"/>
</calcChain>
</file>

<file path=xl/sharedStrings.xml><?xml version="1.0" encoding="utf-8"?>
<sst xmlns="http://schemas.openxmlformats.org/spreadsheetml/2006/main" count="1473" uniqueCount="1098">
  <si>
    <t>Appropriated Retained Earnings</t>
  </si>
  <si>
    <t>Unappropriated Retained Earnings</t>
  </si>
  <si>
    <t>215</t>
  </si>
  <si>
    <t>216</t>
  </si>
  <si>
    <t>228.1</t>
  </si>
  <si>
    <t>228.2</t>
  </si>
  <si>
    <t>228.3</t>
  </si>
  <si>
    <t>228.4</t>
  </si>
  <si>
    <t xml:space="preserve">ACCOUNT NAME                                                   </t>
  </si>
  <si>
    <t xml:space="preserve">REF.   PAGE    </t>
  </si>
  <si>
    <r>
      <t xml:space="preserve">Accumulated Deferred Income Taxes - </t>
    </r>
    <r>
      <rPr>
        <sz val="8"/>
        <rFont val="Arial"/>
        <family val="2"/>
      </rPr>
      <t>Accelerated Amortization</t>
    </r>
  </si>
  <si>
    <r>
      <t xml:space="preserve">Accumulated Deferred Income Taxes - </t>
    </r>
    <r>
      <rPr>
        <sz val="8"/>
        <rFont val="Arial"/>
        <family val="2"/>
      </rPr>
      <t>Liberalized Depreciation</t>
    </r>
  </si>
  <si>
    <r>
      <t xml:space="preserve">Accumulated Deferred Income Taxes - </t>
    </r>
    <r>
      <rPr>
        <sz val="8"/>
        <rFont val="Arial"/>
        <family val="2"/>
      </rPr>
      <t>Other</t>
    </r>
  </si>
  <si>
    <t>NOTES TO ANNUAL REPORT</t>
  </si>
  <si>
    <t>Use this page for explanations of significant changes and occurrences.</t>
  </si>
  <si>
    <t>DETAIL OF NATURAL GAS SUPPLY</t>
  </si>
  <si>
    <t>Contract Suppliers</t>
  </si>
  <si>
    <t>Name of Supplier</t>
  </si>
  <si>
    <t>Purchases (MCF/DTH)</t>
  </si>
  <si>
    <t>Spot Market Suppliers</t>
  </si>
  <si>
    <t>ITEMIZED EXPENSES PER UNIT</t>
  </si>
  <si>
    <t>Cost per unit</t>
  </si>
  <si>
    <t>expense items listed below by the total sales of gas to arrive at the expense per unit. Please indicate</t>
  </si>
  <si>
    <t>Total Sales of Gas (DTH or MCF)</t>
  </si>
  <si>
    <t>Total Operating Revenues</t>
  </si>
  <si>
    <t>Salaries</t>
  </si>
  <si>
    <t>Wages</t>
  </si>
  <si>
    <t>Taxes</t>
  </si>
  <si>
    <t>Rentals</t>
  </si>
  <si>
    <t>Materials used on repairs</t>
  </si>
  <si>
    <t>Legal expense</t>
  </si>
  <si>
    <t>Depreciation expense</t>
  </si>
  <si>
    <t>Miscellaneous</t>
  </si>
  <si>
    <t>Total Operating Expenses</t>
  </si>
  <si>
    <t>Non Operating Revenues</t>
  </si>
  <si>
    <t>Gross Income or Deficit</t>
  </si>
  <si>
    <t>Interest</t>
  </si>
  <si>
    <t>Other Deductions</t>
  </si>
  <si>
    <t>Net Income or Deficit</t>
  </si>
  <si>
    <t>Dividends</t>
  </si>
  <si>
    <t>Surplus or Deficit for Current Year</t>
  </si>
  <si>
    <t>Pursuant to IC 8-1-2-26, each public utility is required to file itemized expenses per unit. Divide the</t>
  </si>
  <si>
    <t>taken there from. On or before the thirtieth day of April</t>
  </si>
  <si>
    <t>Noncorporate Proprietorship</t>
  </si>
  <si>
    <t>DISTRIBUTION EXPENSES</t>
  </si>
  <si>
    <r>
      <t>Measuring and Regulating Station Equipment-</t>
    </r>
    <r>
      <rPr>
        <sz val="7"/>
        <rFont val="Arial"/>
        <family val="2"/>
      </rPr>
      <t>General</t>
    </r>
  </si>
  <si>
    <r>
      <t>Measuring and Regulating Station Equipment-</t>
    </r>
    <r>
      <rPr>
        <sz val="7"/>
        <rFont val="Arial"/>
        <family val="2"/>
      </rPr>
      <t>City Gate Check Stations</t>
    </r>
  </si>
  <si>
    <t>Depreciation provisions for year charged to:</t>
  </si>
  <si>
    <t xml:space="preserve">  Depreciation</t>
  </si>
  <si>
    <t>Amortization of Other Utility Plant</t>
  </si>
  <si>
    <t xml:space="preserve">  Income from Utility Plant Leased to others</t>
  </si>
  <si>
    <t xml:space="preserve">  Amortization of Other Utility Plant</t>
  </si>
  <si>
    <t>Total Depreciation Provisions for Year</t>
  </si>
  <si>
    <t>Net Charges for Plant Retired:</t>
  </si>
  <si>
    <t xml:space="preserve">  Book Cost of Plant Retired</t>
  </si>
  <si>
    <t xml:space="preserve">  Cost of Removal</t>
  </si>
  <si>
    <t xml:space="preserve">  Salvage (Credit)</t>
  </si>
  <si>
    <t>Net Charges for Plant Retired</t>
  </si>
  <si>
    <t>Name of Maker and purpose for which received</t>
  </si>
  <si>
    <t>Interest Rate</t>
  </si>
  <si>
    <t>Balance end            of Year</t>
  </si>
  <si>
    <t>Customer Accounts Receivable:</t>
  </si>
  <si>
    <t xml:space="preserve">  Utility Service</t>
  </si>
  <si>
    <t xml:space="preserve">  Merchandising , jobbing and contract work</t>
  </si>
  <si>
    <t xml:space="preserve">Total </t>
  </si>
  <si>
    <t>Other Accounts Receivable:</t>
  </si>
  <si>
    <t xml:space="preserve">  Officers and employees</t>
  </si>
  <si>
    <t>NOTES PAYABLE</t>
  </si>
  <si>
    <t>NOTES RECEIVABLE (ACCT 141)</t>
  </si>
  <si>
    <t>ACCT NO.</t>
  </si>
  <si>
    <t>142 &amp;    143</t>
  </si>
  <si>
    <t>ACCT. NO</t>
  </si>
  <si>
    <t>Item</t>
  </si>
  <si>
    <t>Contra Primary Account Affected</t>
  </si>
  <si>
    <t>Amount</t>
  </si>
  <si>
    <t>UNAPPROPRIATED RETAINED EARNINGS</t>
  </si>
  <si>
    <t>Balance Beginning of year-</t>
  </si>
  <si>
    <t>Balance End of year-</t>
  </si>
  <si>
    <t>APPROPRIATED RETAINED EARNINGS (Acct. 215)</t>
  </si>
  <si>
    <t>Report all credits and debits during the year as to the retained earnings account in which included Accts. 433-438 and the contra primary account affected. Minor items may be grouped by classes. Dividends should be shown for each class and series of capital stock; show amounts of dividends per share.</t>
  </si>
  <si>
    <t>Name of Payee and purpose for which issued</t>
  </si>
  <si>
    <t xml:space="preserve">  Amortization of Limited Term Utility Plant</t>
  </si>
  <si>
    <t xml:space="preserve">  Costs and Expenses of Merchandising, Jobbing and Contract Work</t>
  </si>
  <si>
    <t>CAPITAL STOCK</t>
  </si>
  <si>
    <t>(for private utilities only)</t>
  </si>
  <si>
    <t>Class and Series of Stock                              (a)</t>
  </si>
  <si>
    <t>Number of shares authorized by charter *                                   (b)</t>
  </si>
  <si>
    <t>Par or stated value per share                      (c)</t>
  </si>
  <si>
    <t>Call price at end of year                              (d)</t>
  </si>
  <si>
    <t>Outstanding For Balance Sheet **</t>
  </si>
  <si>
    <t>Held by Respondent</t>
  </si>
  <si>
    <t>As Reacquired Stock                (Account 217)</t>
  </si>
  <si>
    <t>In Sinking and Other Funds</t>
  </si>
  <si>
    <t>Shares                       (e)</t>
  </si>
  <si>
    <t>Amount                              (f)</t>
  </si>
  <si>
    <t>Shares                       (g)</t>
  </si>
  <si>
    <t>Cost                                (h)</t>
  </si>
  <si>
    <t>Shares                                 (I)</t>
  </si>
  <si>
    <t>Amount                      (j)</t>
  </si>
  <si>
    <t>Common Stock</t>
  </si>
  <si>
    <t>Preferred Stock</t>
  </si>
  <si>
    <t>* If different than shares authorized by I.U.R.C. Give explanation on differences.</t>
  </si>
  <si>
    <t>** Total amount outstanding without reduction for amounts held by respondents.</t>
  </si>
  <si>
    <t>LONG TERM DEBT</t>
  </si>
  <si>
    <t>Class and Series of Obligation                                                                           (a)</t>
  </si>
  <si>
    <t>Outstanding per Balance Sheet                (d)</t>
  </si>
  <si>
    <t>Interest for Year</t>
  </si>
  <si>
    <t>Held By Respondent</t>
  </si>
  <si>
    <t>Redemption Price per $100 End of Year                                                                                                             (I)</t>
  </si>
  <si>
    <t>Reacquired  Bonds        (Acct. 222)                                            (g)</t>
  </si>
  <si>
    <t>Sinking and Other Funds                                            (h)</t>
  </si>
  <si>
    <t>Rate                (e)</t>
  </si>
  <si>
    <t>Amount                     (f)</t>
  </si>
  <si>
    <t>OPERATING REVENUES</t>
  </si>
  <si>
    <t>Residential Sales</t>
  </si>
  <si>
    <t>Commercial and Industrial Sales</t>
  </si>
  <si>
    <t>Interdepartmental Sales</t>
  </si>
  <si>
    <t xml:space="preserve">        Total Sales of Gas</t>
  </si>
  <si>
    <t>Collection Charges</t>
  </si>
  <si>
    <t>Miscellaneous Service Revenues</t>
  </si>
  <si>
    <t>Revenues from Transportation of Gas of Others</t>
  </si>
  <si>
    <t>Sales of Products Extracted from Natural Gas</t>
  </si>
  <si>
    <t>Revenues from Natural Gas Processed by Others</t>
  </si>
  <si>
    <t>Incidental Gasoline and Oil Sales</t>
  </si>
  <si>
    <t>Rent from Gas Property</t>
  </si>
  <si>
    <t>Interdepartmental Rents</t>
  </si>
  <si>
    <t>Other Gas Revenues</t>
  </si>
  <si>
    <t xml:space="preserve">        Total Other  Operating Revenues</t>
  </si>
  <si>
    <t xml:space="preserve">        Total Operating Revenues</t>
  </si>
  <si>
    <t>Manufactured Gas Production</t>
  </si>
  <si>
    <t>Natural Gas Production</t>
  </si>
  <si>
    <t>Exploration and Development</t>
  </si>
  <si>
    <t>Other Gas Supply</t>
  </si>
  <si>
    <t>Transmission Expense</t>
  </si>
  <si>
    <t>Distribution Expense</t>
  </si>
  <si>
    <t>Customer Accounts Expense</t>
  </si>
  <si>
    <t>Sales Promotion Expense</t>
  </si>
  <si>
    <t>Administrative and General Expense</t>
  </si>
  <si>
    <t>Depreciation</t>
  </si>
  <si>
    <t>Amortization of Other Limited Term Utility Plant</t>
  </si>
  <si>
    <t>Amortization Utility Plant Acquisition Adjustments</t>
  </si>
  <si>
    <t>Amortization of Property Losses</t>
  </si>
  <si>
    <t>Taxes Other Than Income Taxes, Utility Operating Income</t>
  </si>
  <si>
    <t>Income Taxes,  Utility Operating Income</t>
  </si>
  <si>
    <t>Provision for Deferred Income Taxes, Utility Operating Income</t>
  </si>
  <si>
    <t>Income Taxes, Deferred in Prior Years Credit, Utility Operating Income</t>
  </si>
  <si>
    <t>Investment Tax Credits, Utility Operations, Deferred to Future Periods</t>
  </si>
  <si>
    <t>INSTRUCTIONS</t>
  </si>
  <si>
    <t>Complete all Schedules prior to completing the Balance Sheet and Income Statement.  The necessary numbers will carryover from the Schedules to the Balance Sheet and Income Statement.</t>
  </si>
  <si>
    <t>Complete and notarize the Certification page.</t>
  </si>
  <si>
    <t>ELECTRONIC FILING</t>
  </si>
  <si>
    <t>Complete each question fully and accurately, even if it has been answered in a previous annual report.</t>
  </si>
  <si>
    <t>There should appear in the report entries or notations sufficient to show that no question or item has been overlooked. The word "none" may be used wherever applicable.</t>
  </si>
  <si>
    <t xml:space="preserve">Monetary items (except averages) throughout the report should be shown rounded to the nearest dollar. </t>
  </si>
  <si>
    <t>If there is not enough room on any schedule, an additional page or pages may be added, provided the format of the added schedule matches the format of the insufficient schedule. Such schedules should reference the appropriate schedules, state the name of the utility, and state the year of the report.</t>
  </si>
  <si>
    <r>
      <t xml:space="preserve">8-1.5-3-14. </t>
    </r>
    <r>
      <rPr>
        <u/>
        <sz val="9"/>
        <rFont val="Arial"/>
        <family val="2"/>
      </rPr>
      <t xml:space="preserve"> Annual Report; exemption; examination of accounts</t>
    </r>
    <r>
      <rPr>
        <sz val="9"/>
        <rFont val="Arial"/>
        <family val="2"/>
      </rPr>
      <t xml:space="preserve"> -</t>
    </r>
  </si>
  <si>
    <t>Investment Tax Credits, Utility Operations, Restored to Operating Income</t>
  </si>
  <si>
    <t xml:space="preserve">        Total Operating Expenses</t>
  </si>
  <si>
    <t>Income from Utility Plant Leased to Others</t>
  </si>
  <si>
    <t>Gains [Losses] from Disposition of Utility Property</t>
  </si>
  <si>
    <t xml:space="preserve">        Total Operating Income</t>
  </si>
  <si>
    <t>OPERATION AND MAINTENANCE EXPENSES</t>
  </si>
  <si>
    <t xml:space="preserve">ACCT. NO. </t>
  </si>
  <si>
    <t>ACCOUNT</t>
  </si>
  <si>
    <t>AMOUNT</t>
  </si>
  <si>
    <t>Rents</t>
  </si>
  <si>
    <t xml:space="preserve">    Total Manufactured Gas Production</t>
  </si>
  <si>
    <t>Gas Well Royalties</t>
  </si>
  <si>
    <t>Maintenance of Field Lines</t>
  </si>
  <si>
    <t>Operation Supplies and Expenses</t>
  </si>
  <si>
    <t>Delay Rentals</t>
  </si>
  <si>
    <t>Nonproductive Well Drilling</t>
  </si>
  <si>
    <t>Abandoned Leases</t>
  </si>
  <si>
    <t>Other Exploration</t>
  </si>
  <si>
    <t>Other Gas Purchases</t>
  </si>
  <si>
    <t>Compressor Station Fuel and Power</t>
  </si>
  <si>
    <t>Gas Losses</t>
  </si>
  <si>
    <t>Storage Well Royalties</t>
  </si>
  <si>
    <t>Maintenance of Reservoirs and Wells</t>
  </si>
  <si>
    <t>Maintenance of Lines</t>
  </si>
  <si>
    <t>Maintenance of Compressor Station Equipment</t>
  </si>
  <si>
    <t>Fuel</t>
  </si>
  <si>
    <t>Transmission and Compression of Gas by Others</t>
  </si>
  <si>
    <t>Maintenance of Mains</t>
  </si>
  <si>
    <t>Customer Installation Expenses</t>
  </si>
  <si>
    <t>Maintenance of Meters and House Regulators</t>
  </si>
  <si>
    <t>Supervision</t>
  </si>
  <si>
    <t>Uncollectible Accounts</t>
  </si>
  <si>
    <t xml:space="preserve">    Total Customer Accounts Expenses</t>
  </si>
  <si>
    <t>Customer Assistance Expenses</t>
  </si>
  <si>
    <t>Administrative and General Salaries</t>
  </si>
  <si>
    <t>Office and Supplies Expenses</t>
  </si>
  <si>
    <t>Administrative Expenses Transferred - Credit</t>
  </si>
  <si>
    <t>Outside Services Employed</t>
  </si>
  <si>
    <t>Property Insurance</t>
  </si>
  <si>
    <t>Injuries and Damages</t>
  </si>
  <si>
    <t>Employee Pensions and Benefits</t>
  </si>
  <si>
    <t>Franchise Requirements</t>
  </si>
  <si>
    <t>Regulatory Commission Expenses</t>
  </si>
  <si>
    <t>Duplicate Charges - Credit</t>
  </si>
  <si>
    <t>Intuitional or Goodwill Advertising Expenses</t>
  </si>
  <si>
    <t>Miscellaneous General Expense</t>
  </si>
  <si>
    <t>Maintenance of General Plant</t>
  </si>
  <si>
    <t>PERSONNEL DATA</t>
  </si>
  <si>
    <t>DISTRIBUTION OF SALARIES AND WAGES</t>
  </si>
  <si>
    <t>Amounts originally charged to clearing accounts, should be distributed to final classification in column ( c ). Estimates may be used in such distribution provided that a reasonable approximation of final classification is obtained.</t>
  </si>
  <si>
    <t>Direct payroll distributions               (b)</t>
  </si>
  <si>
    <t>Allocation of amounts charged clearing accts.                                      (c)</t>
  </si>
  <si>
    <t>Gas - Operation</t>
  </si>
  <si>
    <t xml:space="preserve">       - Maintenance</t>
  </si>
  <si>
    <t xml:space="preserve">               Total Gas</t>
  </si>
  <si>
    <t>Total Merchandise and Jobbing</t>
  </si>
  <si>
    <t>Total Utility plant construction</t>
  </si>
  <si>
    <t>Total Utility plant retirements</t>
  </si>
  <si>
    <t>Total all other accounts</t>
  </si>
  <si>
    <t>Clearing accounts</t>
  </si>
  <si>
    <t xml:space="preserve">               Total Salaries and Wages</t>
  </si>
  <si>
    <t>OFFICERS AND EXECUTIVES SALARIES</t>
  </si>
  <si>
    <t>Official Title                             (b)</t>
  </si>
  <si>
    <t>GAS OPERATING REVENUES AND STATISTICS</t>
  </si>
  <si>
    <t>1. Report revenues and statistics for the year covered by the report in column (b). In column (c )                                                        report the year next preceding.</t>
  </si>
  <si>
    <t>2. Indicate decreases by the use of the ( * ).</t>
  </si>
  <si>
    <t>Increase or Decrease *</t>
  </si>
  <si>
    <t>Amount                   (d)</t>
  </si>
  <si>
    <t>Percent                (e)</t>
  </si>
  <si>
    <t xml:space="preserve">    Residential</t>
  </si>
  <si>
    <t xml:space="preserve">    Commercial</t>
  </si>
  <si>
    <t xml:space="preserve">    Industrial</t>
  </si>
  <si>
    <t xml:space="preserve">    Sales for Resale</t>
  </si>
  <si>
    <t xml:space="preserve">    Interdepartmental</t>
  </si>
  <si>
    <t>SALES IN MCF/DTH</t>
  </si>
  <si>
    <t>CUSTOMERS SERVED</t>
  </si>
  <si>
    <t>TOTAL</t>
  </si>
  <si>
    <t>SERVICE DATA</t>
  </si>
  <si>
    <t>Added</t>
  </si>
  <si>
    <t>Disconnected</t>
  </si>
  <si>
    <t>Classification</t>
  </si>
  <si>
    <t>beginning</t>
  </si>
  <si>
    <t>during</t>
  </si>
  <si>
    <t>end</t>
  </si>
  <si>
    <t>of year</t>
  </si>
  <si>
    <t>year</t>
  </si>
  <si>
    <t>Metered</t>
  </si>
  <si>
    <t>Unmetered</t>
  </si>
  <si>
    <t>Public Building________</t>
  </si>
  <si>
    <t>Residential___________</t>
  </si>
  <si>
    <t>Commercial___________</t>
  </si>
  <si>
    <t>Industrial_____________</t>
  </si>
  <si>
    <t>Totals</t>
  </si>
  <si>
    <t>STREET MAINS - FEET</t>
  </si>
  <si>
    <t>Size</t>
  </si>
  <si>
    <t>In use</t>
  </si>
  <si>
    <t>Laid</t>
  </si>
  <si>
    <t>Abandoned</t>
  </si>
  <si>
    <t>Taken up</t>
  </si>
  <si>
    <t>(INCHES)</t>
  </si>
  <si>
    <t>first of year</t>
  </si>
  <si>
    <t>during year</t>
  </si>
  <si>
    <t>for year</t>
  </si>
  <si>
    <t>deductions</t>
  </si>
  <si>
    <t>close of</t>
  </si>
  <si>
    <t>NUMBER AND CAPACITY OF METERS IN USE</t>
  </si>
  <si>
    <t>No. 5 B</t>
  </si>
  <si>
    <t>and Smaller</t>
  </si>
  <si>
    <t>700-709</t>
  </si>
  <si>
    <t>710-719</t>
  </si>
  <si>
    <t>720-723</t>
  </si>
  <si>
    <t>730-736</t>
  </si>
  <si>
    <t xml:space="preserve">ACCOUNT NAME                                                                                                         </t>
  </si>
  <si>
    <t xml:space="preserve">ACCOUNT NAME                                                                                            </t>
  </si>
  <si>
    <t>Operating Income</t>
  </si>
  <si>
    <r>
      <t xml:space="preserve">Number of </t>
    </r>
    <r>
      <rPr>
        <b/>
        <u/>
        <sz val="10"/>
        <rFont val="Arial"/>
        <family val="2"/>
      </rPr>
      <t>Employees</t>
    </r>
  </si>
  <si>
    <t>Total Current and Accrued Liabilities</t>
  </si>
  <si>
    <t>740-747</t>
  </si>
  <si>
    <t>Storage Expense</t>
  </si>
  <si>
    <t>750-757</t>
  </si>
  <si>
    <t>760-769</t>
  </si>
  <si>
    <t>901-904</t>
  </si>
  <si>
    <t>920-935</t>
  </si>
  <si>
    <t xml:space="preserve">        Total </t>
  </si>
  <si>
    <t>OPERATING EXPENSES</t>
  </si>
  <si>
    <t xml:space="preserve"> SALES OF GAS</t>
  </si>
  <si>
    <t>OTHER OPERATING REVENUES</t>
  </si>
  <si>
    <t xml:space="preserve"> MANUFACTURED GAS PRODUCTION</t>
  </si>
  <si>
    <t>EXPLORATION AND DEVELOPMENT</t>
  </si>
  <si>
    <t>OTHER GAS SUPPLY EXPENSES</t>
  </si>
  <si>
    <t>STORAGE EXPENSE</t>
  </si>
  <si>
    <t>Total Administrative and General Expenses</t>
  </si>
  <si>
    <t>Operation Supervision and Labor</t>
  </si>
  <si>
    <t>Raw Materials</t>
  </si>
  <si>
    <t>Residuals Produced - Cr.</t>
  </si>
  <si>
    <t>Maintenance of Production Plant</t>
  </si>
  <si>
    <t>Extracted Products Supplies and Expenses</t>
  </si>
  <si>
    <t>Other Supplies and Expenses</t>
  </si>
  <si>
    <t>Maintenance of Gas Wells</t>
  </si>
  <si>
    <t>Maintenance of Products Extraction Plant</t>
  </si>
  <si>
    <t>Maintenance of Other Plant</t>
  </si>
  <si>
    <t>Total Natural Gas Production Gathering</t>
  </si>
  <si>
    <t>Natural Gas Purchases</t>
  </si>
  <si>
    <t>Purchased Gas Expenses</t>
  </si>
  <si>
    <t>Other Gas supply Expenses</t>
  </si>
  <si>
    <t>Total Other Gas Supply Expenses</t>
  </si>
  <si>
    <t>Maintenance of Other Underground Storage Plant</t>
  </si>
  <si>
    <t>Maintenance of Local Storage Plant</t>
  </si>
  <si>
    <t>Total Storage Expense</t>
  </si>
  <si>
    <t>Total Transmission Expenses</t>
  </si>
  <si>
    <t>Mains and Services Labor</t>
  </si>
  <si>
    <t>Meter and  House Regulator Expenses</t>
  </si>
  <si>
    <t>Miscellaneous Distribution Expenses</t>
  </si>
  <si>
    <t>Total Distribution Expense</t>
  </si>
  <si>
    <t>Meter Reading Labor</t>
  </si>
  <si>
    <t>Accounting and Collecting Labor</t>
  </si>
  <si>
    <t>Supplies and Expenses</t>
  </si>
  <si>
    <t>Sales Promotion Expenses</t>
  </si>
  <si>
    <t>Transportation Expenses</t>
  </si>
  <si>
    <t>Total Operation and Maintenance Expense</t>
  </si>
  <si>
    <t>Operating Supplies and Expenses</t>
  </si>
  <si>
    <t>Mains and Services Supplies and Expenses</t>
  </si>
  <si>
    <t>TRANSMISSION EXPENSES</t>
  </si>
  <si>
    <t>CUSTOMER ACCOUNT EXPENSES</t>
  </si>
  <si>
    <t>ADMINISTRATIVE AND GENERAL EXPENSES</t>
  </si>
  <si>
    <t>DIRECTORS</t>
  </si>
  <si>
    <t>(For private utilities only)</t>
  </si>
  <si>
    <t>Principal Business Address                                                (b)</t>
  </si>
  <si>
    <t>Meetings Attended During Year                         (e)</t>
  </si>
  <si>
    <t>Number of stockholders on said date:    Common:</t>
  </si>
  <si>
    <t>EXECUTIVE</t>
  </si>
  <si>
    <t>SECTION</t>
  </si>
  <si>
    <t>FINANCIAL</t>
  </si>
  <si>
    <t>INSTRUCTIONS / ELECTRONIC FILING</t>
  </si>
  <si>
    <t>GENERAL RULES FOR REPORTING</t>
  </si>
  <si>
    <t>COMPLIANCE REQUIREMENTS</t>
  </si>
  <si>
    <t>EXECUTIVE SECTION</t>
  </si>
  <si>
    <t>ORGANIZATION OF COMPANY AND OFFICERS</t>
  </si>
  <si>
    <t>DIRECTORS AND STOCKHOLDERS, VOTING POWERS AND CONTROL</t>
  </si>
  <si>
    <t>FINANCIAL SECTION</t>
  </si>
  <si>
    <t>UTILITY PLANT IN SERVICE</t>
  </si>
  <si>
    <t>SUMMARY OF ACCUMULATED PROVISION FOR DEPRECIATION, AMORTIZATION AND DEPLETION</t>
  </si>
  <si>
    <t>NOTES RECEIVABLE</t>
  </si>
  <si>
    <t xml:space="preserve">RETAINED EARNINGS  </t>
  </si>
  <si>
    <t>BALANCE SHEET</t>
  </si>
  <si>
    <t>10-13</t>
  </si>
  <si>
    <t>DETAIL OF NATURAL GAS SUPPLY / ITEMIZED EXPENSES PER UNIT</t>
  </si>
  <si>
    <t>21-22</t>
  </si>
  <si>
    <t>23-24</t>
  </si>
  <si>
    <t>26-27</t>
  </si>
  <si>
    <t>13</t>
  </si>
  <si>
    <t>Report below the names and addresses of the twenty largest stockholders of common stock at the closing</t>
  </si>
  <si>
    <t>of the stock book or compilation of lists of stockholders nearest to the end of the year.  If any stock is held</t>
  </si>
  <si>
    <t>by nominee, give known particulars as to beneficiary.</t>
  </si>
  <si>
    <t>INCOME STATEMENT</t>
  </si>
  <si>
    <t>401</t>
  </si>
  <si>
    <t xml:space="preserve">    Operation Expense</t>
  </si>
  <si>
    <t>402</t>
  </si>
  <si>
    <t xml:space="preserve">    Maintenance Expense</t>
  </si>
  <si>
    <t>TABLE OF CONTENTS</t>
  </si>
  <si>
    <t>Page</t>
  </si>
  <si>
    <t xml:space="preserve">    Depreciation Expense</t>
  </si>
  <si>
    <t>407</t>
  </si>
  <si>
    <t xml:space="preserve">    Amortization of Property Losses</t>
  </si>
  <si>
    <t xml:space="preserve">    Taxes Other Than Income Taxes, Util. Op. Inc</t>
  </si>
  <si>
    <t xml:space="preserve">    Income Taxes, Utility Operating Income</t>
  </si>
  <si>
    <t xml:space="preserve">    Investment Tax Credits, Utility Operations,</t>
  </si>
  <si>
    <t xml:space="preserve">         Deferred to Future Periods</t>
  </si>
  <si>
    <t xml:space="preserve">         Restored to Operating Income</t>
  </si>
  <si>
    <t>Total Utility Operating Expenses</t>
  </si>
  <si>
    <t xml:space="preserve">    Income From Utility Plant Leased to Others</t>
  </si>
  <si>
    <t>Income From Nonutility Operations</t>
  </si>
  <si>
    <t>Nonoperating Rental Income</t>
  </si>
  <si>
    <t>Interest and Dividend Income</t>
  </si>
  <si>
    <t>Allowance for Funds Used During Construction</t>
  </si>
  <si>
    <t>Miscellaneous Nonoperating Income</t>
  </si>
  <si>
    <t>Gains (Losses) From Disposition of Property</t>
  </si>
  <si>
    <t>Miscellaneous Amortization</t>
  </si>
  <si>
    <t>Miscellaneous Income Deductions</t>
  </si>
  <si>
    <t>Total Other Income and Deductions</t>
  </si>
  <si>
    <t xml:space="preserve">    Income, Utility Operations</t>
  </si>
  <si>
    <t xml:space="preserve">    Total Taxes on Other Income and Deductions</t>
  </si>
  <si>
    <t xml:space="preserve">    Net Other Income and Deductions</t>
  </si>
  <si>
    <t>Interest on Long Term Debt</t>
  </si>
  <si>
    <t>Amortization of Premium on Debt - Credit</t>
  </si>
  <si>
    <t>Interest on Debt to Associated Companies</t>
  </si>
  <si>
    <t>Other Interest Expense</t>
  </si>
  <si>
    <t xml:space="preserve">     Total Interest Expense</t>
  </si>
  <si>
    <t xml:space="preserve">        Income Before Extraordinary Items</t>
  </si>
  <si>
    <t>Extraordinary Income</t>
  </si>
  <si>
    <t>Extraordinary Deductions</t>
  </si>
  <si>
    <t>Income Taxes, Extraordinary Items</t>
  </si>
  <si>
    <t>Total Extraordinary Items</t>
  </si>
  <si>
    <t>NET INCOME</t>
  </si>
  <si>
    <t>RETAINED EARNINGS STATEMENT</t>
  </si>
  <si>
    <t xml:space="preserve">    Balance Transfer from Income</t>
  </si>
  <si>
    <t xml:space="preserve">    Appropriations of Retained Earnings</t>
  </si>
  <si>
    <t xml:space="preserve">    Adjustments to Retained Earnings</t>
  </si>
  <si>
    <t xml:space="preserve">ACCT. NO.      </t>
  </si>
  <si>
    <t xml:space="preserve">ACCOUNT NAME                                                                                              </t>
  </si>
  <si>
    <t xml:space="preserve">CURRENT YEAR        </t>
  </si>
  <si>
    <t xml:space="preserve">PREVIOUS YEAR                 </t>
  </si>
  <si>
    <t>Net Operating Income</t>
  </si>
  <si>
    <t>Operating Revenues:</t>
  </si>
  <si>
    <t xml:space="preserve">    Amortization of Utility Plant Acquisition Adjustment</t>
  </si>
  <si>
    <t xml:space="preserve">    Gains (Losses) From Disposition of Utility Property </t>
  </si>
  <si>
    <t xml:space="preserve">    Provision for Deferred Income Taxes Utility Operating Income</t>
  </si>
  <si>
    <t xml:space="preserve">    Income Taxes Deferred in Prior Years Utility Operating Income</t>
  </si>
  <si>
    <t>Costs and Expenses of Merchandising, Jobbing, and Contract Work</t>
  </si>
  <si>
    <t>Income Taxes Deferred in Prior Years-Cr., Other Income &amp; Deductions</t>
  </si>
  <si>
    <t>141</t>
  </si>
  <si>
    <t>Notes Receivable</t>
  </si>
  <si>
    <t>142</t>
  </si>
  <si>
    <t>143</t>
  </si>
  <si>
    <t>144</t>
  </si>
  <si>
    <t>Other Accounts Receivable</t>
  </si>
  <si>
    <t>146</t>
  </si>
  <si>
    <t>145</t>
  </si>
  <si>
    <t>Unrecovered Plant and Regulatory Study Costs</t>
  </si>
  <si>
    <t>Other Deferred Debits</t>
  </si>
  <si>
    <t>whether the laws of the state have been complied with;</t>
  </si>
  <si>
    <t>book, paper, account, record or memoranda of the</t>
  </si>
  <si>
    <t>and (3) the methods and accuracy of the accounts and</t>
  </si>
  <si>
    <t>public utility which is in his possession or under his</t>
  </si>
  <si>
    <t>reports of the utilities examined. The examination shall</t>
  </si>
  <si>
    <t>control; (5) fails to keep his system of accounting,</t>
  </si>
  <si>
    <t>be made without notice and its cost shall be paid out</t>
  </si>
  <si>
    <t xml:space="preserve">or any part thereof, which is required by the </t>
  </si>
  <si>
    <t>of the funds of the utility.</t>
  </si>
  <si>
    <t>commission; or (6) refuses to do any act or thing</t>
  </si>
  <si>
    <t>in connection with the system of accounting when</t>
  </si>
  <si>
    <t>so directed by the commission or its authorized</t>
  </si>
  <si>
    <t>representative; commits a Class B infraction.</t>
  </si>
  <si>
    <r>
      <t>Closing accounts - Date</t>
    </r>
    <r>
      <rPr>
        <sz val="9"/>
        <rFont val="Arial"/>
        <family val="2"/>
      </rPr>
      <t xml:space="preserve"> - The accounts</t>
    </r>
  </si>
  <si>
    <r>
      <t>Separate violations</t>
    </r>
    <r>
      <rPr>
        <sz val="9"/>
        <rFont val="Arial"/>
        <family val="2"/>
      </rPr>
      <t xml:space="preserve"> - Every day during</t>
    </r>
  </si>
  <si>
    <r>
      <t>Information to be furnished</t>
    </r>
    <r>
      <rPr>
        <sz val="9"/>
        <rFont val="Arial"/>
        <family val="2"/>
      </rPr>
      <t xml:space="preserve"> - Every public</t>
    </r>
  </si>
  <si>
    <r>
      <t>utilities</t>
    </r>
    <r>
      <rPr>
        <sz val="9"/>
        <rFont val="Arial"/>
        <family val="2"/>
      </rPr>
      <t xml:space="preserve"> - (a) An officer, agent or employee of any  </t>
    </r>
  </si>
  <si>
    <t>Bonds</t>
  </si>
  <si>
    <t>Utility Plant Acquisition Adjustments</t>
  </si>
  <si>
    <t>Nonutility Property</t>
  </si>
  <si>
    <t>Prepayments</t>
  </si>
  <si>
    <t>Extraordinary Property Losses</t>
  </si>
  <si>
    <t>Notes Payable</t>
  </si>
  <si>
    <t>Please fill in the following information:</t>
  </si>
  <si>
    <t>Number of full-time employees</t>
  </si>
  <si>
    <t>Number of part-time employees</t>
  </si>
  <si>
    <t>Number of union employees</t>
  </si>
  <si>
    <t>range.  Column B is the total gross dollar amount paid to those employees in that pay category.</t>
  </si>
  <si>
    <t>Salary</t>
  </si>
  <si>
    <t>Cost of Benefits</t>
  </si>
  <si>
    <t>Salary Range</t>
  </si>
  <si>
    <t>Column A</t>
  </si>
  <si>
    <t>Column B</t>
  </si>
  <si>
    <t>Column C</t>
  </si>
  <si>
    <t>500000+</t>
  </si>
  <si>
    <t>--</t>
  </si>
  <si>
    <t>of</t>
  </si>
  <si>
    <t>ANNUAL REPORT OF</t>
  </si>
  <si>
    <t>(Exact Name of Utility)</t>
  </si>
  <si>
    <t>Name and address of person to whom correspondence concerning this report should be addressed:</t>
  </si>
  <si>
    <t xml:space="preserve">Telephone: </t>
  </si>
  <si>
    <t>List below the address at which the utility's books and records are located:</t>
  </si>
  <si>
    <t>Telephone:</t>
  </si>
  <si>
    <t>List below any audit groups reviewing records and operations:</t>
  </si>
  <si>
    <t>Date of original organization of the utility:</t>
  </si>
  <si>
    <t>Name</t>
  </si>
  <si>
    <t>Title</t>
  </si>
  <si>
    <t>Telephone Number</t>
  </si>
  <si>
    <t>7.</t>
  </si>
  <si>
    <t>DIRECTORS:</t>
  </si>
  <si>
    <t>YEAR OF REPORT</t>
  </si>
  <si>
    <t>$</t>
  </si>
  <si>
    <t>UTILITY PLANT (ACCTS. 101-106)</t>
  </si>
  <si>
    <t>(b)</t>
  </si>
  <si>
    <t>(a)</t>
  </si>
  <si>
    <t>AMOUNT                                     (b)</t>
  </si>
  <si>
    <t>164</t>
  </si>
  <si>
    <t>165</t>
  </si>
  <si>
    <t>214</t>
  </si>
  <si>
    <t>217</t>
  </si>
  <si>
    <t>ACCT. NO.</t>
  </si>
  <si>
    <t>ACCT NO.           (a)</t>
  </si>
  <si>
    <t>Residential</t>
  </si>
  <si>
    <t>Commercial</t>
  </si>
  <si>
    <t>Industrial</t>
  </si>
  <si>
    <t xml:space="preserve">     Total</t>
  </si>
  <si>
    <t>Other</t>
  </si>
  <si>
    <t>Other Utility Plant Adjustments</t>
  </si>
  <si>
    <t xml:space="preserve">        of Nonutility Property</t>
  </si>
  <si>
    <t>Other Investments</t>
  </si>
  <si>
    <t>Cash</t>
  </si>
  <si>
    <t>Materials and Supplies Inventory</t>
  </si>
  <si>
    <t>Gas Stored Underground - Current</t>
  </si>
  <si>
    <t>Liquefied Natural Gas Stored</t>
  </si>
  <si>
    <t>Interest Accrued</t>
  </si>
  <si>
    <t>Taxes Accrued</t>
  </si>
  <si>
    <t>Customer Deposits</t>
  </si>
  <si>
    <t>Accounts Payable to Associated Companies</t>
  </si>
  <si>
    <t>Notes Payable to Associated Companies</t>
  </si>
  <si>
    <t>Accounts Payable</t>
  </si>
  <si>
    <t>Total Long-Term Debt</t>
  </si>
  <si>
    <t>Other Long-Term Debt</t>
  </si>
  <si>
    <t>Advances from Associated Companies</t>
  </si>
  <si>
    <t>Total Equity Capital</t>
  </si>
  <si>
    <t>Reacquired Capital Stock.</t>
  </si>
  <si>
    <t>Capital Stock Expense</t>
  </si>
  <si>
    <t>Discount on Capital Stock</t>
  </si>
  <si>
    <t>Installments Received on Capital Stock</t>
  </si>
  <si>
    <t>Preferred Stock Issued</t>
  </si>
  <si>
    <t>Common Stock Issued</t>
  </si>
  <si>
    <t>Unamortized Premium on Debt</t>
  </si>
  <si>
    <t>Customer Advances for Construction</t>
  </si>
  <si>
    <t>Other Deferred Credits</t>
  </si>
  <si>
    <t>Accumulated Deferred Investment Tax Credits</t>
  </si>
  <si>
    <t>Property Insurance Reserves</t>
  </si>
  <si>
    <t>Injuries and Damages Reserves</t>
  </si>
  <si>
    <t>Pensions and Benefits Reserves</t>
  </si>
  <si>
    <t>Miscellaneous Operating Reserves</t>
  </si>
  <si>
    <t>Total Operating Reserves</t>
  </si>
  <si>
    <t>Total Accumulated Deferred Income Taxes</t>
  </si>
  <si>
    <t>TOTAL EQUITY CAPITAL AND LIABILITIES</t>
  </si>
  <si>
    <t>Total Deferred Credits</t>
  </si>
  <si>
    <t>Balance End of Year</t>
  </si>
  <si>
    <t>Residential Heating</t>
  </si>
  <si>
    <t>Commercial Heating</t>
  </si>
  <si>
    <t>Industrial:  Interruptible</t>
  </si>
  <si>
    <t>Other Sales to Public Authorities</t>
  </si>
  <si>
    <t>Sales for Resale</t>
  </si>
  <si>
    <t>Interdepartmental</t>
  </si>
  <si>
    <t>Total Intangible Plant</t>
  </si>
  <si>
    <t>Total Manufactured Gas Prod. Plant</t>
  </si>
  <si>
    <t>Total Natural Gas Production Plant</t>
  </si>
  <si>
    <t>Total Underground Storage Plant</t>
  </si>
  <si>
    <t>Total Transmission Plant</t>
  </si>
  <si>
    <t>Total Distribution &amp; General Plant</t>
  </si>
  <si>
    <t>Total Manufactured Gas Production</t>
  </si>
  <si>
    <t>Total Nat. Gas Prod. and Gathering</t>
  </si>
  <si>
    <t>Total Products Extraction</t>
  </si>
  <si>
    <t>Total Exploration and Development</t>
  </si>
  <si>
    <t>Total Other Gas Supply</t>
  </si>
  <si>
    <t>Total Underground Storage</t>
  </si>
  <si>
    <t>Total Other Storage</t>
  </si>
  <si>
    <t>Total Transmission</t>
  </si>
  <si>
    <t>Total Distribution</t>
  </si>
  <si>
    <t>Total Customer Accounts</t>
  </si>
  <si>
    <t>Total Customer Service</t>
  </si>
  <si>
    <t>Total Sales Promotion</t>
  </si>
  <si>
    <t>Administrative and General</t>
  </si>
  <si>
    <t>Total.</t>
  </si>
  <si>
    <t>218</t>
  </si>
  <si>
    <t>Other Current and Accrued Liabilities</t>
  </si>
  <si>
    <t>FOR THE YEAR ENDED</t>
  </si>
  <si>
    <t>ACCOUNT TITLE</t>
  </si>
  <si>
    <t>BALANCE FIRST OF YEAR</t>
  </si>
  <si>
    <t>ADDITIONS DURING YEAR</t>
  </si>
  <si>
    <t>RETIREMENTS DURING YEAR</t>
  </si>
  <si>
    <t>ADJUSTMENTS    Dr. OR (Cr.)</t>
  </si>
  <si>
    <t>BALANCE END OF YEAR</t>
  </si>
  <si>
    <t>Retirements:</t>
  </si>
  <si>
    <t xml:space="preserve">UTILITY NAME:  </t>
  </si>
  <si>
    <t>UTILITY ADDRESS:</t>
  </si>
  <si>
    <t>Have you complied with the recording aspects of this law?</t>
  </si>
  <si>
    <t>2)</t>
  </si>
  <si>
    <t>about how to comply with the recording and all other aspects of this law?</t>
  </si>
  <si>
    <t>If so, please briefly describe the training program.</t>
  </si>
  <si>
    <t>3)</t>
  </si>
  <si>
    <t>educate them about how to comply with all aspects of this law?</t>
  </si>
  <si>
    <t xml:space="preserve"> </t>
  </si>
  <si>
    <t>Total votes cast at last annual meeting: By proxy</t>
  </si>
  <si>
    <t xml:space="preserve">                      In person</t>
  </si>
  <si>
    <t xml:space="preserve">                    Preferred:</t>
  </si>
  <si>
    <t xml:space="preserve">                    Total: </t>
  </si>
  <si>
    <t>OFFICERS:</t>
  </si>
  <si>
    <t>8.</t>
  </si>
  <si>
    <t>List the names, titles and telephone numbers of each officer below:</t>
  </si>
  <si>
    <t>List the names, addresses and term information below:</t>
  </si>
  <si>
    <t>Principal Business Address</t>
  </si>
  <si>
    <t>Net Income</t>
  </si>
  <si>
    <t>Report below the specified information for each operating area constituting a separate gas system. Indicate whether MCF or DTH is used.  Indicate BTU content of gas purchased.</t>
  </si>
  <si>
    <t>Total All Systems DTH                              (b)</t>
  </si>
  <si>
    <t>Gas withdrawn from underground storage</t>
  </si>
  <si>
    <t>Gas on hand, beginning of year</t>
  </si>
  <si>
    <t xml:space="preserve">          Total gas to account for</t>
  </si>
  <si>
    <t>Gas on hand, end of year</t>
  </si>
  <si>
    <t>Gas delivered to underground storage</t>
  </si>
  <si>
    <t>Gas sold</t>
  </si>
  <si>
    <t xml:space="preserve">    Production</t>
  </si>
  <si>
    <t xml:space="preserve">    Storage compressor and other field uses</t>
  </si>
  <si>
    <t xml:space="preserve">    Transmission</t>
  </si>
  <si>
    <t xml:space="preserve">    Other  </t>
  </si>
  <si>
    <t xml:space="preserve">          Total gas used by company</t>
  </si>
  <si>
    <t xml:space="preserve">              Total gas sold and used</t>
  </si>
  <si>
    <t>Gas unaccounted for</t>
  </si>
  <si>
    <t>SUMMARY OF GAS ACCOUNT</t>
  </si>
  <si>
    <t xml:space="preserve"> Systems MCF/DTH                              (c)</t>
  </si>
  <si>
    <t>Gas delivered to mains</t>
  </si>
  <si>
    <t>Gas used by company:</t>
  </si>
  <si>
    <t xml:space="preserve">           Total</t>
  </si>
  <si>
    <t>Percent Unaccounted for</t>
  </si>
  <si>
    <r>
      <t xml:space="preserve">Do you have training programs for your </t>
    </r>
    <r>
      <rPr>
        <u/>
        <sz val="10"/>
        <rFont val="Arial"/>
        <family val="2"/>
      </rPr>
      <t>employees</t>
    </r>
    <r>
      <rPr>
        <sz val="10"/>
        <rFont val="Arial"/>
        <family val="2"/>
      </rPr>
      <t xml:space="preserve"> to inform and educate them </t>
    </r>
  </si>
  <si>
    <r>
      <t xml:space="preserve">Do you have training programs for </t>
    </r>
    <r>
      <rPr>
        <u/>
        <sz val="10"/>
        <rFont val="Arial"/>
        <family val="2"/>
      </rPr>
      <t>contractors</t>
    </r>
    <r>
      <rPr>
        <sz val="10"/>
        <rFont val="Arial"/>
        <family val="2"/>
      </rPr>
      <t xml:space="preserve"> that you may hire to inform and </t>
    </r>
  </si>
  <si>
    <t>FORM JA-1</t>
  </si>
  <si>
    <t xml:space="preserve">                      "Consultant" for the purpose of this form means a person in a status other than that of </t>
  </si>
  <si>
    <t xml:space="preserve">                       employee, paid to render service, advice, or information, and/or to lobby or represent the </t>
  </si>
  <si>
    <t xml:space="preserve">                       payer before any agency or branch of government. "Consultant" does not mean, in this </t>
  </si>
  <si>
    <t xml:space="preserve">                       context, any person or firm to whom payment has been made and which has been reported</t>
  </si>
  <si>
    <t xml:space="preserve">                       under the first part of this form, dealing with legal counsel. If a person has received </t>
  </si>
  <si>
    <t xml:space="preserve">                       payment both as a "consultant" and as an employee, reporting herein shall include both</t>
  </si>
  <si>
    <t xml:space="preserve">                       types of payment and the totals of each. There is no minimum for the "Total Paid" under</t>
  </si>
  <si>
    <t xml:space="preserve">                      which reporting need not be made. This information is requested pursuant to IC 8-1-2-26.</t>
  </si>
  <si>
    <t>Payments to Counsel</t>
  </si>
  <si>
    <t>Names</t>
  </si>
  <si>
    <t>Legal Matter(s) for which paid</t>
  </si>
  <si>
    <t>Total Amount Paid</t>
  </si>
  <si>
    <t>Payments to Consultants</t>
  </si>
  <si>
    <t>Description of Services</t>
  </si>
  <si>
    <t>Contributions to Officeseekers and/or Political Committees</t>
  </si>
  <si>
    <t>Names of Payees</t>
  </si>
  <si>
    <t>COMPARATIVE BALANCE SHEET - ASSETS AND OTHER DEBITS</t>
  </si>
  <si>
    <t>CURRENT YEAR        (d)</t>
  </si>
  <si>
    <t>PREVIOUS YEAR                 (e)</t>
  </si>
  <si>
    <t>UTILITY PLANT</t>
  </si>
  <si>
    <t>Less: Accumulated Depreciation and Amortization</t>
  </si>
  <si>
    <t>OTHER PROPERTY AND INVESTMENTS</t>
  </si>
  <si>
    <t>121</t>
  </si>
  <si>
    <t>122</t>
  </si>
  <si>
    <t>124</t>
  </si>
  <si>
    <t>125</t>
  </si>
  <si>
    <t>CURRENT AND ACCRUED ASSETS</t>
  </si>
  <si>
    <t>131</t>
  </si>
  <si>
    <t>DEFERRED DEBITS</t>
  </si>
  <si>
    <t>TOTAL ASSETS AND OTHER DEBITS</t>
  </si>
  <si>
    <t>COMPARATIVE BALANCE SHEET - EQUITY CAPITAL AND LIABILITIES</t>
  </si>
  <si>
    <t>EQUITY CAPITAL</t>
  </si>
  <si>
    <t>201</t>
  </si>
  <si>
    <t>204</t>
  </si>
  <si>
    <t>FIVE YEAR HISTORY - RATIO PER CUSTOMER</t>
  </si>
  <si>
    <t>Current Year</t>
  </si>
  <si>
    <t>Previous Four Years</t>
  </si>
  <si>
    <t>Particulars</t>
  </si>
  <si>
    <t>(c)</t>
  </si>
  <si>
    <t>(d)</t>
  </si>
  <si>
    <t>(e)</t>
  </si>
  <si>
    <t>(f)</t>
  </si>
  <si>
    <t>REVENUE PER CUSTOMER</t>
  </si>
  <si>
    <t>DTH PER CUSTOMER</t>
  </si>
  <si>
    <t>Industrial:  Firm</t>
  </si>
  <si>
    <t>TOTAL NUMBER OF CUSTOMERS</t>
  </si>
  <si>
    <t>O &amp; M EXPENSE PER CUSTOMER</t>
  </si>
  <si>
    <t>UTILITY PLANT IN SERVICE                      PER CUSTOMER</t>
  </si>
  <si>
    <t>Total</t>
  </si>
  <si>
    <t>NATURAL GAS PRODUCTION GATHERING</t>
  </si>
  <si>
    <t>SUMMARY OF ACCUMULATED PROVISIONS FOR DEPRECIATION,                                           AMORTIZATION AND DEPLETION</t>
  </si>
  <si>
    <t>CLASS C-D</t>
  </si>
  <si>
    <t>TITLE:___________________</t>
  </si>
  <si>
    <t>212</t>
  </si>
  <si>
    <t>213</t>
  </si>
  <si>
    <t>LONG-TERM DEBT</t>
  </si>
  <si>
    <t>221</t>
  </si>
  <si>
    <t>223</t>
  </si>
  <si>
    <t>224</t>
  </si>
  <si>
    <t>CURRENT AND ACCRUED LIABILITIES</t>
  </si>
  <si>
    <t>231</t>
  </si>
  <si>
    <t>232</t>
  </si>
  <si>
    <t>233</t>
  </si>
  <si>
    <t>234</t>
  </si>
  <si>
    <t>STOCKHOLDERS, VOTING POWERS AND CONTROL</t>
  </si>
  <si>
    <t>Give below pertinent provisions concerning voting rights of each class and series of capital stock:</t>
  </si>
  <si>
    <t>235</t>
  </si>
  <si>
    <t>236</t>
  </si>
  <si>
    <t>237</t>
  </si>
  <si>
    <t>DEFERRED CREDITS</t>
  </si>
  <si>
    <t>251</t>
  </si>
  <si>
    <t>252</t>
  </si>
  <si>
    <t>253</t>
  </si>
  <si>
    <t>255</t>
  </si>
  <si>
    <t>OPERATING RESERVES</t>
  </si>
  <si>
    <t>ACCUMULATED DEFERRED INCOME TAXES</t>
  </si>
  <si>
    <t>281</t>
  </si>
  <si>
    <t>282</t>
  </si>
  <si>
    <t>283</t>
  </si>
  <si>
    <t>UTILITY OPERATING INCOME</t>
  </si>
  <si>
    <t>400</t>
  </si>
  <si>
    <t>Operating Expenses:</t>
  </si>
  <si>
    <t>403</t>
  </si>
  <si>
    <t>406</t>
  </si>
  <si>
    <t>413</t>
  </si>
  <si>
    <t>414</t>
  </si>
  <si>
    <t>OTHER INCOME AND DEDUCTIONS</t>
  </si>
  <si>
    <t>415</t>
  </si>
  <si>
    <t>416</t>
  </si>
  <si>
    <t>419</t>
  </si>
  <si>
    <t>420</t>
  </si>
  <si>
    <t>421</t>
  </si>
  <si>
    <t>426</t>
  </si>
  <si>
    <t>TAXES APPLICABLE TO OTHER INCOME</t>
  </si>
  <si>
    <t>Investment Tax Credits Restored to Nonoperating</t>
  </si>
  <si>
    <t xml:space="preserve">  </t>
  </si>
  <si>
    <t>INTEREST EXPENSE</t>
  </si>
  <si>
    <t>EXTRAORDINARY ITEMS</t>
  </si>
  <si>
    <t>404,405</t>
  </si>
  <si>
    <t>408.1</t>
  </si>
  <si>
    <t>409.1</t>
  </si>
  <si>
    <t>410.1</t>
  </si>
  <si>
    <t>411.1</t>
  </si>
  <si>
    <t>ANNUAL REPORT</t>
  </si>
  <si>
    <t>NAME OF UTILITY</t>
  </si>
  <si>
    <t>STREET ADDRESS</t>
  </si>
  <si>
    <t>INDIANA UTILITY REGULATORY COMMISSION</t>
  </si>
  <si>
    <t>OFFICER TO WHOM CORRESPONDENCE CONCERNING THIS REPORT SHOULD BE ADDRESSED:</t>
  </si>
  <si>
    <t>NAME:</t>
  </si>
  <si>
    <t>TELE. NO.:</t>
  </si>
  <si>
    <t>ADDRESS:</t>
  </si>
  <si>
    <t>PRIVATE GAS UTILITY</t>
  </si>
  <si>
    <t>Where dates are called for, the month and day should be stated as well as the year.</t>
  </si>
  <si>
    <t>1.</t>
  </si>
  <si>
    <t>(b)  A municipally owned and operated utility, under the</t>
  </si>
  <si>
    <t>jurisdiction of the commission for approval of rates and</t>
  </si>
  <si>
    <t>charges, shall file with the commission an annual report</t>
  </si>
  <si>
    <t xml:space="preserve">of the operation of said plant on forms to be furnished </t>
  </si>
  <si>
    <t>by the commission, which forms are to be substantially</t>
  </si>
  <si>
    <t>the same as for reports filed annually with the</t>
  </si>
  <si>
    <t>commission by public utilities.  Such annual reports</t>
  </si>
  <si>
    <t xml:space="preserve">shall remain in the office of said commission as a </t>
  </si>
  <si>
    <t>public record.  Whenever in this chapter public</t>
  </si>
  <si>
    <t>utilities are required to make reports to the commission</t>
  </si>
  <si>
    <t>or are otherwise subject to the commission, municipally</t>
  </si>
  <si>
    <t xml:space="preserve">owned utilities are exempted from making such </t>
  </si>
  <si>
    <t xml:space="preserve">reports and are not under the jurisdiction of the </t>
  </si>
  <si>
    <t>2.</t>
  </si>
  <si>
    <t>8-1-2-16.</t>
  </si>
  <si>
    <t xml:space="preserve">commission except as otherwise provided. </t>
  </si>
  <si>
    <t>shall be closed annually on the thirty-first day of</t>
  </si>
  <si>
    <t>December, and a balance sheet of that date promptly</t>
  </si>
  <si>
    <t>5.</t>
  </si>
  <si>
    <t>8-1-2-112.</t>
  </si>
  <si>
    <t>Balance beginning of year</t>
  </si>
  <si>
    <t>which any public utility or any officer, agent, or</t>
  </si>
  <si>
    <t>following, such balance sheet, together with such</t>
  </si>
  <si>
    <t>employee thereof shall fail to observe and comply</t>
  </si>
  <si>
    <t>other information as the commission shall prescribe,</t>
  </si>
  <si>
    <t>with any order or direction of the commission, or to</t>
  </si>
  <si>
    <t>verified by an officer of the public utility, shall be filed</t>
  </si>
  <si>
    <t>perform any duty enjoined by this chapter, shall</t>
  </si>
  <si>
    <t>with the commission.</t>
  </si>
  <si>
    <t>constitute a separate and distinct violation of such</t>
  </si>
  <si>
    <t>order or direction of this chapter, as the case may</t>
  </si>
  <si>
    <t>3.</t>
  </si>
  <si>
    <t>8-1-2-52.</t>
  </si>
  <si>
    <t>be.</t>
  </si>
  <si>
    <t>utility shall furnish to the commission all information</t>
  </si>
  <si>
    <t>required by it to carry into effect the provisions of this</t>
  </si>
  <si>
    <t>6.</t>
  </si>
  <si>
    <t>chapter and shall make specific answers to all</t>
  </si>
  <si>
    <t>(a) A municipally owned utility under the jurisdiction of the</t>
  </si>
  <si>
    <t>questions submitted by the commission.</t>
  </si>
  <si>
    <t>commission for approval of rates and charges and of the</t>
  </si>
  <si>
    <t>issuance of stocks, bonds, notes, or other evidence of</t>
  </si>
  <si>
    <t>4.</t>
  </si>
  <si>
    <t>8-1-2-108.</t>
  </si>
  <si>
    <t>Penalty for failure to file reports or give</t>
  </si>
  <si>
    <t>indebtedness shall file with the commission an annual</t>
  </si>
  <si>
    <t>information - Annual reports of municipally owned</t>
  </si>
  <si>
    <t>report of the operation of the plant on forms prescribed by</t>
  </si>
  <si>
    <t>ANALYSIS OF GAS SALES DATA</t>
  </si>
  <si>
    <t>Please list below the gas sales data (in Dth or Mcf) for the past two (2) years.</t>
  </si>
  <si>
    <t>Total Sales By Class</t>
  </si>
  <si>
    <t>Dth or Mcf:</t>
  </si>
  <si>
    <t>Total Transportation By Class</t>
  </si>
  <si>
    <t>Total Throughput By Class</t>
  </si>
  <si>
    <t>412.2</t>
  </si>
  <si>
    <t>Other Operating Income:</t>
  </si>
  <si>
    <t>417</t>
  </si>
  <si>
    <t>418</t>
  </si>
  <si>
    <t>422</t>
  </si>
  <si>
    <t>425</t>
  </si>
  <si>
    <t>412.4</t>
  </si>
  <si>
    <t>Investment Tax Credits - Nonutility Operations, Net</t>
  </si>
  <si>
    <t>408.2</t>
  </si>
  <si>
    <t>409.2</t>
  </si>
  <si>
    <t>410.2</t>
  </si>
  <si>
    <t>411.2</t>
  </si>
  <si>
    <t>412.3</t>
  </si>
  <si>
    <t>the commission.  The annual reports shall be kept in the</t>
  </si>
  <si>
    <t xml:space="preserve">public utility, or a public utility (as defined in this  </t>
  </si>
  <si>
    <t>office of the commission as a public record. A municipally</t>
  </si>
  <si>
    <t>chapter) who:   (1) fails to fill out and return any</t>
  </si>
  <si>
    <t xml:space="preserve">owned utility that has withdrawn from commission </t>
  </si>
  <si>
    <t>blanks as required by this chapter; (2) fails to answer</t>
  </si>
  <si>
    <t>jurisdiction under I.C. 8-1-2-100 (before its repeal on</t>
  </si>
  <si>
    <t>any question therein propounded; (3) knowingly</t>
  </si>
  <si>
    <t>January 1, 1983) or section 9 or 9.1 of this chapter is</t>
  </si>
  <si>
    <t xml:space="preserve">gives a false answer to any such question or </t>
  </si>
  <si>
    <t>not required to file the annual report by this section. (b)</t>
  </si>
  <si>
    <t>evades the answer to any such question where the</t>
  </si>
  <si>
    <t>The state board of accounts shall examine all accounts</t>
  </si>
  <si>
    <t>fact inquired of is within his knowledge; (4) fails,</t>
  </si>
  <si>
    <t>of every municipally owned utility at regular intervals.</t>
  </si>
  <si>
    <t>upon proper demand, to exhibit to the commission,</t>
  </si>
  <si>
    <t>In the examination, inquiry shall be made as to: (1) the</t>
  </si>
  <si>
    <t>any commissioner, any administrative law judge or</t>
  </si>
  <si>
    <t xml:space="preserve">financial condition and resources of the utility; (2) </t>
  </si>
  <si>
    <t xml:space="preserve">any person authorized to examine the same, any </t>
  </si>
  <si>
    <t>INTANGIBLE PLANT</t>
  </si>
  <si>
    <t>Organization</t>
  </si>
  <si>
    <t>Miscellaneous Intangible Plant</t>
  </si>
  <si>
    <t>PRODUCTION PLANT</t>
  </si>
  <si>
    <t>Land and Land Rights</t>
  </si>
  <si>
    <t>Structures and Improvements</t>
  </si>
  <si>
    <t>UTILITY NAME</t>
  </si>
  <si>
    <t>Boiler Plant Equipment</t>
  </si>
  <si>
    <t>Franchise and Consents</t>
  </si>
  <si>
    <t xml:space="preserve">    Total Intangible Plant</t>
  </si>
  <si>
    <t>Manufactured Gas Production Plant:</t>
  </si>
  <si>
    <t>Other Power Equipment</t>
  </si>
  <si>
    <t>Coke Ovens</t>
  </si>
  <si>
    <t>Producer Gas Equipment</t>
  </si>
  <si>
    <t>Water Gas Generating Equipment</t>
  </si>
  <si>
    <t>Liquefied Petroleum Gas Equipment</t>
  </si>
  <si>
    <t>Oil Gas Generating Equipment</t>
  </si>
  <si>
    <t>Generating Equipment</t>
  </si>
  <si>
    <t>Coal, Coke, and Ash Handling Equipment</t>
  </si>
  <si>
    <t>Catalytic Cracking Equipment</t>
  </si>
  <si>
    <t>Other Reforming Equipment</t>
  </si>
  <si>
    <t>Purification Equipment</t>
  </si>
  <si>
    <t>Residual Refining equipment</t>
  </si>
  <si>
    <t>Gas Mixing Equipment</t>
  </si>
  <si>
    <t>Other Equipment</t>
  </si>
  <si>
    <t>Producing Lands</t>
  </si>
  <si>
    <t>Producing Leaseholds</t>
  </si>
  <si>
    <t>Gas Rights</t>
  </si>
  <si>
    <t>Rights of Way</t>
  </si>
  <si>
    <t>Other Land and Land Rights</t>
  </si>
  <si>
    <t>Gas Well Structures</t>
  </si>
  <si>
    <t>Field Compressor Station Structures</t>
  </si>
  <si>
    <t>Field Measuring and Regulating Station Structures</t>
  </si>
  <si>
    <t>Other Structures</t>
  </si>
  <si>
    <t>Producing Gas Wells -- Well Construction</t>
  </si>
  <si>
    <t>Producing Gas Wells -- Well Equipment</t>
  </si>
  <si>
    <t>Field Lines</t>
  </si>
  <si>
    <t>Field Compressor Station Equipment</t>
  </si>
  <si>
    <t>Field Measuring and Regulating Station Equipment</t>
  </si>
  <si>
    <t>Drilling and Cleaning Equipment</t>
  </si>
  <si>
    <t>Unsuccessful Exploration and Development Costs</t>
  </si>
  <si>
    <t>Extraction and Refining Equipment</t>
  </si>
  <si>
    <t>Pipe Lines</t>
  </si>
  <si>
    <t>Extracted Products Storage Equipment</t>
  </si>
  <si>
    <t>Compressor Equipment</t>
  </si>
  <si>
    <t>Gas Measuring and Regulating Equipment</t>
  </si>
  <si>
    <t xml:space="preserve">    Total Natural Gas Production Plant</t>
  </si>
  <si>
    <t xml:space="preserve">    Total Production Plant</t>
  </si>
  <si>
    <t>NATURAL GAS STORAGE PLANT</t>
  </si>
  <si>
    <t>UNDERGROUND STORAGE PLANT</t>
  </si>
  <si>
    <t xml:space="preserve">Land </t>
  </si>
  <si>
    <t>Rights of way</t>
  </si>
  <si>
    <t>Wells</t>
  </si>
  <si>
    <t>Storage Leaseholds and Rights</t>
  </si>
  <si>
    <t>Reservoirs</t>
  </si>
  <si>
    <t>Nonrecoverable Natural Gas</t>
  </si>
  <si>
    <t>Lines</t>
  </si>
  <si>
    <t>Measuring and Regulating Equipment</t>
  </si>
  <si>
    <t>Compressor Station Equipment</t>
  </si>
  <si>
    <t xml:space="preserve">    Total Underground Storage Plant</t>
  </si>
  <si>
    <t>Other Storage Plant:</t>
  </si>
  <si>
    <t>Gas Holders</t>
  </si>
  <si>
    <t xml:space="preserve">    Total Other Storage Plant</t>
  </si>
  <si>
    <t xml:space="preserve">    Total Storage Plant</t>
  </si>
  <si>
    <t>TRANSMISSION PLANT</t>
  </si>
  <si>
    <t>Mains</t>
  </si>
  <si>
    <t>Communication Equipment</t>
  </si>
  <si>
    <t xml:space="preserve">    Total Transmission Plant</t>
  </si>
  <si>
    <t>DISTRIBUTION PLANT</t>
  </si>
  <si>
    <t>Services</t>
  </si>
  <si>
    <t>Meters</t>
  </si>
  <si>
    <t>Meter Installations</t>
  </si>
  <si>
    <t>House Regulators</t>
  </si>
  <si>
    <t>House Regulator Installations</t>
  </si>
  <si>
    <t>Industrial Measuring and Regulating Station Equipment</t>
  </si>
  <si>
    <t>Other Property on Customers' Premises</t>
  </si>
  <si>
    <t xml:space="preserve">    Total Distribution Plant</t>
  </si>
  <si>
    <t>GENERAL PLANT</t>
  </si>
  <si>
    <t>Office Furniture and Equipment</t>
  </si>
  <si>
    <t>Transportation Equipment</t>
  </si>
  <si>
    <t>Stores Equipment</t>
  </si>
  <si>
    <t>Tools, Shop, and Garage Equipment</t>
  </si>
  <si>
    <t>Laboratory Equipment</t>
  </si>
  <si>
    <t>Power Operated Equipment</t>
  </si>
  <si>
    <t>Miscellaneous Equipment</t>
  </si>
  <si>
    <t xml:space="preserve">        Total Operation &amp; Maintenance</t>
  </si>
  <si>
    <t>412.1</t>
  </si>
  <si>
    <t>Total Other Operating Income</t>
  </si>
  <si>
    <t>Other Tangible Property</t>
  </si>
  <si>
    <t xml:space="preserve">    Total General Plant</t>
  </si>
  <si>
    <t xml:space="preserve">    Total Utility Plant in Service</t>
  </si>
  <si>
    <t xml:space="preserve">      Total Manufactured Gas Production Plant</t>
  </si>
  <si>
    <t>101</t>
  </si>
  <si>
    <t>Utility Plant in Service</t>
  </si>
  <si>
    <t>102</t>
  </si>
  <si>
    <t>Utility Plant Purchased or Sold</t>
  </si>
  <si>
    <t>103</t>
  </si>
  <si>
    <t>Utility Plant in Process of Reclassification</t>
  </si>
  <si>
    <t>104</t>
  </si>
  <si>
    <t>Utility Plant Leased to Others</t>
  </si>
  <si>
    <t>105</t>
  </si>
  <si>
    <t>Property Held for Future Use</t>
  </si>
  <si>
    <t>107</t>
  </si>
  <si>
    <t>Construction Work in Progress</t>
  </si>
  <si>
    <t xml:space="preserve">           Total Utility Plant</t>
  </si>
  <si>
    <t xml:space="preserve">    of Utility Plant</t>
  </si>
  <si>
    <t xml:space="preserve">           Net Plant.</t>
  </si>
  <si>
    <t>Special Funds</t>
  </si>
  <si>
    <t>Temporary Cash Investments</t>
  </si>
  <si>
    <t>Accounts Receivable</t>
  </si>
  <si>
    <t>150</t>
  </si>
  <si>
    <t>Other Advance Payments for gas</t>
  </si>
  <si>
    <t xml:space="preserve">       Total Deferred Debits</t>
  </si>
  <si>
    <t>108</t>
  </si>
  <si>
    <t>110</t>
  </si>
  <si>
    <t>109</t>
  </si>
  <si>
    <t>132</t>
  </si>
  <si>
    <t>Account Receivables from Associated Companies</t>
  </si>
  <si>
    <t>Note Receivables from Associated Companies</t>
  </si>
  <si>
    <t>207-211</t>
  </si>
  <si>
    <t>Other Paid in Capital</t>
  </si>
  <si>
    <t>QUESTIONS RELATING TO COMPLIANCE WITH                                                 REQUIREMENTS OF LAWS CONCERNING DAMAGE TO                                                                           UNDERGROUND FACILITIES</t>
  </si>
  <si>
    <t>Indiana Code 8-1-26 et seq. (commonly referred to as a "Call Before You Dig" law) provides, among other things, that operators of underground facilities become a member of the association and provide the Indiana Underground Plant Protection Service (or its successor organization) with each township and county in which the operator has underground facilities.</t>
  </si>
  <si>
    <t>4)</t>
  </si>
  <si>
    <t>Do you have training programs for excavators to inform and educate them about how to comply with all aspects of this law?</t>
  </si>
  <si>
    <t>5)</t>
  </si>
  <si>
    <t>What are you doing to provide the most accurate information to excavators to comply with IC 8-1-26-18(f) and prevent possible civil penalties?</t>
  </si>
  <si>
    <t>NOTES TO ANNUAL REPORT - CHANGES AND OCCURRENCES</t>
  </si>
  <si>
    <t>NATURAL GAS PRODUCTION PLANT</t>
  </si>
  <si>
    <t>whether sales are in MCF of Dth.</t>
  </si>
  <si>
    <t>VERIFICATION</t>
  </si>
  <si>
    <t>Annual Report to the Indiana Utility Regulatory Commission</t>
  </si>
  <si>
    <t>(Name of Officer)</t>
  </si>
  <si>
    <t>(Exact legal title or name of respondent)</t>
  </si>
  <si>
    <t xml:space="preserve"> (Signature of Officer)</t>
  </si>
  <si>
    <t>CITY, STATE AND ZIP CODE</t>
  </si>
  <si>
    <t>E-MAIL ADDRESS:</t>
  </si>
  <si>
    <t>OPERATING REVENUES AND EXPENSES</t>
  </si>
  <si>
    <t>If the utility serves more than 5,000 customers, complete the appropriate Periodic Review (PR) Form located on the Commission's website.</t>
  </si>
  <si>
    <t>Prepare this report in conformity with the 1976 National Association of Regulatory Utility Commissioners (NARUC) Uniform System of Accounts (USOA) for Class A and B Gas utilities.</t>
  </si>
  <si>
    <t>With Whom Registered (Federal or State)</t>
  </si>
  <si>
    <r>
      <t xml:space="preserve">Term
Expires
</t>
    </r>
    <r>
      <rPr>
        <i/>
        <sz val="7"/>
        <rFont val="Arial"/>
        <family val="2"/>
      </rPr>
      <t>(mm/dd/yy)</t>
    </r>
  </si>
  <si>
    <r>
      <t xml:space="preserve">Term
Began
</t>
    </r>
    <r>
      <rPr>
        <i/>
        <sz val="7"/>
        <rFont val="Arial"/>
        <family val="2"/>
      </rPr>
      <t>(mm/dd/yy)</t>
    </r>
  </si>
  <si>
    <r>
      <rPr>
        <i/>
        <sz val="10"/>
        <rFont val="Arial"/>
        <family val="2"/>
      </rPr>
      <t>Please complete the following information.</t>
    </r>
    <r>
      <rPr>
        <sz val="10"/>
        <rFont val="Arial"/>
        <family val="2"/>
      </rPr>
      <t xml:space="preserve">  Column A is the number of employees in that salary </t>
    </r>
  </si>
  <si>
    <t>Column C is the total dollar cost for fringe benefits for employees in that salary range.</t>
  </si>
  <si>
    <t>This information is requested pursuant to I.C. 8-1-2-48.</t>
  </si>
  <si>
    <r>
      <t xml:space="preserve">Term Began </t>
    </r>
    <r>
      <rPr>
        <b/>
        <i/>
        <sz val="9"/>
        <rFont val="Arial"/>
        <family val="2"/>
      </rPr>
      <t>(mm/dd/yy)</t>
    </r>
    <r>
      <rPr>
        <b/>
        <sz val="9"/>
        <rFont val="Arial"/>
        <family val="2"/>
      </rPr>
      <t xml:space="preserve">         (c)</t>
    </r>
  </si>
  <si>
    <r>
      <t xml:space="preserve">Term Expires </t>
    </r>
    <r>
      <rPr>
        <b/>
        <i/>
        <sz val="9"/>
        <rFont val="Arial"/>
        <family val="2"/>
      </rPr>
      <t>(mm/dd/yy)</t>
    </r>
    <r>
      <rPr>
        <b/>
        <sz val="9"/>
        <rFont val="Arial"/>
        <family val="2"/>
      </rPr>
      <t xml:space="preserve">        (d)</t>
    </r>
  </si>
  <si>
    <r>
      <t xml:space="preserve">As of what date was list of stockholders prepared </t>
    </r>
    <r>
      <rPr>
        <i/>
        <sz val="10"/>
        <rFont val="Arial"/>
        <family val="2"/>
      </rPr>
      <t>(mm/dd/yy)</t>
    </r>
    <r>
      <rPr>
        <sz val="10"/>
        <rFont val="Arial"/>
        <family val="2"/>
      </rPr>
      <t>?</t>
    </r>
  </si>
  <si>
    <t>of ownership or control to the top holding company or organization.</t>
  </si>
  <si>
    <t>If control of utility is vested in a holding company organization, submit data here showing the chain</t>
  </si>
  <si>
    <r>
      <t xml:space="preserve">STOCKHOLDERS, VOTING POWERS AND CONTROL </t>
    </r>
    <r>
      <rPr>
        <b/>
        <i/>
        <u/>
        <sz val="12"/>
        <rFont val="Arial"/>
        <family val="2"/>
      </rPr>
      <t>(continued)</t>
    </r>
  </si>
  <si>
    <r>
      <t xml:space="preserve">STORAGE PLANT </t>
    </r>
    <r>
      <rPr>
        <b/>
        <i/>
        <u/>
        <sz val="12"/>
        <rFont val="Arial"/>
        <family val="2"/>
      </rPr>
      <t>(continued)</t>
    </r>
  </si>
  <si>
    <t xml:space="preserve">  Transportation Expenses - Clearing</t>
  </si>
  <si>
    <r>
      <t xml:space="preserve">  Other Accounts - </t>
    </r>
    <r>
      <rPr>
        <i/>
        <sz val="10"/>
        <rFont val="Arial"/>
        <family val="2"/>
      </rPr>
      <t>Specify</t>
    </r>
  </si>
  <si>
    <r>
      <t xml:space="preserve">  Other Debit or Credit Items </t>
    </r>
    <r>
      <rPr>
        <i/>
        <sz val="10"/>
        <rFont val="Arial"/>
        <family val="2"/>
      </rPr>
      <t>(Describe)</t>
    </r>
  </si>
  <si>
    <r>
      <t xml:space="preserve">  Charged to Depreciation Reserve </t>
    </r>
    <r>
      <rPr>
        <i/>
        <sz val="10"/>
        <rFont val="Arial"/>
        <family val="2"/>
      </rPr>
      <t>(as above)</t>
    </r>
  </si>
  <si>
    <r>
      <t xml:space="preserve">  Charged to Other Accounts </t>
    </r>
    <r>
      <rPr>
        <i/>
        <sz val="10"/>
        <rFont val="Arial"/>
        <family val="2"/>
      </rPr>
      <t>(Specify)</t>
    </r>
  </si>
  <si>
    <r>
      <t xml:space="preserve">Date of Issue </t>
    </r>
    <r>
      <rPr>
        <b/>
        <i/>
        <sz val="8"/>
        <rFont val="Arial"/>
        <family val="2"/>
      </rPr>
      <t>(mm/dd/yy)</t>
    </r>
  </si>
  <si>
    <r>
      <t xml:space="preserve">Date of Maturity </t>
    </r>
    <r>
      <rPr>
        <b/>
        <i/>
        <sz val="8"/>
        <rFont val="Arial"/>
        <family val="2"/>
      </rPr>
      <t>(mm/dd/yy)</t>
    </r>
  </si>
  <si>
    <t>ACCOUNTS RECEIVABLE (ACCTS 142 and 143)</t>
  </si>
  <si>
    <r>
      <t xml:space="preserve">  All other </t>
    </r>
    <r>
      <rPr>
        <i/>
        <sz val="10"/>
        <rFont val="Arial"/>
        <family val="2"/>
      </rPr>
      <t>(List separately only the large and unusual balances.)</t>
    </r>
  </si>
  <si>
    <r>
      <t xml:space="preserve">Date of Note </t>
    </r>
    <r>
      <rPr>
        <b/>
        <i/>
        <sz val="8"/>
        <rFont val="Arial"/>
        <family val="2"/>
      </rPr>
      <t>(mm/dd/yy)</t>
    </r>
  </si>
  <si>
    <t>(ACCOUNT 201 and 204)</t>
  </si>
  <si>
    <t>(ACCOUNTS 221, 222, 223, and 224)</t>
  </si>
  <si>
    <t>Report by each balance sheet account (221, 222, 223, and 224) particulars concerning Long Term Debt. Give particulars concerning any Long Term Debt authorized by I.U.R.C. but not yet issued.</t>
  </si>
  <si>
    <r>
      <t xml:space="preserve">Nominal Date of Issue </t>
    </r>
    <r>
      <rPr>
        <b/>
        <i/>
        <sz val="10"/>
        <rFont val="Arial"/>
        <family val="2"/>
      </rPr>
      <t>(mm/dd/yy)</t>
    </r>
    <r>
      <rPr>
        <b/>
        <sz val="10"/>
        <rFont val="Arial"/>
        <family val="2"/>
      </rPr>
      <t xml:space="preserve">                     (b)</t>
    </r>
  </si>
  <si>
    <r>
      <t xml:space="preserve">Date of Maturity </t>
    </r>
    <r>
      <rPr>
        <b/>
        <i/>
        <sz val="10"/>
        <rFont val="Arial"/>
        <family val="2"/>
      </rPr>
      <t>(mm/dd/yy)</t>
    </r>
    <r>
      <rPr>
        <b/>
        <sz val="10"/>
        <rFont val="Arial"/>
        <family val="2"/>
      </rPr>
      <t xml:space="preserve">                            (c)</t>
    </r>
  </si>
  <si>
    <r>
      <rPr>
        <i/>
        <sz val="10"/>
        <rFont val="Arial"/>
        <family val="2"/>
      </rPr>
      <t xml:space="preserve">Report below the name, title and salary is $50,000 or more. </t>
    </r>
    <r>
      <rPr>
        <sz val="10"/>
        <rFont val="Arial"/>
        <family val="2"/>
      </rPr>
      <t xml:space="preserve"> An "executive officer " of respondent includes its president, secretary, treasurer, and vice president in charge of a principal business unit, division or function, and any other person who performs similar policymaking functions.</t>
    </r>
  </si>
  <si>
    <t>Customer Service Expense and Information Expense</t>
  </si>
  <si>
    <t xml:space="preserve">Operation Supervision and Labor </t>
  </si>
  <si>
    <t>Gas Withdrawn from Storage - Debit</t>
  </si>
  <si>
    <t>Gas Delivered to Storage - Credit</t>
  </si>
  <si>
    <t>Gas used in Utility Operation - Credit</t>
  </si>
  <si>
    <t xml:space="preserve">    Amortization of Limited-Term and Other Utility Plant</t>
  </si>
  <si>
    <t>Revenues From Merchandising, Jobbing, and Contract Work</t>
  </si>
  <si>
    <t>Taxes Other Than Income, Other Income and Deduction</t>
  </si>
  <si>
    <t>Income Taxes, Other Income and Deductions</t>
  </si>
  <si>
    <t>Provision for Deferred Income Taxes, Other Income and Deductions</t>
  </si>
  <si>
    <r>
      <t xml:space="preserve">COMPARATIVE OPERATING STATEMENT </t>
    </r>
    <r>
      <rPr>
        <b/>
        <i/>
        <sz val="12"/>
        <rFont val="Arial"/>
        <family val="2"/>
      </rPr>
      <t>(continued)</t>
    </r>
  </si>
  <si>
    <t>Amortization of Debt Discount and Expense</t>
  </si>
  <si>
    <t xml:space="preserve">    Dividends Declared - Preferred Stock</t>
  </si>
  <si>
    <t xml:space="preserve">    Dividends Declared - Common Stock</t>
  </si>
  <si>
    <t xml:space="preserve">    Unappropriated Retained Earnings (at beginning of period)</t>
  </si>
  <si>
    <t xml:space="preserve">    Unappropriated Retained Earnings (at end of period)</t>
  </si>
  <si>
    <t>Show balance and state purpose of each appropriated retained earnings amount at end of year, showing all entries to this account for the year.</t>
  </si>
  <si>
    <r>
      <t xml:space="preserve">Changes </t>
    </r>
    <r>
      <rPr>
        <i/>
        <sz val="10"/>
        <rFont val="Arial"/>
        <family val="2"/>
      </rPr>
      <t>(Identify by prescribed retained earnings accounts.)</t>
    </r>
  </si>
  <si>
    <t>Total Other Property and Investments</t>
  </si>
  <si>
    <t>Unamortized Debt Discount and Expense</t>
  </si>
  <si>
    <t>Accumulated Provision for Uncollectible Accounts - Cr.</t>
  </si>
  <si>
    <r>
      <t xml:space="preserve">Gas produced </t>
    </r>
    <r>
      <rPr>
        <i/>
        <sz val="10"/>
        <rFont val="Arial"/>
        <family val="2"/>
      </rPr>
      <t>(gross)</t>
    </r>
  </si>
  <si>
    <r>
      <t xml:space="preserve">Gas purchased </t>
    </r>
    <r>
      <rPr>
        <i/>
        <sz val="10"/>
        <rFont val="Arial"/>
        <family val="2"/>
      </rPr>
      <t>(specify kind)</t>
    </r>
  </si>
  <si>
    <t>Number at</t>
  </si>
  <si>
    <r>
      <t xml:space="preserve">Larger than 5 B - </t>
    </r>
    <r>
      <rPr>
        <b/>
        <i/>
        <sz val="10"/>
        <rFont val="Arial"/>
        <family val="2"/>
      </rPr>
      <t>specify</t>
    </r>
  </si>
  <si>
    <t>Report the ratio per customer for the last five (5) years for each of the listed items.</t>
  </si>
  <si>
    <r>
      <t xml:space="preserve">Date </t>
    </r>
    <r>
      <rPr>
        <b/>
        <i/>
        <sz val="10"/>
        <rFont val="Arial"/>
        <family val="2"/>
      </rPr>
      <t>(mm/dd/yy)</t>
    </r>
  </si>
  <si>
    <t xml:space="preserve">Accumulated Prov. for Depre. Amort. and Deple. </t>
  </si>
  <si>
    <t>Show all changes during year, and date of any change.</t>
  </si>
  <si>
    <r>
      <t xml:space="preserve">Reports must be submitted electronically using the Commission's Electronic Filing System at: </t>
    </r>
    <r>
      <rPr>
        <b/>
        <sz val="9"/>
        <color rgb="FF0000FF"/>
        <rFont val="Arial"/>
        <family val="2"/>
      </rPr>
      <t xml:space="preserve">https://iurc.portal.in.gov/ </t>
    </r>
  </si>
  <si>
    <t>Reconciliation with Total Retirements form Accts 101 and 104</t>
  </si>
  <si>
    <t xml:space="preserve">        PERIODIC REVIEW</t>
  </si>
  <si>
    <t xml:space="preserve">        INVESTOR OWNED UTILITY (NATURAL GAS)</t>
  </si>
  <si>
    <t xml:space="preserve">           INDIANA UTILITY REGULATORY COMMISSION</t>
  </si>
  <si>
    <t>UTILITY NAME:</t>
  </si>
  <si>
    <t>PER CALENDAR YEAR:</t>
  </si>
  <si>
    <t>Line No.</t>
  </si>
  <si>
    <t>Total Company</t>
  </si>
  <si>
    <t>Jurisdictional</t>
  </si>
  <si>
    <t>Actuals</t>
  </si>
  <si>
    <t>Less:</t>
  </si>
  <si>
    <t>Accumulated depreciation</t>
  </si>
  <si>
    <t xml:space="preserve">        Net Utility Plant in Service</t>
  </si>
  <si>
    <r>
      <t xml:space="preserve">Contributions in Aid of Construction </t>
    </r>
    <r>
      <rPr>
        <i/>
        <sz val="11"/>
        <rFont val="Times New Roman"/>
        <family val="1"/>
      </rPr>
      <t>(if applicable)</t>
    </r>
  </si>
  <si>
    <t>Add:</t>
  </si>
  <si>
    <t>Materials and Supplies (3)</t>
  </si>
  <si>
    <r>
      <t xml:space="preserve">Working Capital (4) </t>
    </r>
    <r>
      <rPr>
        <i/>
        <sz val="11"/>
        <rFont val="Times New Roman"/>
        <family val="1"/>
      </rPr>
      <t>(if allowed in last rate case)</t>
    </r>
  </si>
  <si>
    <t xml:space="preserve">        Total Rate Base</t>
  </si>
  <si>
    <t xml:space="preserve">        Net Operating Income </t>
  </si>
  <si>
    <r>
      <t xml:space="preserve">        Rate of Return </t>
    </r>
    <r>
      <rPr>
        <i/>
        <sz val="11"/>
        <rFont val="Times New Roman"/>
        <family val="1"/>
      </rPr>
      <t>(Line 8 divided by Line 7)</t>
    </r>
  </si>
  <si>
    <t>Operating Revenues</t>
  </si>
  <si>
    <t>Authorized</t>
  </si>
  <si>
    <t>Authorized Net Operating Income (1)</t>
  </si>
  <si>
    <t>Authorized Rate Base (2)</t>
  </si>
  <si>
    <r>
      <t xml:space="preserve">Authorized Rate of Return </t>
    </r>
    <r>
      <rPr>
        <i/>
        <sz val="11"/>
        <rFont val="Times New Roman"/>
        <family val="1"/>
      </rPr>
      <t>(Line 11 divided by Line 12)</t>
    </r>
  </si>
  <si>
    <t>Variances</t>
  </si>
  <si>
    <t>Net Operating Income Variance - Over/(Under Earned)</t>
  </si>
  <si>
    <t>Rate of Return Variance - Over/(Under Earned)</t>
  </si>
  <si>
    <t>Capital Structure</t>
  </si>
  <si>
    <t>Description</t>
  </si>
  <si>
    <t>Common Equity</t>
  </si>
  <si>
    <t>Long-Term Debt (5)</t>
  </si>
  <si>
    <r>
      <t xml:space="preserve">Customer Advances </t>
    </r>
    <r>
      <rPr>
        <i/>
        <sz val="11"/>
        <rFont val="Times New Roman"/>
        <family val="1"/>
      </rPr>
      <t>(if applicable)</t>
    </r>
  </si>
  <si>
    <t>Deferred Income Taxes</t>
  </si>
  <si>
    <t>Pre-1971 Investment Tax Credits</t>
  </si>
  <si>
    <t>Post-1970 Investment Tax Credits</t>
  </si>
  <si>
    <r>
      <t xml:space="preserve">Prepaid Pension </t>
    </r>
    <r>
      <rPr>
        <i/>
        <sz val="11"/>
        <rFont val="Times New Roman"/>
        <family val="1"/>
      </rPr>
      <t>(if applicable)</t>
    </r>
  </si>
  <si>
    <r>
      <t xml:space="preserve">Other </t>
    </r>
    <r>
      <rPr>
        <i/>
        <sz val="11"/>
        <rFont val="Times New Roman"/>
        <family val="1"/>
      </rPr>
      <t>(if applicable)</t>
    </r>
  </si>
  <si>
    <r>
      <t>PERIODIC REVIEW</t>
    </r>
    <r>
      <rPr>
        <b/>
        <i/>
        <sz val="11"/>
        <rFont val="Arial"/>
        <family val="2"/>
      </rPr>
      <t xml:space="preserve"> (continued)</t>
    </r>
  </si>
  <si>
    <t>INVESTOR OWNED UTILITY (NATURAL GAS)</t>
  </si>
  <si>
    <t>(1)</t>
  </si>
  <si>
    <t>List the NOI granted in the last rate case and all subsequent tracker proceeding with the Cause Numbers.</t>
  </si>
  <si>
    <t>NOI granted in last rate case - Cause No. XXXXX</t>
  </si>
  <si>
    <t>NOI granted from Cause No. XXXXX</t>
  </si>
  <si>
    <t xml:space="preserve">Total NOI Authorized </t>
  </si>
  <si>
    <t>Pursuant to GAO 2017-3</t>
  </si>
  <si>
    <t>(2)</t>
  </si>
  <si>
    <t>Authorized Rate Base</t>
  </si>
  <si>
    <t>List the rate base granted in the last rate case and all subsequent tracker proceeding with the Cause Numbers.</t>
  </si>
  <si>
    <t>Rate base granted in last rate case - Cause No. XXXXX</t>
  </si>
  <si>
    <t>Rate base granted in Cause No. XXXXX</t>
  </si>
  <si>
    <t>Total Authorized Rate Base</t>
  </si>
  <si>
    <t>(3)</t>
  </si>
  <si>
    <t>Materials &amp; Supplies</t>
  </si>
  <si>
    <t>If a dual utility, breakdown amount assigned to each separate operation.</t>
  </si>
  <si>
    <t>(4)</t>
  </si>
  <si>
    <t>Working Capital</t>
  </si>
  <si>
    <t>(Use method below or method approved in last rate case.)</t>
  </si>
  <si>
    <t>Current Operation &amp; Maintenance Expenses</t>
  </si>
  <si>
    <t>Fuel or Power Purchased</t>
  </si>
  <si>
    <r>
      <t xml:space="preserve">Gas Transmission Line Purchases </t>
    </r>
    <r>
      <rPr>
        <i/>
        <sz val="11"/>
        <rFont val="Times New Roman"/>
        <family val="1"/>
      </rPr>
      <t>(if applicable)</t>
    </r>
  </si>
  <si>
    <t>Total Working Capital Expenses</t>
  </si>
  <si>
    <t>Divide by:</t>
  </si>
  <si>
    <t>45 day factor</t>
  </si>
  <si>
    <t>divide by 8</t>
  </si>
  <si>
    <t>Total Static Amount</t>
  </si>
  <si>
    <t>Cash on hand</t>
  </si>
  <si>
    <t>Working Funds</t>
  </si>
  <si>
    <t>(5)</t>
  </si>
  <si>
    <t>Long-Term Debt</t>
  </si>
  <si>
    <t>Show weighted cost of debt at year end and the calculation to arrive at such.</t>
  </si>
  <si>
    <t>%</t>
  </si>
  <si>
    <t>Rate</t>
  </si>
  <si>
    <t>Weighted Average</t>
  </si>
  <si>
    <t>Long Term Debt</t>
  </si>
  <si>
    <t>Last Rate Case</t>
  </si>
  <si>
    <t>Cause Number:</t>
  </si>
  <si>
    <t>Date of Order:</t>
  </si>
  <si>
    <t>Other Information</t>
  </si>
  <si>
    <t>This information is requested pursuant to I.C. 8-1-2-42.5</t>
  </si>
  <si>
    <t>On page 3, show weighted cost of debt at year end and the calculation to arrive at such.</t>
  </si>
  <si>
    <t>PR Notes</t>
  </si>
  <si>
    <t>Provide any additional information detailing calculations on the previous pages.</t>
  </si>
  <si>
    <t>Total Customers as of year-end</t>
  </si>
  <si>
    <t>.</t>
  </si>
  <si>
    <t>State Form 56477 (R8 / 2-25)</t>
  </si>
  <si>
    <t xml:space="preserve">           State Form 56430 (R5 / 2-25)</t>
  </si>
  <si>
    <t>Name of Director
(a)</t>
  </si>
  <si>
    <t>Name and Address
(a)</t>
  </si>
  <si>
    <t>Number of Shares Common Stock
(b)</t>
  </si>
  <si>
    <t>ITEM
(a)</t>
  </si>
  <si>
    <t>AMOUNT
(b)</t>
  </si>
  <si>
    <t>Particulars
(a)</t>
  </si>
  <si>
    <t>Total
(d)</t>
  </si>
  <si>
    <t>Name
(a)</t>
  </si>
  <si>
    <t>Total Compensation
(c)</t>
  </si>
  <si>
    <t>ACCOUNT
(a)</t>
  </si>
  <si>
    <t>Classification
(a)</t>
  </si>
  <si>
    <t>This Year
(b)</t>
  </si>
  <si>
    <t>Last Year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</si>
</sst>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mmmm\ d\,\ yyyy"/>
    <numFmt numFmtId="165" formatCode="mm/dd/yy"/>
    <numFmt numFmtId="166" formatCode="_(&quot;$&quot;* #,##0_);_(&quot;$&quot;* \(#,##0\);_(&quot;$&quot;* &quot;-&quot;??_);_(@_)"/>
    <numFmt numFmtId="167" formatCode="_(* #,##0.0_);_(* \(#,##0.0\);_(* &quot;-&quot;??_);_(@_)"/>
    <numFmt numFmtId="168" formatCode="_(* #,##0_);_(* \(#,##0\);_(* &quot;-&quot;??_);_(@_)"/>
    <numFmt numFmtId="169" formatCode="[&lt;=9999999]###\-####;\(###\)\ ###\-####"/>
    <numFmt numFmtId="170" formatCode="0.0"/>
    <numFmt numFmtId="171" formatCode="[$-409]mmmm\ d\,\ yyyy;@"/>
    <numFmt numFmtId="172" formatCode="yyyy"/>
  </numFmts>
  <fonts count="60" x14ac:knownFonts="1">
    <font>
      <sz val="10"/>
      <name val="Arial"/>
    </font>
    <font>
      <sz val="10"/>
      <name val="Arial"/>
      <family val="2"/>
    </font>
    <font>
      <sz val="20"/>
      <name val="Arial"/>
      <family val="2"/>
    </font>
    <font>
      <b/>
      <sz val="12"/>
      <name val="Arial"/>
      <family val="2"/>
    </font>
    <font>
      <sz val="16"/>
      <name val="Arial"/>
      <family val="2"/>
    </font>
    <font>
      <sz val="10"/>
      <name val="Arial"/>
      <family val="2"/>
    </font>
    <font>
      <sz val="9"/>
      <name val="Arial"/>
      <family val="2"/>
    </font>
    <font>
      <sz val="12"/>
      <name val="Arial"/>
      <family val="2"/>
    </font>
    <font>
      <b/>
      <sz val="9"/>
      <name val="Arial"/>
      <family val="2"/>
    </font>
    <font>
      <u/>
      <sz val="9"/>
      <name val="Arial"/>
      <family val="2"/>
    </font>
    <font>
      <sz val="8"/>
      <name val="Arial"/>
      <family val="2"/>
    </font>
    <font>
      <u/>
      <sz val="10"/>
      <name val="Arial"/>
      <family val="2"/>
    </font>
    <font>
      <b/>
      <sz val="16"/>
      <name val="Arial"/>
      <family val="2"/>
    </font>
    <font>
      <b/>
      <sz val="10"/>
      <name val="Arial"/>
      <family val="2"/>
    </font>
    <font>
      <b/>
      <u/>
      <sz val="10"/>
      <name val="Arial"/>
      <family val="2"/>
    </font>
    <font>
      <sz val="12"/>
      <name val="Arial"/>
      <family val="2"/>
    </font>
    <font>
      <sz val="12"/>
      <name val="Times New Roman"/>
      <family val="1"/>
    </font>
    <font>
      <sz val="10"/>
      <name val="Times New Roman"/>
      <family val="1"/>
    </font>
    <font>
      <sz val="10"/>
      <name val="Arial"/>
      <family val="2"/>
    </font>
    <font>
      <sz val="12"/>
      <name val="Times New Roman"/>
      <family val="1"/>
    </font>
    <font>
      <sz val="10"/>
      <name val="Times New Roman"/>
      <family val="1"/>
    </font>
    <font>
      <sz val="7"/>
      <name val="Arial"/>
      <family val="2"/>
    </font>
    <font>
      <sz val="14"/>
      <name val="Arial"/>
      <family val="2"/>
    </font>
    <font>
      <b/>
      <sz val="14"/>
      <name val="Arial"/>
      <family val="2"/>
    </font>
    <font>
      <b/>
      <u/>
      <sz val="12"/>
      <name val="Arial"/>
      <family val="2"/>
    </font>
    <font>
      <b/>
      <sz val="12"/>
      <name val="Times New Roman"/>
      <family val="1"/>
    </font>
    <font>
      <sz val="16"/>
      <name val="Times New Roman"/>
      <family val="1"/>
    </font>
    <font>
      <b/>
      <sz val="12"/>
      <name val="Times New Roman"/>
      <family val="1"/>
    </font>
    <font>
      <b/>
      <sz val="16"/>
      <name val="Times New Roman"/>
      <family val="1"/>
    </font>
    <font>
      <b/>
      <sz val="8"/>
      <name val="Arial"/>
      <family val="2"/>
    </font>
    <font>
      <sz val="9"/>
      <name val="Arial"/>
      <family val="2"/>
    </font>
    <font>
      <b/>
      <sz val="36"/>
      <name val="Arial"/>
      <family val="2"/>
    </font>
    <font>
      <sz val="8"/>
      <name val="Arial"/>
      <family val="2"/>
    </font>
    <font>
      <u/>
      <sz val="10"/>
      <name val="Arial"/>
      <family val="2"/>
    </font>
    <font>
      <sz val="11"/>
      <name val="Calibri"/>
      <family val="2"/>
    </font>
    <font>
      <i/>
      <sz val="10"/>
      <name val="Arial"/>
      <family val="2"/>
    </font>
    <font>
      <b/>
      <i/>
      <sz val="10"/>
      <name val="Arial"/>
      <family val="2"/>
    </font>
    <font>
      <i/>
      <sz val="8"/>
      <name val="Arial"/>
      <family val="2"/>
    </font>
    <font>
      <i/>
      <sz val="7"/>
      <name val="Arial"/>
      <family val="2"/>
    </font>
    <font>
      <b/>
      <i/>
      <sz val="9"/>
      <name val="Arial"/>
      <family val="2"/>
    </font>
    <font>
      <b/>
      <i/>
      <u/>
      <sz val="12"/>
      <name val="Arial"/>
      <family val="2"/>
    </font>
    <font>
      <b/>
      <i/>
      <sz val="8"/>
      <name val="Arial"/>
      <family val="2"/>
    </font>
    <font>
      <b/>
      <i/>
      <sz val="12"/>
      <name val="Arial"/>
      <family val="2"/>
    </font>
    <font>
      <i/>
      <sz val="9"/>
      <name val="Arial"/>
      <family val="2"/>
    </font>
    <font>
      <b/>
      <i/>
      <sz val="12"/>
      <name val="Times New Roman"/>
      <family val="1"/>
    </font>
    <font>
      <b/>
      <sz val="9"/>
      <color rgb="FF0000FF"/>
      <name val="Arial"/>
      <family val="2"/>
    </font>
    <font>
      <sz val="11"/>
      <color theme="1"/>
      <name val="Calibri"/>
      <family val="2"/>
      <scheme val="minor"/>
    </font>
    <font>
      <b/>
      <sz val="11"/>
      <name val="Arial"/>
      <family val="2"/>
    </font>
    <font>
      <sz val="11"/>
      <name val="Arial"/>
      <family val="2"/>
    </font>
    <font>
      <b/>
      <sz val="14"/>
      <name val="Times New Roman"/>
      <family val="1"/>
    </font>
    <font>
      <sz val="11"/>
      <name val="Times New Roman"/>
      <family val="1"/>
    </font>
    <font>
      <b/>
      <sz val="11"/>
      <name val="Times New Roman"/>
      <family val="1"/>
    </font>
    <font>
      <b/>
      <sz val="11"/>
      <color theme="1"/>
      <name val="Times New Roman"/>
      <family val="1"/>
    </font>
    <font>
      <sz val="11"/>
      <color theme="1"/>
      <name val="Times New Roman"/>
      <family val="1"/>
    </font>
    <font>
      <u/>
      <sz val="11"/>
      <name val="Times New Roman"/>
      <family val="1"/>
    </font>
    <font>
      <i/>
      <sz val="11"/>
      <name val="Times New Roman"/>
      <family val="1"/>
    </font>
    <font>
      <b/>
      <i/>
      <sz val="11"/>
      <name val="Arial"/>
      <family val="2"/>
    </font>
    <font>
      <sz val="11"/>
      <name val="Arial Black"/>
      <family val="2"/>
    </font>
    <font>
      <b/>
      <u/>
      <sz val="11"/>
      <name val="Times New Roman"/>
      <family val="1"/>
    </font>
    <font>
      <b/>
      <sz val="11"/>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8">
    <border>
      <left/>
      <right/>
      <top/>
      <bottom/>
      <diagonal/>
    </border>
    <border>
      <left/>
      <right/>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double">
        <color indexed="8"/>
      </top>
      <bottom/>
      <diagonal/>
    </border>
    <border>
      <left/>
      <right/>
      <top style="thin">
        <color indexed="8"/>
      </top>
      <bottom/>
      <diagonal/>
    </border>
    <border>
      <left/>
      <right/>
      <top style="thin">
        <color indexed="8"/>
      </top>
      <bottom style="medium">
        <color indexed="64"/>
      </bottom>
      <diagonal/>
    </border>
    <border>
      <left/>
      <right style="medium">
        <color indexed="64"/>
      </right>
      <top style="thin">
        <color indexed="8"/>
      </top>
      <bottom/>
      <diagonal/>
    </border>
    <border>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right style="medium">
        <color indexed="64"/>
      </right>
      <top style="thin">
        <color indexed="64"/>
      </top>
      <bottom/>
      <diagonal/>
    </border>
    <border>
      <left style="medium">
        <color indexed="64"/>
      </left>
      <right/>
      <top style="thin">
        <color indexed="8"/>
      </top>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ck">
        <color indexed="64"/>
      </left>
      <right style="medium">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xf numFmtId="0" fontId="15" fillId="0" borderId="0"/>
    <xf numFmtId="9" fontId="1" fillId="0" borderId="0" applyFont="0" applyFill="0" applyBorder="0" applyAlignment="0" applyProtection="0"/>
    <xf numFmtId="0" fontId="5" fillId="0" borderId="0"/>
    <xf numFmtId="0" fontId="46" fillId="0" borderId="0"/>
    <xf numFmtId="44" fontId="46" fillId="0" borderId="0" applyFont="0" applyFill="0" applyBorder="0" applyAlignment="0" applyProtection="0"/>
    <xf numFmtId="9" fontId="46" fillId="0" borderId="0" applyFont="0" applyFill="0" applyBorder="0" applyAlignment="0" applyProtection="0"/>
    <xf numFmtId="43" fontId="46" fillId="0" borderId="0" applyFont="0" applyFill="0" applyBorder="0" applyAlignment="0" applyProtection="0"/>
  </cellStyleXfs>
  <cellXfs count="1195">
    <xf numFmtId="0" fontId="0" fillId="0" borderId="0" xfId="0"/>
    <xf numFmtId="0" fontId="2"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7" fillId="0" borderId="0" xfId="0" applyFont="1"/>
    <xf numFmtId="49" fontId="6" fillId="0" borderId="0" xfId="0" applyNumberFormat="1" applyFont="1" applyAlignment="1">
      <alignment horizontal="center"/>
    </xf>
    <xf numFmtId="49" fontId="6" fillId="0" borderId="0" xfId="0" applyNumberFormat="1" applyFont="1"/>
    <xf numFmtId="0" fontId="6" fillId="0" borderId="0" xfId="0" applyFont="1"/>
    <xf numFmtId="49" fontId="9" fillId="0" borderId="0" xfId="0" applyNumberFormat="1" applyFont="1"/>
    <xf numFmtId="49" fontId="0" fillId="0" borderId="0" xfId="0" applyNumberFormat="1"/>
    <xf numFmtId="49" fontId="0" fillId="0" borderId="0" xfId="0" applyNumberFormat="1" applyAlignment="1">
      <alignment horizontal="center"/>
    </xf>
    <xf numFmtId="49" fontId="10" fillId="0" borderId="0" xfId="0" applyNumberFormat="1" applyFont="1"/>
    <xf numFmtId="0" fontId="0" fillId="0" borderId="1" xfId="0" applyBorder="1"/>
    <xf numFmtId="0" fontId="0" fillId="0" borderId="2" xfId="0" quotePrefix="1" applyBorder="1" applyAlignment="1">
      <alignment horizontal="center"/>
    </xf>
    <xf numFmtId="3" fontId="0" fillId="0" borderId="2" xfId="0" applyNumberFormat="1" applyBorder="1"/>
    <xf numFmtId="0" fontId="0" fillId="0" borderId="0" xfId="0" quotePrefix="1" applyAlignment="1">
      <alignment horizontal="center"/>
    </xf>
    <xf numFmtId="3" fontId="0" fillId="0" borderId="0" xfId="0" applyNumberFormat="1"/>
    <xf numFmtId="49" fontId="0" fillId="0" borderId="0" xfId="0" applyNumberFormat="1" applyAlignment="1">
      <alignment horizontal="right"/>
    </xf>
    <xf numFmtId="169" fontId="0" fillId="0" borderId="3" xfId="0" applyNumberFormat="1" applyBorder="1" applyAlignment="1" applyProtection="1">
      <alignment horizontal="center"/>
      <protection locked="0"/>
    </xf>
    <xf numFmtId="49" fontId="0" fillId="0" borderId="0" xfId="0" applyNumberFormat="1" applyAlignment="1">
      <alignment horizontal="left"/>
    </xf>
    <xf numFmtId="49" fontId="0" fillId="0" borderId="1" xfId="0" applyNumberFormat="1" applyBorder="1" applyAlignment="1">
      <alignment horizontal="center"/>
    </xf>
    <xf numFmtId="49" fontId="0" fillId="0" borderId="0" xfId="0" applyNumberFormat="1" applyAlignment="1" applyProtection="1">
      <alignment horizontal="left"/>
      <protection locked="0"/>
    </xf>
    <xf numFmtId="169" fontId="0" fillId="0" borderId="0" xfId="0" applyNumberFormat="1" applyAlignment="1" applyProtection="1">
      <alignment horizontal="center"/>
      <protection locked="0"/>
    </xf>
    <xf numFmtId="49" fontId="13" fillId="0" borderId="0" xfId="0" applyNumberFormat="1" applyFont="1" applyAlignment="1">
      <alignment horizontal="center"/>
    </xf>
    <xf numFmtId="49" fontId="0" fillId="0" borderId="1" xfId="0" applyNumberFormat="1" applyBorder="1" applyAlignment="1">
      <alignment horizontal="center" wrapText="1"/>
    </xf>
    <xf numFmtId="49" fontId="0" fillId="0" borderId="3" xfId="0" applyNumberFormat="1" applyBorder="1" applyProtection="1">
      <protection locked="0"/>
    </xf>
    <xf numFmtId="44" fontId="1" fillId="0" borderId="4" xfId="2" applyBorder="1" applyAlignment="1">
      <alignment horizontal="center"/>
    </xf>
    <xf numFmtId="49" fontId="0" fillId="0" borderId="1" xfId="0" applyNumberFormat="1" applyBorder="1" applyProtection="1">
      <protection locked="0"/>
    </xf>
    <xf numFmtId="49" fontId="0" fillId="0" borderId="0" xfId="0" applyNumberFormat="1" applyProtection="1">
      <protection locked="0"/>
    </xf>
    <xf numFmtId="0" fontId="0" fillId="0" borderId="0" xfId="0" applyProtection="1">
      <protection locked="0"/>
    </xf>
    <xf numFmtId="165" fontId="0" fillId="0" borderId="0" xfId="0" applyNumberFormat="1" applyAlignment="1" applyProtection="1">
      <alignment horizontal="center"/>
      <protection locked="0"/>
    </xf>
    <xf numFmtId="0" fontId="16" fillId="0" borderId="0" xfId="4" applyFont="1"/>
    <xf numFmtId="0" fontId="15" fillId="0" borderId="0" xfId="4"/>
    <xf numFmtId="0" fontId="17" fillId="0" borderId="0" xfId="4" applyFont="1"/>
    <xf numFmtId="0" fontId="18" fillId="0" borderId="0" xfId="4" applyFont="1"/>
    <xf numFmtId="0" fontId="19" fillId="0" borderId="0" xfId="4" applyFont="1"/>
    <xf numFmtId="0" fontId="20" fillId="0" borderId="0" xfId="4" applyFont="1"/>
    <xf numFmtId="0" fontId="5" fillId="0" borderId="0" xfId="4" applyFont="1"/>
    <xf numFmtId="0" fontId="5" fillId="0" borderId="1" xfId="4" applyFont="1" applyBorder="1"/>
    <xf numFmtId="0" fontId="6" fillId="0" borderId="1" xfId="0" applyFont="1" applyBorder="1" applyAlignment="1" applyProtection="1">
      <alignment horizontal="left"/>
      <protection locked="0"/>
    </xf>
    <xf numFmtId="0" fontId="0" fillId="0" borderId="0" xfId="0" applyAlignment="1">
      <alignment horizontal="left"/>
    </xf>
    <xf numFmtId="0" fontId="14" fillId="0" borderId="0" xfId="0" applyFont="1" applyAlignment="1">
      <alignment horizontal="center"/>
    </xf>
    <xf numFmtId="49" fontId="0" fillId="0" borderId="5" xfId="0" applyNumberFormat="1" applyBorder="1" applyAlignment="1">
      <alignment horizontal="center" wrapText="1"/>
    </xf>
    <xf numFmtId="49" fontId="0" fillId="0" borderId="6" xfId="0" applyNumberFormat="1" applyBorder="1" applyAlignment="1">
      <alignment horizontal="center" wrapText="1"/>
    </xf>
    <xf numFmtId="0" fontId="0" fillId="0" borderId="7" xfId="0" applyBorder="1" applyAlignment="1" applyProtection="1">
      <alignment horizontal="center"/>
      <protection locked="0"/>
    </xf>
    <xf numFmtId="168" fontId="1" fillId="0" borderId="8" xfId="1" applyNumberFormat="1" applyFont="1" applyBorder="1"/>
    <xf numFmtId="168" fontId="1" fillId="0" borderId="9" xfId="1" applyNumberFormat="1" applyFont="1" applyBorder="1"/>
    <xf numFmtId="168" fontId="1" fillId="0" borderId="10" xfId="1" applyNumberFormat="1" applyBorder="1" applyProtection="1">
      <protection locked="0"/>
    </xf>
    <xf numFmtId="168" fontId="1" fillId="0" borderId="8" xfId="1" applyNumberFormat="1" applyFont="1" applyBorder="1" applyProtection="1">
      <protection locked="0"/>
    </xf>
    <xf numFmtId="168" fontId="1" fillId="0" borderId="9" xfId="1" applyNumberFormat="1" applyBorder="1" applyProtection="1">
      <protection locked="0"/>
    </xf>
    <xf numFmtId="168" fontId="1" fillId="0" borderId="9" xfId="1" applyNumberFormat="1" applyFont="1" applyBorder="1" applyProtection="1">
      <protection locked="0"/>
    </xf>
    <xf numFmtId="168" fontId="1" fillId="0" borderId="11" xfId="1" applyNumberFormat="1" applyBorder="1" applyProtection="1">
      <protection locked="0"/>
    </xf>
    <xf numFmtId="168" fontId="1" fillId="0" borderId="12" xfId="1" applyNumberFormat="1" applyBorder="1"/>
    <xf numFmtId="168" fontId="1" fillId="0" borderId="13" xfId="1" applyNumberFormat="1" applyBorder="1" applyProtection="1">
      <protection locked="0"/>
    </xf>
    <xf numFmtId="168" fontId="1" fillId="0" borderId="13" xfId="1" applyNumberFormat="1" applyBorder="1"/>
    <xf numFmtId="168" fontId="1" fillId="0" borderId="12" xfId="1" applyNumberFormat="1" applyBorder="1" applyProtection="1">
      <protection locked="0"/>
    </xf>
    <xf numFmtId="0" fontId="13" fillId="0" borderId="14" xfId="0" applyFont="1" applyBorder="1" applyAlignment="1">
      <alignment horizontal="center"/>
    </xf>
    <xf numFmtId="166" fontId="1" fillId="0" borderId="9" xfId="2" applyNumberFormat="1" applyFont="1" applyBorder="1" applyProtection="1">
      <protection locked="0"/>
    </xf>
    <xf numFmtId="0" fontId="0" fillId="0" borderId="12" xfId="0" applyBorder="1"/>
    <xf numFmtId="168" fontId="1" fillId="0" borderId="10" xfId="1" applyNumberFormat="1" applyFont="1" applyBorder="1" applyProtection="1">
      <protection locked="0"/>
    </xf>
    <xf numFmtId="49" fontId="0" fillId="0" borderId="9" xfId="0" applyNumberFormat="1" applyBorder="1" applyAlignment="1">
      <alignment horizontal="center"/>
    </xf>
    <xf numFmtId="49" fontId="0" fillId="0" borderId="15"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0" fillId="0" borderId="9" xfId="0" applyNumberFormat="1" applyBorder="1"/>
    <xf numFmtId="49" fontId="0" fillId="0" borderId="9" xfId="0" applyNumberFormat="1" applyBorder="1" applyAlignment="1">
      <alignment horizontal="left"/>
    </xf>
    <xf numFmtId="0" fontId="0" fillId="0" borderId="9" xfId="0" applyBorder="1"/>
    <xf numFmtId="0" fontId="0" fillId="0" borderId="10" xfId="0" applyBorder="1"/>
    <xf numFmtId="0" fontId="0" fillId="0" borderId="9" xfId="0" applyBorder="1" applyAlignment="1">
      <alignment horizontal="left"/>
    </xf>
    <xf numFmtId="49" fontId="13" fillId="0" borderId="16" xfId="0" applyNumberFormat="1" applyFont="1" applyBorder="1" applyAlignment="1">
      <alignment horizontal="center" wrapText="1"/>
    </xf>
    <xf numFmtId="49" fontId="13" fillId="0" borderId="16" xfId="2" applyNumberFormat="1" applyFont="1" applyBorder="1" applyAlignment="1">
      <alignment horizontal="center" wrapText="1"/>
    </xf>
    <xf numFmtId="166" fontId="1" fillId="0" borderId="9" xfId="2" applyNumberFormat="1" applyFont="1" applyBorder="1"/>
    <xf numFmtId="166" fontId="1" fillId="0" borderId="11" xfId="2" applyNumberFormat="1" applyFont="1" applyBorder="1"/>
    <xf numFmtId="0" fontId="0" fillId="0" borderId="3" xfId="0" applyBorder="1"/>
    <xf numFmtId="0" fontId="0" fillId="0" borderId="17" xfId="0" applyBorder="1" applyAlignment="1">
      <alignment horizontal="center"/>
    </xf>
    <xf numFmtId="0" fontId="0" fillId="0" borderId="17" xfId="0" applyBorder="1"/>
    <xf numFmtId="0" fontId="13" fillId="0" borderId="9" xfId="0" applyFont="1" applyBorder="1"/>
    <xf numFmtId="49" fontId="13" fillId="0" borderId="18" xfId="0" applyNumberFormat="1" applyFont="1" applyBorder="1" applyAlignment="1">
      <alignment horizontal="center" wrapText="1"/>
    </xf>
    <xf numFmtId="44" fontId="1" fillId="0" borderId="9" xfId="2" applyBorder="1"/>
    <xf numFmtId="166" fontId="1" fillId="0" borderId="17" xfId="2" applyNumberFormat="1" applyFont="1" applyBorder="1"/>
    <xf numFmtId="166" fontId="1" fillId="0" borderId="17" xfId="2" applyNumberFormat="1" applyBorder="1"/>
    <xf numFmtId="49" fontId="0" fillId="0" borderId="19" xfId="0" applyNumberFormat="1" applyBorder="1"/>
    <xf numFmtId="49" fontId="0" fillId="0" borderId="20" xfId="0" applyNumberFormat="1" applyBorder="1"/>
    <xf numFmtId="49" fontId="0" fillId="0" borderId="20" xfId="0" applyNumberFormat="1" applyBorder="1" applyAlignment="1">
      <alignment horizontal="left"/>
    </xf>
    <xf numFmtId="0" fontId="0" fillId="0" borderId="20" xfId="0" applyBorder="1" applyAlignment="1">
      <alignment horizontal="left"/>
    </xf>
    <xf numFmtId="0" fontId="0" fillId="0" borderId="21" xfId="0" applyBorder="1" applyAlignment="1">
      <alignment horizontal="left"/>
    </xf>
    <xf numFmtId="44" fontId="1" fillId="0" borderId="3" xfId="2" applyBorder="1"/>
    <xf numFmtId="166" fontId="1" fillId="0" borderId="3" xfId="2" applyNumberFormat="1" applyFont="1" applyBorder="1"/>
    <xf numFmtId="168" fontId="1" fillId="0" borderId="3" xfId="1" applyNumberFormat="1" applyBorder="1"/>
    <xf numFmtId="168" fontId="1" fillId="0" borderId="3" xfId="1" applyNumberFormat="1" applyBorder="1" applyProtection="1">
      <protection locked="0"/>
    </xf>
    <xf numFmtId="168" fontId="1" fillId="0" borderId="22" xfId="1" applyNumberFormat="1" applyFont="1" applyBorder="1" applyProtection="1">
      <protection locked="0"/>
    </xf>
    <xf numFmtId="166" fontId="1" fillId="0" borderId="23" xfId="2" applyNumberFormat="1" applyFont="1" applyBorder="1"/>
    <xf numFmtId="166" fontId="1" fillId="0" borderId="3" xfId="2" applyNumberFormat="1" applyBorder="1"/>
    <xf numFmtId="166" fontId="1" fillId="0" borderId="3" xfId="2" applyNumberFormat="1" applyFont="1" applyBorder="1" applyProtection="1">
      <protection locked="0"/>
    </xf>
    <xf numFmtId="168" fontId="1" fillId="0" borderId="22" xfId="1" applyNumberFormat="1" applyBorder="1" applyProtection="1">
      <protection locked="0"/>
    </xf>
    <xf numFmtId="166" fontId="1" fillId="0" borderId="24" xfId="2" applyNumberFormat="1" applyBorder="1"/>
    <xf numFmtId="166" fontId="1" fillId="0" borderId="12" xfId="2" applyNumberFormat="1" applyBorder="1"/>
    <xf numFmtId="49" fontId="0" fillId="0" borderId="15" xfId="0" applyNumberFormat="1" applyBorder="1" applyAlignment="1">
      <alignment horizontal="left"/>
    </xf>
    <xf numFmtId="49" fontId="0" fillId="0" borderId="25" xfId="0" applyNumberFormat="1" applyBorder="1"/>
    <xf numFmtId="49" fontId="0" fillId="0" borderId="26" xfId="0" applyNumberFormat="1" applyBorder="1"/>
    <xf numFmtId="0" fontId="0" fillId="0" borderId="21" xfId="0" applyBorder="1"/>
    <xf numFmtId="0" fontId="0" fillId="0" borderId="22" xfId="0" applyBorder="1"/>
    <xf numFmtId="49" fontId="13" fillId="0" borderId="20" xfId="0" applyNumberFormat="1" applyFont="1" applyBorder="1"/>
    <xf numFmtId="0" fontId="13" fillId="0" borderId="3" xfId="0" applyFont="1" applyBorder="1" applyAlignment="1">
      <alignment horizontal="left"/>
    </xf>
    <xf numFmtId="0" fontId="13" fillId="0" borderId="20" xfId="0" applyFont="1" applyBorder="1" applyAlignment="1">
      <alignment horizontal="left"/>
    </xf>
    <xf numFmtId="0" fontId="0" fillId="0" borderId="24" xfId="0" applyBorder="1"/>
    <xf numFmtId="0" fontId="13" fillId="0" borderId="16" xfId="0" applyFont="1" applyBorder="1" applyAlignment="1">
      <alignment horizontal="center" wrapText="1"/>
    </xf>
    <xf numFmtId="0" fontId="0" fillId="0" borderId="13" xfId="0" applyBorder="1"/>
    <xf numFmtId="0" fontId="0" fillId="0" borderId="15" xfId="0" applyBorder="1" applyAlignment="1">
      <alignment horizontal="center"/>
    </xf>
    <xf numFmtId="0" fontId="5" fillId="0" borderId="27" xfId="4" applyFont="1" applyBorder="1" applyAlignment="1">
      <alignment horizontal="centerContinuous"/>
    </xf>
    <xf numFmtId="0" fontId="5" fillId="0" borderId="28" xfId="4" applyFont="1" applyBorder="1" applyAlignment="1">
      <alignment horizontal="centerContinuous"/>
    </xf>
    <xf numFmtId="0" fontId="5" fillId="0" borderId="9" xfId="4" applyFont="1" applyBorder="1"/>
    <xf numFmtId="3" fontId="5" fillId="0" borderId="9" xfId="4" applyNumberFormat="1" applyFont="1" applyBorder="1"/>
    <xf numFmtId="0" fontId="5" fillId="0" borderId="3" xfId="4" applyFont="1" applyBorder="1"/>
    <xf numFmtId="3" fontId="5" fillId="0" borderId="3" xfId="4" applyNumberFormat="1" applyFont="1" applyBorder="1"/>
    <xf numFmtId="0" fontId="5" fillId="0" borderId="17" xfId="4" applyFont="1" applyBorder="1"/>
    <xf numFmtId="0" fontId="13" fillId="0" borderId="5" xfId="4" applyFont="1" applyBorder="1" applyAlignment="1">
      <alignment horizontal="centerContinuous" vertical="center"/>
    </xf>
    <xf numFmtId="0" fontId="5" fillId="0" borderId="29" xfId="4" applyFont="1" applyBorder="1" applyAlignment="1">
      <alignment horizontal="centerContinuous"/>
    </xf>
    <xf numFmtId="0" fontId="5" fillId="0" borderId="6" xfId="4" applyFont="1" applyBorder="1" applyAlignment="1">
      <alignment horizontal="centerContinuous"/>
    </xf>
    <xf numFmtId="0" fontId="5" fillId="0" borderId="24" xfId="4" applyFont="1" applyBorder="1"/>
    <xf numFmtId="0" fontId="5" fillId="0" borderId="7" xfId="4" applyFont="1" applyBorder="1"/>
    <xf numFmtId="0" fontId="5" fillId="0" borderId="30" xfId="4" applyFont="1" applyBorder="1"/>
    <xf numFmtId="0" fontId="5" fillId="0" borderId="31" xfId="4" applyFont="1" applyBorder="1"/>
    <xf numFmtId="3" fontId="5" fillId="0" borderId="31" xfId="4" applyNumberFormat="1" applyFont="1" applyBorder="1"/>
    <xf numFmtId="0" fontId="5" fillId="0" borderId="32" xfId="4" applyFont="1" applyBorder="1" applyAlignment="1">
      <alignment horizontal="left"/>
    </xf>
    <xf numFmtId="0" fontId="5" fillId="0" borderId="33" xfId="4" applyFont="1" applyBorder="1" applyAlignment="1">
      <alignment horizontal="left"/>
    </xf>
    <xf numFmtId="0" fontId="5" fillId="0" borderId="34" xfId="4" applyFont="1" applyBorder="1" applyAlignment="1">
      <alignment horizontal="left"/>
    </xf>
    <xf numFmtId="0" fontId="5" fillId="0" borderId="27" xfId="4" applyFont="1" applyBorder="1" applyAlignment="1">
      <alignment horizontal="left"/>
    </xf>
    <xf numFmtId="0" fontId="5" fillId="0" borderId="28" xfId="4" applyFont="1" applyBorder="1" applyAlignment="1">
      <alignment horizontal="left"/>
    </xf>
    <xf numFmtId="0" fontId="13" fillId="0" borderId="34" xfId="4" applyFont="1" applyBorder="1" applyAlignment="1">
      <alignment horizontal="centerContinuous" vertical="center"/>
    </xf>
    <xf numFmtId="0" fontId="13" fillId="0" borderId="35" xfId="4" applyFont="1" applyBorder="1" applyAlignment="1">
      <alignment horizontal="left" vertical="center"/>
    </xf>
    <xf numFmtId="0" fontId="13" fillId="0" borderId="5" xfId="4" applyFont="1" applyBorder="1"/>
    <xf numFmtId="0" fontId="13" fillId="0" borderId="29" xfId="4" applyFont="1" applyBorder="1"/>
    <xf numFmtId="0" fontId="13" fillId="0" borderId="6" xfId="4" applyFont="1" applyBorder="1"/>
    <xf numFmtId="0" fontId="13" fillId="0" borderId="16" xfId="4" applyFont="1" applyBorder="1" applyAlignment="1">
      <alignment horizontal="center"/>
    </xf>
    <xf numFmtId="0" fontId="13" fillId="0" borderId="36" xfId="4" applyFont="1" applyBorder="1" applyAlignment="1">
      <alignment horizontal="centerContinuous"/>
    </xf>
    <xf numFmtId="0" fontId="13" fillId="0" borderId="37" xfId="4" applyFont="1" applyBorder="1" applyAlignment="1">
      <alignment horizontal="centerContinuous"/>
    </xf>
    <xf numFmtId="0" fontId="13" fillId="0" borderId="19" xfId="4" applyFont="1" applyBorder="1" applyAlignment="1">
      <alignment horizontal="centerContinuous"/>
    </xf>
    <xf numFmtId="0" fontId="13" fillId="0" borderId="0" xfId="4" applyFont="1" applyAlignment="1">
      <alignment horizontal="centerContinuous"/>
    </xf>
    <xf numFmtId="0" fontId="13" fillId="0" borderId="38" xfId="4" applyFont="1" applyBorder="1" applyAlignment="1">
      <alignment horizontal="centerContinuous"/>
    </xf>
    <xf numFmtId="0" fontId="13" fillId="0" borderId="14" xfId="4" applyFont="1" applyBorder="1" applyAlignment="1">
      <alignment horizontal="centerContinuous"/>
    </xf>
    <xf numFmtId="0" fontId="13" fillId="0" borderId="24" xfId="4" applyFont="1" applyBorder="1" applyAlignment="1">
      <alignment horizontal="centerContinuous"/>
    </xf>
    <xf numFmtId="0" fontId="13" fillId="0" borderId="7" xfId="4" applyFont="1" applyBorder="1" applyAlignment="1">
      <alignment horizontal="centerContinuous"/>
    </xf>
    <xf numFmtId="0" fontId="13" fillId="0" borderId="12" xfId="4" applyFont="1" applyBorder="1" applyAlignment="1">
      <alignment horizontal="center"/>
    </xf>
    <xf numFmtId="0" fontId="13" fillId="0" borderId="24" xfId="4" applyFont="1" applyBorder="1" applyAlignment="1">
      <alignment horizontal="center"/>
    </xf>
    <xf numFmtId="0" fontId="13" fillId="0" borderId="7" xfId="4" applyFont="1" applyBorder="1" applyAlignment="1">
      <alignment horizontal="center"/>
    </xf>
    <xf numFmtId="3" fontId="5" fillId="0" borderId="10" xfId="4" applyNumberFormat="1" applyFont="1" applyBorder="1"/>
    <xf numFmtId="3" fontId="5" fillId="0" borderId="22" xfId="4" applyNumberFormat="1" applyFont="1" applyBorder="1"/>
    <xf numFmtId="3" fontId="5" fillId="0" borderId="39" xfId="4" applyNumberFormat="1" applyFont="1" applyBorder="1"/>
    <xf numFmtId="3" fontId="5" fillId="0" borderId="11" xfId="4" applyNumberFormat="1" applyFont="1" applyBorder="1"/>
    <xf numFmtId="3" fontId="5" fillId="0" borderId="40" xfId="4" applyNumberFormat="1" applyFont="1" applyBorder="1"/>
    <xf numFmtId="3" fontId="5" fillId="0" borderId="41" xfId="4" applyNumberFormat="1" applyFont="1" applyBorder="1"/>
    <xf numFmtId="3" fontId="5" fillId="0" borderId="42" xfId="4" applyNumberFormat="1" applyFont="1" applyBorder="1"/>
    <xf numFmtId="0" fontId="0" fillId="0" borderId="29" xfId="0" applyBorder="1"/>
    <xf numFmtId="0" fontId="0" fillId="0" borderId="24" xfId="0" applyBorder="1" applyAlignment="1">
      <alignment horizontal="center"/>
    </xf>
    <xf numFmtId="0" fontId="0" fillId="0" borderId="13" xfId="0" applyBorder="1" applyAlignment="1">
      <alignment horizontal="center"/>
    </xf>
    <xf numFmtId="0" fontId="0" fillId="0" borderId="13" xfId="0" applyBorder="1" applyAlignment="1">
      <alignment horizontal="left"/>
    </xf>
    <xf numFmtId="0" fontId="0" fillId="0" borderId="10" xfId="0" applyBorder="1" applyAlignment="1">
      <alignment horizontal="left"/>
    </xf>
    <xf numFmtId="0" fontId="0" fillId="0" borderId="19" xfId="0" applyBorder="1" applyAlignment="1">
      <alignment horizontal="left"/>
    </xf>
    <xf numFmtId="0" fontId="0" fillId="0" borderId="14" xfId="0" applyBorder="1"/>
    <xf numFmtId="49" fontId="0" fillId="0" borderId="13" xfId="0" applyNumberFormat="1" applyBorder="1" applyAlignment="1">
      <alignment horizontal="left"/>
    </xf>
    <xf numFmtId="166" fontId="1" fillId="0" borderId="15" xfId="2" applyNumberFormat="1" applyFont="1" applyBorder="1" applyAlignment="1" applyProtection="1">
      <alignment horizontal="center"/>
      <protection locked="0"/>
    </xf>
    <xf numFmtId="49" fontId="5" fillId="0" borderId="19" xfId="0" applyNumberFormat="1" applyFont="1" applyBorder="1" applyAlignment="1">
      <alignment horizontal="center"/>
    </xf>
    <xf numFmtId="166" fontId="1" fillId="0" borderId="43" xfId="2" applyNumberFormat="1" applyFont="1" applyBorder="1" applyAlignment="1" applyProtection="1">
      <alignment horizontal="left"/>
      <protection locked="0"/>
    </xf>
    <xf numFmtId="166" fontId="1" fillId="0" borderId="15" xfId="2" applyNumberFormat="1" applyFont="1" applyBorder="1" applyAlignment="1" applyProtection="1">
      <alignment horizontal="left"/>
      <protection locked="0"/>
    </xf>
    <xf numFmtId="166" fontId="1" fillId="0" borderId="43" xfId="2" applyNumberFormat="1" applyBorder="1" applyAlignment="1" applyProtection="1">
      <alignment horizontal="center"/>
      <protection locked="0"/>
    </xf>
    <xf numFmtId="0" fontId="0" fillId="0" borderId="3" xfId="0" applyBorder="1" applyAlignment="1">
      <alignment horizontal="left"/>
    </xf>
    <xf numFmtId="0" fontId="0" fillId="0" borderId="1" xfId="0" applyBorder="1" applyAlignment="1">
      <alignment horizontal="left"/>
    </xf>
    <xf numFmtId="0" fontId="5" fillId="0" borderId="3" xfId="0" applyFont="1" applyBorder="1" applyAlignment="1">
      <alignment horizontal="left"/>
    </xf>
    <xf numFmtId="49" fontId="5" fillId="0" borderId="0" xfId="0" applyNumberFormat="1" applyFont="1" applyAlignment="1">
      <alignment horizontal="left"/>
    </xf>
    <xf numFmtId="0" fontId="13" fillId="0" borderId="0" xfId="0" applyFont="1"/>
    <xf numFmtId="0" fontId="13" fillId="0" borderId="3" xfId="0" applyFont="1" applyBorder="1"/>
    <xf numFmtId="0" fontId="13" fillId="0" borderId="0" xfId="0" applyFont="1" applyAlignment="1">
      <alignment horizontal="left"/>
    </xf>
    <xf numFmtId="49" fontId="5" fillId="0" borderId="19" xfId="0" applyNumberFormat="1" applyFont="1" applyBorder="1" applyAlignment="1">
      <alignment horizontal="left"/>
    </xf>
    <xf numFmtId="0" fontId="0" fillId="0" borderId="44" xfId="0" applyBorder="1" applyAlignment="1">
      <alignment horizontal="center"/>
    </xf>
    <xf numFmtId="164" fontId="0" fillId="0" borderId="12" xfId="0" applyNumberFormat="1" applyBorder="1" applyAlignment="1" applyProtection="1">
      <alignment horizontal="center"/>
      <protection locked="0"/>
    </xf>
    <xf numFmtId="164" fontId="0" fillId="0" borderId="0" xfId="0" applyNumberFormat="1" applyAlignment="1" applyProtection="1">
      <alignment horizontal="center"/>
      <protection locked="0"/>
    </xf>
    <xf numFmtId="0" fontId="13" fillId="0" borderId="9" xfId="0" applyFont="1" applyBorder="1" applyAlignment="1">
      <alignment horizontal="left"/>
    </xf>
    <xf numFmtId="0" fontId="5" fillId="0" borderId="13" xfId="0" applyFont="1" applyBorder="1" applyAlignment="1">
      <alignment horizontal="left"/>
    </xf>
    <xf numFmtId="0" fontId="5" fillId="0" borderId="9" xfId="0" applyFont="1" applyBorder="1" applyAlignment="1">
      <alignment horizontal="left"/>
    </xf>
    <xf numFmtId="166" fontId="5" fillId="0" borderId="9" xfId="2" applyNumberFormat="1" applyFont="1" applyBorder="1" applyAlignment="1" applyProtection="1">
      <alignment horizontal="left"/>
      <protection locked="0"/>
    </xf>
    <xf numFmtId="166" fontId="5" fillId="0" borderId="9" xfId="2" applyNumberFormat="1" applyFont="1" applyBorder="1" applyAlignment="1" applyProtection="1">
      <alignment horizontal="left"/>
    </xf>
    <xf numFmtId="0" fontId="5" fillId="0" borderId="17" xfId="0" applyFont="1" applyBorder="1" applyAlignment="1">
      <alignment horizontal="left"/>
    </xf>
    <xf numFmtId="166" fontId="5" fillId="0" borderId="17" xfId="2" applyNumberFormat="1" applyFont="1" applyBorder="1" applyAlignment="1" applyProtection="1">
      <alignment horizontal="left"/>
    </xf>
    <xf numFmtId="166" fontId="5" fillId="0" borderId="17" xfId="2" applyNumberFormat="1" applyFont="1" applyBorder="1" applyAlignment="1" applyProtection="1">
      <alignment horizontal="left"/>
      <protection locked="0"/>
    </xf>
    <xf numFmtId="168" fontId="5" fillId="0" borderId="9" xfId="1" applyNumberFormat="1" applyFont="1" applyBorder="1" applyAlignment="1" applyProtection="1">
      <alignment horizontal="left"/>
      <protection locked="0"/>
    </xf>
    <xf numFmtId="168" fontId="5" fillId="0" borderId="17" xfId="1" applyNumberFormat="1" applyFont="1" applyBorder="1" applyAlignment="1" applyProtection="1">
      <alignment horizontal="left"/>
      <protection locked="0"/>
    </xf>
    <xf numFmtId="0" fontId="5" fillId="0" borderId="0" xfId="0" applyFont="1" applyAlignment="1">
      <alignment horizontal="left"/>
    </xf>
    <xf numFmtId="168" fontId="5" fillId="0" borderId="15" xfId="1" applyNumberFormat="1" applyFont="1" applyBorder="1" applyAlignment="1" applyProtection="1">
      <alignment horizontal="left"/>
      <protection locked="0"/>
    </xf>
    <xf numFmtId="0" fontId="13" fillId="0" borderId="43" xfId="0" applyFont="1" applyBorder="1" applyAlignment="1">
      <alignment horizontal="left"/>
    </xf>
    <xf numFmtId="0" fontId="0" fillId="0" borderId="16" xfId="0" applyBorder="1"/>
    <xf numFmtId="0" fontId="0" fillId="0" borderId="44" xfId="0" applyBorder="1"/>
    <xf numFmtId="0" fontId="0" fillId="0" borderId="44" xfId="0" applyBorder="1" applyAlignment="1">
      <alignment horizontal="left"/>
    </xf>
    <xf numFmtId="0" fontId="0" fillId="0" borderId="12" xfId="0" applyBorder="1" applyAlignment="1">
      <alignment horizontal="left" wrapText="1"/>
    </xf>
    <xf numFmtId="0" fontId="0" fillId="0" borderId="8" xfId="0" applyBorder="1"/>
    <xf numFmtId="0" fontId="0" fillId="0" borderId="45" xfId="0" applyBorder="1"/>
    <xf numFmtId="0" fontId="0" fillId="0" borderId="46" xfId="0" applyBorder="1"/>
    <xf numFmtId="0" fontId="0" fillId="0" borderId="31" xfId="0" applyBorder="1"/>
    <xf numFmtId="14" fontId="0" fillId="0" borderId="45" xfId="0" applyNumberFormat="1" applyBorder="1"/>
    <xf numFmtId="14" fontId="0" fillId="0" borderId="8" xfId="0" applyNumberFormat="1" applyBorder="1"/>
    <xf numFmtId="0" fontId="13" fillId="0" borderId="5" xfId="0" applyFont="1" applyBorder="1" applyAlignment="1">
      <alignment horizontal="center" wrapText="1"/>
    </xf>
    <xf numFmtId="0" fontId="13" fillId="0" borderId="44" xfId="0" applyFont="1" applyBorder="1" applyAlignment="1">
      <alignment horizontal="center"/>
    </xf>
    <xf numFmtId="0" fontId="13" fillId="0" borderId="29" xfId="0" applyFont="1" applyBorder="1" applyAlignment="1">
      <alignment horizontal="center" wrapText="1"/>
    </xf>
    <xf numFmtId="0" fontId="13" fillId="0" borderId="44" xfId="0" applyFont="1" applyBorder="1" applyAlignment="1">
      <alignment horizontal="center" wrapText="1"/>
    </xf>
    <xf numFmtId="0" fontId="13" fillId="0" borderId="6" xfId="0" applyFont="1" applyBorder="1" applyAlignment="1">
      <alignment horizontal="center" wrapText="1"/>
    </xf>
    <xf numFmtId="0" fontId="13" fillId="0" borderId="22" xfId="0" applyFont="1" applyBorder="1"/>
    <xf numFmtId="0" fontId="13" fillId="0" borderId="16" xfId="0" applyFont="1" applyBorder="1" applyAlignment="1">
      <alignment horizontal="center"/>
    </xf>
    <xf numFmtId="0" fontId="13" fillId="0" borderId="39" xfId="0" applyFont="1" applyBorder="1"/>
    <xf numFmtId="0" fontId="13" fillId="0" borderId="36" xfId="0" applyFont="1" applyBorder="1" applyAlignment="1">
      <alignment horizontal="center" wrapText="1"/>
    </xf>
    <xf numFmtId="0" fontId="13" fillId="0" borderId="12" xfId="0" applyFont="1" applyBorder="1" applyAlignment="1">
      <alignment horizontal="center"/>
    </xf>
    <xf numFmtId="0" fontId="13" fillId="0" borderId="14" xfId="0" applyFont="1" applyBorder="1" applyAlignment="1">
      <alignment horizontal="center" wrapText="1"/>
    </xf>
    <xf numFmtId="0" fontId="13" fillId="0" borderId="17" xfId="0" applyFont="1" applyBorder="1" applyAlignment="1">
      <alignment horizontal="center"/>
    </xf>
    <xf numFmtId="0" fontId="13" fillId="0" borderId="10" xfId="0" applyFont="1" applyBorder="1"/>
    <xf numFmtId="0" fontId="0" fillId="0" borderId="31" xfId="0" applyBorder="1" applyAlignment="1">
      <alignment horizontal="left"/>
    </xf>
    <xf numFmtId="0" fontId="0" fillId="0" borderId="47" xfId="0" applyBorder="1" applyAlignment="1">
      <alignment horizontal="left"/>
    </xf>
    <xf numFmtId="0" fontId="0" fillId="0" borderId="8" xfId="0" applyBorder="1" applyAlignment="1">
      <alignment horizontal="left"/>
    </xf>
    <xf numFmtId="0" fontId="0" fillId="0" borderId="5" xfId="0" applyBorder="1" applyProtection="1">
      <protection locked="0"/>
    </xf>
    <xf numFmtId="0" fontId="0" fillId="0" borderId="20" xfId="0" applyBorder="1" applyProtection="1">
      <protection locked="0"/>
    </xf>
    <xf numFmtId="0" fontId="0" fillId="0" borderId="21" xfId="0" applyBorder="1" applyProtection="1">
      <protection locked="0"/>
    </xf>
    <xf numFmtId="168" fontId="0" fillId="0" borderId="29" xfId="1" applyNumberFormat="1" applyFont="1" applyBorder="1" applyProtection="1">
      <protection locked="0"/>
    </xf>
    <xf numFmtId="168" fontId="0" fillId="0" borderId="3" xfId="1" applyNumberFormat="1" applyFont="1" applyBorder="1" applyProtection="1">
      <protection locked="0"/>
    </xf>
    <xf numFmtId="168" fontId="0" fillId="0" borderId="22" xfId="1" applyNumberFormat="1" applyFont="1" applyBorder="1" applyProtection="1">
      <protection locked="0"/>
    </xf>
    <xf numFmtId="168" fontId="0" fillId="0" borderId="44" xfId="1" applyNumberFormat="1" applyFont="1" applyBorder="1" applyProtection="1">
      <protection locked="0"/>
    </xf>
    <xf numFmtId="168" fontId="0" fillId="0" borderId="9" xfId="1" applyNumberFormat="1" applyFont="1" applyBorder="1" applyProtection="1">
      <protection locked="0"/>
    </xf>
    <xf numFmtId="168" fontId="0" fillId="0" borderId="10" xfId="1" applyNumberFormat="1" applyFont="1" applyBorder="1" applyProtection="1">
      <protection locked="0"/>
    </xf>
    <xf numFmtId="168" fontId="0" fillId="0" borderId="0" xfId="1" applyNumberFormat="1" applyFont="1" applyBorder="1" applyProtection="1">
      <protection locked="0"/>
    </xf>
    <xf numFmtId="168" fontId="0" fillId="0" borderId="13" xfId="1" applyNumberFormat="1" applyFont="1"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10" xfId="0" applyBorder="1" applyProtection="1">
      <protection locked="0"/>
    </xf>
    <xf numFmtId="0" fontId="13" fillId="0" borderId="48" xfId="0" applyFont="1" applyBorder="1" applyProtection="1">
      <protection locked="0"/>
    </xf>
    <xf numFmtId="168" fontId="0" fillId="0" borderId="49" xfId="1" applyNumberFormat="1" applyFont="1" applyBorder="1" applyProtection="1">
      <protection locked="0"/>
    </xf>
    <xf numFmtId="168" fontId="0" fillId="0" borderId="24" xfId="1" applyNumberFormat="1" applyFont="1" applyBorder="1" applyProtection="1">
      <protection locked="0"/>
    </xf>
    <xf numFmtId="168" fontId="0" fillId="0" borderId="16" xfId="1" applyNumberFormat="1" applyFont="1" applyBorder="1" applyProtection="1">
      <protection locked="0"/>
    </xf>
    <xf numFmtId="0" fontId="13" fillId="0" borderId="24" xfId="0" applyFont="1" applyBorder="1"/>
    <xf numFmtId="168" fontId="0" fillId="0" borderId="0" xfId="1" applyNumberFormat="1" applyFont="1"/>
    <xf numFmtId="168" fontId="0" fillId="0" borderId="22" xfId="1" applyNumberFormat="1" applyFont="1" applyBorder="1" applyAlignment="1">
      <alignment horizontal="center"/>
    </xf>
    <xf numFmtId="168" fontId="0" fillId="0" borderId="0" xfId="1" applyNumberFormat="1" applyFont="1" applyAlignment="1">
      <alignment horizontal="left"/>
    </xf>
    <xf numFmtId="0" fontId="16" fillId="0" borderId="0" xfId="3" applyFont="1"/>
    <xf numFmtId="0" fontId="25" fillId="0" borderId="0" xfId="3" applyFont="1" applyAlignment="1">
      <alignment horizontal="centerContinuous"/>
    </xf>
    <xf numFmtId="0" fontId="16" fillId="0" borderId="0" xfId="3" applyFont="1" applyAlignment="1">
      <alignment horizontal="centerContinuous"/>
    </xf>
    <xf numFmtId="0" fontId="16" fillId="0" borderId="50" xfId="3" applyFont="1" applyBorder="1"/>
    <xf numFmtId="0" fontId="16" fillId="0" borderId="44" xfId="3" applyFont="1" applyBorder="1" applyAlignment="1">
      <alignment horizontal="center"/>
    </xf>
    <xf numFmtId="0" fontId="27" fillId="0" borderId="44" xfId="3" applyFont="1" applyBorder="1" applyAlignment="1">
      <alignment horizontal="center"/>
    </xf>
    <xf numFmtId="0" fontId="27" fillId="0" borderId="29" xfId="3" applyFont="1" applyBorder="1" applyAlignment="1">
      <alignment horizontal="center"/>
    </xf>
    <xf numFmtId="0" fontId="27" fillId="0" borderId="13" xfId="3" applyFont="1" applyBorder="1" applyAlignment="1">
      <alignment horizontal="center"/>
    </xf>
    <xf numFmtId="0" fontId="27" fillId="0" borderId="0" xfId="3" applyFont="1" applyAlignment="1">
      <alignment horizontal="center"/>
    </xf>
    <xf numFmtId="0" fontId="27" fillId="0" borderId="12" xfId="3" applyFont="1" applyBorder="1" applyAlignment="1">
      <alignment horizontal="center"/>
    </xf>
    <xf numFmtId="0" fontId="27" fillId="0" borderId="24" xfId="3" applyFont="1" applyBorder="1" applyAlignment="1">
      <alignment horizontal="center"/>
    </xf>
    <xf numFmtId="3" fontId="16" fillId="0" borderId="29" xfId="3" applyNumberFormat="1" applyFont="1" applyBorder="1" applyAlignment="1">
      <alignment horizontal="right"/>
    </xf>
    <xf numFmtId="3" fontId="16" fillId="0" borderId="51" xfId="3" applyNumberFormat="1" applyFont="1" applyBorder="1"/>
    <xf numFmtId="3" fontId="16" fillId="0" borderId="52" xfId="3" applyNumberFormat="1" applyFont="1" applyBorder="1"/>
    <xf numFmtId="3" fontId="16" fillId="0" borderId="6" xfId="3" applyNumberFormat="1" applyFont="1" applyBorder="1"/>
    <xf numFmtId="3" fontId="16" fillId="0" borderId="53" xfId="3" applyNumberFormat="1" applyFont="1" applyBorder="1"/>
    <xf numFmtId="3" fontId="16" fillId="0" borderId="54" xfId="3" applyNumberFormat="1" applyFont="1" applyBorder="1"/>
    <xf numFmtId="0" fontId="16" fillId="0" borderId="55" xfId="3" applyFont="1" applyBorder="1"/>
    <xf numFmtId="3" fontId="16" fillId="0" borderId="55" xfId="3" applyNumberFormat="1" applyFont="1" applyBorder="1"/>
    <xf numFmtId="3" fontId="16" fillId="0" borderId="56" xfId="3" applyNumberFormat="1" applyFont="1" applyBorder="1"/>
    <xf numFmtId="3" fontId="16" fillId="0" borderId="44" xfId="3" applyNumberFormat="1" applyFont="1" applyBorder="1"/>
    <xf numFmtId="0" fontId="13" fillId="0" borderId="12" xfId="3" applyFont="1" applyBorder="1"/>
    <xf numFmtId="0" fontId="27" fillId="0" borderId="56" xfId="3" applyFont="1" applyBorder="1"/>
    <xf numFmtId="0" fontId="27" fillId="0" borderId="5" xfId="3" applyFont="1" applyBorder="1"/>
    <xf numFmtId="0" fontId="27" fillId="0" borderId="29" xfId="3" applyFont="1" applyBorder="1"/>
    <xf numFmtId="0" fontId="27" fillId="0" borderId="19" xfId="3" applyFont="1" applyBorder="1" applyAlignment="1">
      <alignment horizontal="centerContinuous"/>
    </xf>
    <xf numFmtId="0" fontId="27" fillId="0" borderId="0" xfId="3" applyFont="1" applyAlignment="1">
      <alignment horizontal="centerContinuous"/>
    </xf>
    <xf numFmtId="0" fontId="27" fillId="0" borderId="14" xfId="3" applyFont="1" applyBorder="1"/>
    <xf numFmtId="0" fontId="27" fillId="0" borderId="24" xfId="3" applyFont="1" applyBorder="1"/>
    <xf numFmtId="0" fontId="27" fillId="0" borderId="6" xfId="3" applyFont="1" applyBorder="1" applyAlignment="1">
      <alignment horizontal="center"/>
    </xf>
    <xf numFmtId="0" fontId="27" fillId="0" borderId="38" xfId="3" applyFont="1" applyBorder="1" applyAlignment="1">
      <alignment horizontal="center"/>
    </xf>
    <xf numFmtId="0" fontId="27" fillId="0" borderId="7" xfId="3" applyFont="1" applyBorder="1" applyAlignment="1">
      <alignment horizontal="center"/>
    </xf>
    <xf numFmtId="0" fontId="16" fillId="0" borderId="5" xfId="3" applyFont="1" applyBorder="1" applyAlignment="1">
      <alignment vertical="center"/>
    </xf>
    <xf numFmtId="0" fontId="16" fillId="0" borderId="29" xfId="3" applyFont="1" applyBorder="1"/>
    <xf numFmtId="0" fontId="16" fillId="0" borderId="19" xfId="3" applyFont="1" applyBorder="1" applyAlignment="1">
      <alignment vertical="center"/>
    </xf>
    <xf numFmtId="0" fontId="16" fillId="0" borderId="14" xfId="3" applyFont="1" applyBorder="1"/>
    <xf numFmtId="0" fontId="16" fillId="0" borderId="24" xfId="3" applyFont="1" applyBorder="1" applyAlignment="1">
      <alignment vertical="center"/>
    </xf>
    <xf numFmtId="0" fontId="16" fillId="0" borderId="0" xfId="3" applyFont="1" applyAlignment="1">
      <alignment vertical="center"/>
    </xf>
    <xf numFmtId="3" fontId="16" fillId="0" borderId="0" xfId="3" applyNumberFormat="1" applyFont="1"/>
    <xf numFmtId="3" fontId="16" fillId="0" borderId="29" xfId="3" applyNumberFormat="1" applyFont="1" applyBorder="1"/>
    <xf numFmtId="0" fontId="28" fillId="0" borderId="0" xfId="3" applyFont="1" applyAlignment="1">
      <alignment horizontal="centerContinuous"/>
    </xf>
    <xf numFmtId="0" fontId="26" fillId="0" borderId="0" xfId="3" applyFont="1" applyAlignment="1">
      <alignment horizontal="centerContinuous"/>
    </xf>
    <xf numFmtId="0" fontId="3" fillId="0" borderId="36" xfId="0" applyFont="1" applyBorder="1" applyAlignment="1">
      <alignment horizontal="center" wrapText="1"/>
    </xf>
    <xf numFmtId="0" fontId="0" fillId="0" borderId="1" xfId="0" applyBorder="1" applyAlignment="1">
      <alignment horizontal="left" wrapText="1"/>
    </xf>
    <xf numFmtId="0" fontId="7" fillId="0" borderId="16" xfId="0" applyFont="1" applyBorder="1" applyAlignment="1">
      <alignment horizontal="center" wrapText="1"/>
    </xf>
    <xf numFmtId="168" fontId="0" fillId="0" borderId="17" xfId="1" applyNumberFormat="1" applyFont="1" applyBorder="1" applyProtection="1">
      <protection locked="0"/>
    </xf>
    <xf numFmtId="168" fontId="0" fillId="0" borderId="16" xfId="1" applyNumberFormat="1" applyFont="1" applyBorder="1"/>
    <xf numFmtId="168" fontId="0" fillId="0" borderId="9" xfId="1" applyNumberFormat="1" applyFont="1" applyBorder="1"/>
    <xf numFmtId="168" fontId="0" fillId="0" borderId="12" xfId="1" applyNumberFormat="1" applyFont="1" applyBorder="1"/>
    <xf numFmtId="168" fontId="0" fillId="0" borderId="44" xfId="1" applyNumberFormat="1" applyFont="1" applyBorder="1"/>
    <xf numFmtId="168" fontId="0" fillId="0" borderId="10" xfId="1" applyNumberFormat="1" applyFont="1" applyBorder="1"/>
    <xf numFmtId="0" fontId="0" fillId="0" borderId="17" xfId="0" applyBorder="1" applyAlignment="1">
      <alignment horizontal="center" wrapText="1"/>
    </xf>
    <xf numFmtId="168" fontId="0" fillId="0" borderId="17" xfId="1" applyNumberFormat="1" applyFont="1" applyBorder="1"/>
    <xf numFmtId="0" fontId="13" fillId="0" borderId="15" xfId="0" applyFont="1" applyBorder="1" applyAlignment="1">
      <alignment horizontal="left"/>
    </xf>
    <xf numFmtId="0" fontId="3" fillId="0" borderId="9" xfId="0" applyFont="1" applyBorder="1" applyAlignment="1">
      <alignment horizontal="center"/>
    </xf>
    <xf numFmtId="0" fontId="0" fillId="0" borderId="26" xfId="0" applyBorder="1" applyAlignment="1">
      <alignment horizontal="left"/>
    </xf>
    <xf numFmtId="0" fontId="13" fillId="0" borderId="19" xfId="0" applyFont="1" applyBorder="1" applyAlignment="1">
      <alignment horizontal="left"/>
    </xf>
    <xf numFmtId="0" fontId="24" fillId="0" borderId="3" xfId="0" applyFont="1" applyBorder="1" applyAlignment="1">
      <alignment horizontal="center"/>
    </xf>
    <xf numFmtId="49" fontId="0" fillId="0" borderId="9" xfId="1" applyNumberFormat="1" applyFont="1" applyBorder="1" applyAlignment="1" applyProtection="1">
      <protection locked="0"/>
    </xf>
    <xf numFmtId="49" fontId="0" fillId="0" borderId="9" xfId="1" applyNumberFormat="1" applyFont="1" applyBorder="1" applyProtection="1">
      <protection locked="0"/>
    </xf>
    <xf numFmtId="49" fontId="13" fillId="0" borderId="12" xfId="1" applyNumberFormat="1" applyFont="1" applyFill="1" applyBorder="1" applyProtection="1">
      <protection locked="0"/>
    </xf>
    <xf numFmtId="0" fontId="13" fillId="0" borderId="25" xfId="0" applyFont="1" applyBorder="1" applyAlignment="1">
      <alignment horizontal="left"/>
    </xf>
    <xf numFmtId="49" fontId="13" fillId="0" borderId="19" xfId="0" applyNumberFormat="1" applyFont="1" applyBorder="1" applyAlignment="1">
      <alignment horizontal="center"/>
    </xf>
    <xf numFmtId="49" fontId="13" fillId="0" borderId="38" xfId="0" applyNumberFormat="1" applyFont="1" applyBorder="1" applyAlignment="1">
      <alignment horizontal="center"/>
    </xf>
    <xf numFmtId="49" fontId="5" fillId="0" borderId="38" xfId="0" applyNumberFormat="1" applyFont="1" applyBorder="1" applyAlignment="1" applyProtection="1">
      <alignment horizontal="center"/>
      <protection locked="0"/>
    </xf>
    <xf numFmtId="49" fontId="5" fillId="0" borderId="38" xfId="0" applyNumberFormat="1" applyFont="1" applyBorder="1" applyAlignment="1">
      <alignment horizontal="left"/>
    </xf>
    <xf numFmtId="49" fontId="0" fillId="0" borderId="44" xfId="0" applyNumberFormat="1" applyBorder="1" applyAlignment="1">
      <alignment horizontal="center"/>
    </xf>
    <xf numFmtId="168" fontId="0" fillId="0" borderId="17" xfId="1" applyNumberFormat="1" applyFont="1" applyBorder="1" applyAlignment="1" applyProtection="1">
      <alignment horizontal="center"/>
      <protection locked="0"/>
    </xf>
    <xf numFmtId="168" fontId="0" fillId="0" borderId="9" xfId="1" applyNumberFormat="1" applyFont="1" applyBorder="1" applyAlignment="1" applyProtection="1">
      <alignment horizontal="center"/>
      <protection locked="0"/>
    </xf>
    <xf numFmtId="168" fontId="0" fillId="0" borderId="10" xfId="1" applyNumberFormat="1" applyFont="1" applyBorder="1" applyAlignment="1" applyProtection="1">
      <alignment horizontal="center"/>
      <protection locked="0"/>
    </xf>
    <xf numFmtId="168" fontId="0" fillId="0" borderId="12" xfId="1" applyNumberFormat="1" applyFont="1" applyBorder="1" applyAlignment="1">
      <alignment horizontal="center"/>
    </xf>
    <xf numFmtId="49" fontId="7" fillId="0" borderId="9" xfId="0" applyNumberFormat="1" applyFont="1" applyBorder="1"/>
    <xf numFmtId="49" fontId="7" fillId="0" borderId="20" xfId="0" applyNumberFormat="1" applyFont="1" applyBorder="1"/>
    <xf numFmtId="166" fontId="7" fillId="0" borderId="9" xfId="2" applyNumberFormat="1" applyFont="1" applyBorder="1"/>
    <xf numFmtId="166" fontId="7" fillId="0" borderId="3" xfId="2" applyNumberFormat="1" applyFont="1" applyBorder="1"/>
    <xf numFmtId="0" fontId="13" fillId="0" borderId="8" xfId="0" applyFont="1" applyBorder="1" applyAlignment="1">
      <alignment horizontal="center" wrapText="1"/>
    </xf>
    <xf numFmtId="0" fontId="13" fillId="0" borderId="8" xfId="0" applyFont="1" applyBorder="1" applyAlignment="1">
      <alignment horizontal="center"/>
    </xf>
    <xf numFmtId="0" fontId="0" fillId="0" borderId="47" xfId="0" applyBorder="1"/>
    <xf numFmtId="0" fontId="0" fillId="0" borderId="20" xfId="0" applyBorder="1"/>
    <xf numFmtId="0" fontId="0" fillId="0" borderId="38"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22" xfId="0" applyBorder="1" applyAlignment="1">
      <alignment horizontal="left"/>
    </xf>
    <xf numFmtId="49" fontId="3" fillId="0" borderId="0" xfId="0" applyNumberFormat="1" applyFont="1" applyAlignment="1">
      <alignment horizontal="center"/>
    </xf>
    <xf numFmtId="49" fontId="13" fillId="0" borderId="3" xfId="0" applyNumberFormat="1" applyFont="1" applyBorder="1" applyAlignment="1">
      <alignment horizontal="left"/>
    </xf>
    <xf numFmtId="49" fontId="13" fillId="0" borderId="36" xfId="0" applyNumberFormat="1" applyFont="1" applyBorder="1" applyAlignment="1">
      <alignment horizontal="center" wrapText="1"/>
    </xf>
    <xf numFmtId="0" fontId="13" fillId="0" borderId="57" xfId="0" applyFont="1" applyBorder="1" applyAlignment="1">
      <alignment horizontal="center" wrapText="1"/>
    </xf>
    <xf numFmtId="0" fontId="0" fillId="0" borderId="0" xfId="0" applyAlignment="1">
      <alignment horizontal="left" wrapText="1"/>
    </xf>
    <xf numFmtId="0" fontId="0" fillId="0" borderId="6" xfId="0" applyBorder="1" applyAlignment="1">
      <alignment horizontal="center"/>
    </xf>
    <xf numFmtId="168" fontId="13" fillId="0" borderId="3" xfId="1" applyNumberFormat="1" applyFont="1" applyBorder="1" applyAlignment="1">
      <alignment horizontal="left"/>
    </xf>
    <xf numFmtId="49" fontId="24" fillId="0" borderId="0" xfId="0" applyNumberFormat="1" applyFont="1" applyAlignment="1">
      <alignment horizontal="center"/>
    </xf>
    <xf numFmtId="166" fontId="1" fillId="0" borderId="9" xfId="2" applyNumberFormat="1" applyFont="1" applyBorder="1" applyAlignment="1" applyProtection="1">
      <alignment horizontal="center"/>
      <protection locked="0"/>
    </xf>
    <xf numFmtId="166" fontId="1" fillId="0" borderId="17" xfId="2" applyNumberFormat="1" applyFont="1" applyBorder="1" applyAlignment="1" applyProtection="1">
      <alignment horizontal="center"/>
      <protection locked="0"/>
    </xf>
    <xf numFmtId="166" fontId="1" fillId="0" borderId="13" xfId="2" applyNumberFormat="1" applyFont="1" applyBorder="1" applyProtection="1">
      <protection locked="0"/>
    </xf>
    <xf numFmtId="168" fontId="1" fillId="0" borderId="15" xfId="1" applyNumberFormat="1" applyBorder="1" applyAlignment="1" applyProtection="1">
      <alignment horizontal="center"/>
      <protection locked="0"/>
    </xf>
    <xf numFmtId="168" fontId="1" fillId="0" borderId="9" xfId="1" applyNumberFormat="1" applyFont="1" applyBorder="1" applyAlignment="1" applyProtection="1">
      <alignment horizontal="center"/>
      <protection locked="0"/>
    </xf>
    <xf numFmtId="168" fontId="1" fillId="0" borderId="17" xfId="1" applyNumberFormat="1" applyBorder="1" applyProtection="1">
      <protection locked="0"/>
    </xf>
    <xf numFmtId="168" fontId="1" fillId="0" borderId="58" xfId="1" applyNumberFormat="1" applyBorder="1" applyProtection="1">
      <protection locked="0"/>
    </xf>
    <xf numFmtId="168" fontId="1" fillId="0" borderId="59" xfId="1" applyNumberFormat="1" applyBorder="1" applyProtection="1">
      <protection locked="0"/>
    </xf>
    <xf numFmtId="168" fontId="1" fillId="0" borderId="15" xfId="1" applyNumberFormat="1" applyBorder="1" applyAlignment="1" applyProtection="1">
      <alignment horizontal="center"/>
    </xf>
    <xf numFmtId="166" fontId="1" fillId="0" borderId="44" xfId="2" applyNumberFormat="1" applyFont="1" applyBorder="1" applyAlignment="1" applyProtection="1">
      <alignment horizontal="left"/>
    </xf>
    <xf numFmtId="168" fontId="1" fillId="0" borderId="17" xfId="1" applyNumberFormat="1" applyFont="1" applyBorder="1" applyProtection="1">
      <protection locked="0"/>
    </xf>
    <xf numFmtId="168" fontId="1" fillId="0" borderId="13" xfId="1" applyNumberFormat="1" applyFont="1" applyBorder="1" applyProtection="1">
      <protection locked="0"/>
    </xf>
    <xf numFmtId="168" fontId="1" fillId="0" borderId="15" xfId="1" applyNumberFormat="1" applyFont="1" applyBorder="1" applyAlignment="1" applyProtection="1">
      <alignment horizontal="center"/>
      <protection locked="0"/>
    </xf>
    <xf numFmtId="44" fontId="1" fillId="0" borderId="9" xfId="2" applyFont="1" applyBorder="1" applyProtection="1">
      <protection locked="0"/>
    </xf>
    <xf numFmtId="166" fontId="1" fillId="0" borderId="16" xfId="2" applyNumberFormat="1" applyBorder="1" applyProtection="1"/>
    <xf numFmtId="166" fontId="1" fillId="0" borderId="16" xfId="2" applyNumberFormat="1" applyFont="1" applyBorder="1" applyProtection="1"/>
    <xf numFmtId="166" fontId="1" fillId="0" borderId="17" xfId="2" applyNumberFormat="1" applyBorder="1" applyProtection="1"/>
    <xf numFmtId="166" fontId="1" fillId="0" borderId="9" xfId="2" applyNumberFormat="1" applyFont="1" applyBorder="1" applyAlignment="1" applyProtection="1">
      <alignment horizontal="center"/>
    </xf>
    <xf numFmtId="166" fontId="1" fillId="0" borderId="17" xfId="2" applyNumberFormat="1" applyBorder="1" applyAlignment="1" applyProtection="1">
      <alignment horizontal="center"/>
    </xf>
    <xf numFmtId="168" fontId="1" fillId="0" borderId="13" xfId="1" applyNumberFormat="1" applyFont="1" applyBorder="1" applyProtection="1"/>
    <xf numFmtId="168" fontId="1" fillId="0" borderId="9" xfId="1" applyNumberFormat="1" applyFont="1" applyBorder="1" applyProtection="1"/>
    <xf numFmtId="168" fontId="1" fillId="0" borderId="13" xfId="1" applyNumberFormat="1" applyBorder="1" applyProtection="1"/>
    <xf numFmtId="168" fontId="1" fillId="0" borderId="9" xfId="1" applyNumberFormat="1" applyFont="1" applyBorder="1" applyAlignment="1" applyProtection="1">
      <alignment horizontal="center"/>
    </xf>
    <xf numFmtId="168" fontId="1" fillId="0" borderId="17" xfId="1" applyNumberFormat="1" applyBorder="1" applyProtection="1"/>
    <xf numFmtId="168" fontId="1" fillId="0" borderId="58" xfId="1" applyNumberFormat="1" applyBorder="1" applyProtection="1"/>
    <xf numFmtId="168" fontId="1" fillId="0" borderId="15" xfId="1" applyNumberFormat="1" applyFont="1" applyBorder="1" applyAlignment="1" applyProtection="1">
      <alignment horizontal="center"/>
    </xf>
    <xf numFmtId="168" fontId="0" fillId="0" borderId="9" xfId="1" applyNumberFormat="1" applyFont="1" applyBorder="1" applyProtection="1"/>
    <xf numFmtId="168" fontId="1" fillId="0" borderId="9" xfId="1" applyNumberFormat="1" applyBorder="1" applyProtection="1"/>
    <xf numFmtId="168" fontId="1" fillId="0" borderId="59" xfId="1" applyNumberFormat="1" applyFont="1" applyBorder="1" applyProtection="1"/>
    <xf numFmtId="168" fontId="1" fillId="0" borderId="10" xfId="1" applyNumberFormat="1" applyBorder="1" applyProtection="1"/>
    <xf numFmtId="167" fontId="1" fillId="0" borderId="9" xfId="1" applyNumberFormat="1" applyFont="1" applyBorder="1" applyProtection="1">
      <protection locked="0"/>
    </xf>
    <xf numFmtId="49" fontId="24" fillId="0" borderId="3" xfId="0" applyNumberFormat="1" applyFont="1" applyBorder="1" applyAlignment="1">
      <alignment horizontal="center"/>
    </xf>
    <xf numFmtId="49" fontId="13" fillId="0" borderId="0" xfId="0" applyNumberFormat="1" applyFont="1" applyAlignment="1">
      <alignment horizontal="left"/>
    </xf>
    <xf numFmtId="49" fontId="0" fillId="0" borderId="3" xfId="0" applyNumberFormat="1" applyBorder="1"/>
    <xf numFmtId="49" fontId="0" fillId="0" borderId="43" xfId="0" applyNumberFormat="1" applyBorder="1" applyAlignment="1">
      <alignment horizontal="left"/>
    </xf>
    <xf numFmtId="49" fontId="0" fillId="0" borderId="3" xfId="0" applyNumberFormat="1" applyBorder="1" applyAlignment="1">
      <alignment horizontal="left"/>
    </xf>
    <xf numFmtId="49" fontId="0" fillId="0" borderId="1" xfId="0" applyNumberFormat="1" applyBorder="1"/>
    <xf numFmtId="49" fontId="13" fillId="0" borderId="43" xfId="0" applyNumberFormat="1" applyFont="1" applyBorder="1" applyAlignment="1">
      <alignment horizontal="left"/>
    </xf>
    <xf numFmtId="49" fontId="13" fillId="0" borderId="1" xfId="0" applyNumberFormat="1" applyFont="1" applyBorder="1"/>
    <xf numFmtId="49" fontId="0" fillId="0" borderId="43" xfId="0" applyNumberFormat="1" applyBorder="1"/>
    <xf numFmtId="49" fontId="13" fillId="0" borderId="3" xfId="0" applyNumberFormat="1" applyFont="1" applyBorder="1"/>
    <xf numFmtId="49" fontId="0" fillId="0" borderId="13" xfId="0" applyNumberFormat="1" applyBorder="1" applyAlignment="1">
      <alignment horizontal="center" wrapText="1"/>
    </xf>
    <xf numFmtId="49" fontId="0" fillId="0" borderId="13" xfId="0" applyNumberFormat="1" applyBorder="1" applyAlignment="1">
      <alignment horizontal="center"/>
    </xf>
    <xf numFmtId="49" fontId="0" fillId="0" borderId="17" xfId="0" applyNumberFormat="1" applyBorder="1" applyAlignment="1">
      <alignment horizontal="center"/>
    </xf>
    <xf numFmtId="49" fontId="13" fillId="0" borderId="15" xfId="0" applyNumberFormat="1" applyFont="1" applyBorder="1" applyAlignment="1">
      <alignment horizontal="center"/>
    </xf>
    <xf numFmtId="49" fontId="0" fillId="0" borderId="17" xfId="0" applyNumberFormat="1" applyBorder="1" applyAlignment="1">
      <alignment horizontal="center" wrapText="1"/>
    </xf>
    <xf numFmtId="49" fontId="24" fillId="0" borderId="1" xfId="0" applyNumberFormat="1" applyFont="1" applyBorder="1" applyAlignment="1">
      <alignment horizontal="center"/>
    </xf>
    <xf numFmtId="166" fontId="1" fillId="0" borderId="13" xfId="2" applyNumberFormat="1" applyFont="1" applyBorder="1" applyAlignment="1" applyProtection="1">
      <alignment horizontal="center"/>
    </xf>
    <xf numFmtId="166" fontId="1" fillId="0" borderId="13" xfId="2" applyNumberFormat="1" applyFont="1" applyBorder="1" applyAlignment="1" applyProtection="1">
      <alignment horizontal="center"/>
      <protection locked="0"/>
    </xf>
    <xf numFmtId="168" fontId="1" fillId="0" borderId="17" xfId="1" applyNumberFormat="1" applyBorder="1"/>
    <xf numFmtId="166" fontId="0" fillId="0" borderId="16" xfId="0" applyNumberFormat="1" applyBorder="1"/>
    <xf numFmtId="166" fontId="0" fillId="0" borderId="13" xfId="2" applyNumberFormat="1" applyFont="1" applyBorder="1" applyProtection="1">
      <protection locked="0"/>
    </xf>
    <xf numFmtId="166" fontId="0" fillId="0" borderId="13" xfId="0" applyNumberFormat="1" applyBorder="1" applyProtection="1">
      <protection locked="0"/>
    </xf>
    <xf numFmtId="0" fontId="13" fillId="0" borderId="13" xfId="0" applyFont="1" applyBorder="1"/>
    <xf numFmtId="49" fontId="13" fillId="0" borderId="57" xfId="0" applyNumberFormat="1" applyFont="1" applyBorder="1" applyAlignment="1">
      <alignment horizontal="center" wrapText="1"/>
    </xf>
    <xf numFmtId="0" fontId="0" fillId="0" borderId="8" xfId="0" applyBorder="1" applyAlignment="1">
      <alignment horizontal="center"/>
    </xf>
    <xf numFmtId="168" fontId="1" fillId="0" borderId="0" xfId="1" applyNumberFormat="1" applyBorder="1" applyProtection="1"/>
    <xf numFmtId="168" fontId="1" fillId="0" borderId="3" xfId="1" applyNumberFormat="1" applyBorder="1" applyProtection="1"/>
    <xf numFmtId="166" fontId="1" fillId="0" borderId="8" xfId="2" applyNumberFormat="1" applyBorder="1" applyProtection="1">
      <protection locked="0"/>
    </xf>
    <xf numFmtId="166" fontId="1" fillId="0" borderId="23" xfId="2" applyNumberFormat="1" applyFont="1" applyBorder="1" applyProtection="1"/>
    <xf numFmtId="166" fontId="0" fillId="0" borderId="23" xfId="0" applyNumberFormat="1" applyBorder="1"/>
    <xf numFmtId="166" fontId="0" fillId="0" borderId="11" xfId="0" applyNumberFormat="1" applyBorder="1"/>
    <xf numFmtId="0" fontId="24" fillId="0" borderId="8" xfId="0" applyFont="1" applyBorder="1" applyAlignment="1">
      <alignment horizontal="center"/>
    </xf>
    <xf numFmtId="0" fontId="24" fillId="0" borderId="9" xfId="0" applyFont="1" applyBorder="1" applyAlignment="1">
      <alignment horizontal="center"/>
    </xf>
    <xf numFmtId="166" fontId="1" fillId="0" borderId="8" xfId="2" applyNumberFormat="1" applyBorder="1" applyProtection="1"/>
    <xf numFmtId="166" fontId="1" fillId="0" borderId="10" xfId="2" applyNumberFormat="1" applyBorder="1" applyProtection="1"/>
    <xf numFmtId="44" fontId="1" fillId="0" borderId="0" xfId="2" applyBorder="1"/>
    <xf numFmtId="166" fontId="1" fillId="0" borderId="3" xfId="2" applyNumberFormat="1" applyFont="1" applyBorder="1" applyProtection="1"/>
    <xf numFmtId="168" fontId="1" fillId="0" borderId="0" xfId="1" applyNumberFormat="1" applyFont="1" applyBorder="1" applyProtection="1">
      <protection locked="0"/>
    </xf>
    <xf numFmtId="168" fontId="1" fillId="0" borderId="3" xfId="1" applyNumberFormat="1" applyFont="1" applyBorder="1" applyProtection="1">
      <protection locked="0"/>
    </xf>
    <xf numFmtId="168" fontId="1" fillId="0" borderId="1" xfId="1" applyNumberFormat="1" applyBorder="1" applyProtection="1">
      <protection locked="0"/>
    </xf>
    <xf numFmtId="166" fontId="1" fillId="0" borderId="36" xfId="2" applyNumberFormat="1" applyFont="1" applyBorder="1" applyProtection="1"/>
    <xf numFmtId="166" fontId="1" fillId="0" borderId="1" xfId="2" applyNumberFormat="1" applyBorder="1" applyProtection="1">
      <protection locked="0"/>
    </xf>
    <xf numFmtId="168" fontId="1" fillId="0" borderId="0" xfId="1" applyNumberFormat="1" applyFont="1" applyBorder="1" applyProtection="1"/>
    <xf numFmtId="168" fontId="1" fillId="0" borderId="22" xfId="1" applyNumberFormat="1" applyBorder="1" applyProtection="1"/>
    <xf numFmtId="166" fontId="1" fillId="0" borderId="24" xfId="2" applyNumberFormat="1" applyFont="1" applyBorder="1" applyProtection="1"/>
    <xf numFmtId="168" fontId="1" fillId="0" borderId="3" xfId="1" applyNumberFormat="1" applyFont="1" applyBorder="1" applyProtection="1"/>
    <xf numFmtId="168" fontId="1" fillId="0" borderId="0" xfId="1" applyNumberFormat="1" applyBorder="1" applyProtection="1">
      <protection locked="0"/>
    </xf>
    <xf numFmtId="166" fontId="1" fillId="0" borderId="22" xfId="2" applyNumberFormat="1" applyBorder="1" applyProtection="1"/>
    <xf numFmtId="44" fontId="1" fillId="0" borderId="13" xfId="2" applyBorder="1" applyAlignment="1">
      <alignment horizontal="center"/>
    </xf>
    <xf numFmtId="49" fontId="13" fillId="0" borderId="0" xfId="0" applyNumberFormat="1" applyFont="1"/>
    <xf numFmtId="49" fontId="0" fillId="0" borderId="13" xfId="0" applyNumberFormat="1" applyBorder="1"/>
    <xf numFmtId="0" fontId="13" fillId="0" borderId="9" xfId="0" applyFont="1" applyBorder="1" applyAlignment="1">
      <alignment horizontal="center"/>
    </xf>
    <xf numFmtId="0" fontId="0" fillId="0" borderId="12" xfId="0" applyBorder="1" applyAlignment="1">
      <alignment horizontal="center"/>
    </xf>
    <xf numFmtId="168" fontId="1" fillId="0" borderId="0" xfId="1" applyNumberFormat="1" applyBorder="1" applyAlignment="1">
      <alignment horizontal="left"/>
    </xf>
    <xf numFmtId="168" fontId="1" fillId="0" borderId="3" xfId="1" applyNumberFormat="1" applyBorder="1" applyAlignment="1">
      <alignment horizontal="left"/>
    </xf>
    <xf numFmtId="168" fontId="13" fillId="0" borderId="3" xfId="1" applyNumberFormat="1" applyFont="1" applyBorder="1" applyAlignment="1">
      <alignment horizontal="center"/>
    </xf>
    <xf numFmtId="0" fontId="0" fillId="0" borderId="17" xfId="0" applyBorder="1" applyAlignment="1">
      <alignment horizontal="left" wrapText="1"/>
    </xf>
    <xf numFmtId="170" fontId="0" fillId="0" borderId="9" xfId="0" applyNumberFormat="1" applyBorder="1" applyAlignment="1">
      <alignment horizontal="left"/>
    </xf>
    <xf numFmtId="170" fontId="0" fillId="0" borderId="13" xfId="0" applyNumberFormat="1" applyBorder="1" applyAlignment="1">
      <alignment horizontal="left"/>
    </xf>
    <xf numFmtId="0" fontId="8" fillId="0" borderId="57" xfId="0" applyFont="1" applyBorder="1" applyAlignment="1">
      <alignment horizontal="center" wrapText="1"/>
    </xf>
    <xf numFmtId="49" fontId="8" fillId="0" borderId="57" xfId="0" applyNumberFormat="1" applyFont="1" applyBorder="1" applyAlignment="1">
      <alignment horizontal="center"/>
    </xf>
    <xf numFmtId="49" fontId="8" fillId="0" borderId="16" xfId="0" applyNumberFormat="1" applyFont="1" applyBorder="1" applyAlignment="1">
      <alignment horizontal="center" wrapText="1"/>
    </xf>
    <xf numFmtId="49" fontId="8" fillId="0" borderId="36" xfId="0" applyNumberFormat="1" applyFont="1" applyBorder="1" applyAlignment="1">
      <alignment horizontal="center" wrapText="1"/>
    </xf>
    <xf numFmtId="0" fontId="8" fillId="0" borderId="16" xfId="0" applyFont="1" applyBorder="1" applyAlignment="1">
      <alignment horizontal="center" wrapText="1"/>
    </xf>
    <xf numFmtId="0" fontId="8" fillId="0" borderId="36" xfId="0" applyFont="1" applyBorder="1" applyAlignment="1">
      <alignment horizontal="center" wrapText="1"/>
    </xf>
    <xf numFmtId="0" fontId="5" fillId="0" borderId="0" xfId="0" applyFont="1" applyAlignment="1">
      <alignment horizontal="left" wrapText="1"/>
    </xf>
    <xf numFmtId="0" fontId="0" fillId="0" borderId="60" xfId="0" applyBorder="1"/>
    <xf numFmtId="0" fontId="0" fillId="0" borderId="13" xfId="0" applyBorder="1" applyAlignment="1">
      <alignment horizontal="left" wrapText="1"/>
    </xf>
    <xf numFmtId="0" fontId="0" fillId="0" borderId="15" xfId="0" applyBorder="1" applyAlignment="1">
      <alignment horizontal="left"/>
    </xf>
    <xf numFmtId="0" fontId="5" fillId="0" borderId="13" xfId="0" applyFont="1" applyBorder="1" applyAlignment="1">
      <alignment horizontal="left" wrapText="1"/>
    </xf>
    <xf numFmtId="0" fontId="13" fillId="0" borderId="13" xfId="0" applyFont="1" applyBorder="1" applyAlignment="1">
      <alignment horizontal="left"/>
    </xf>
    <xf numFmtId="0" fontId="14" fillId="0" borderId="17" xfId="0" applyFont="1" applyBorder="1" applyAlignment="1">
      <alignment horizontal="center"/>
    </xf>
    <xf numFmtId="0" fontId="0" fillId="0" borderId="9" xfId="0" applyBorder="1" applyAlignment="1">
      <alignment wrapText="1"/>
    </xf>
    <xf numFmtId="0" fontId="13" fillId="0" borderId="10" xfId="0" applyFont="1" applyBorder="1" applyAlignment="1">
      <alignment horizontal="left"/>
    </xf>
    <xf numFmtId="0" fontId="0" fillId="0" borderId="16" xfId="0" applyBorder="1" applyAlignment="1">
      <alignment horizontal="center"/>
    </xf>
    <xf numFmtId="49" fontId="8" fillId="0" borderId="16" xfId="0" applyNumberFormat="1" applyFont="1" applyBorder="1" applyAlignment="1">
      <alignment horizontal="center"/>
    </xf>
    <xf numFmtId="49" fontId="8" fillId="0" borderId="37" xfId="0" applyNumberFormat="1" applyFont="1" applyBorder="1" applyAlignment="1">
      <alignment horizontal="center" wrapText="1"/>
    </xf>
    <xf numFmtId="0" fontId="8" fillId="0" borderId="37" xfId="0" applyFont="1" applyBorder="1" applyAlignment="1">
      <alignment horizontal="center" wrapText="1"/>
    </xf>
    <xf numFmtId="0" fontId="13" fillId="0" borderId="43" xfId="0" applyFont="1" applyBorder="1" applyAlignment="1">
      <alignment horizontal="center"/>
    </xf>
    <xf numFmtId="0" fontId="13" fillId="0" borderId="1" xfId="0" applyFont="1" applyBorder="1" applyAlignment="1">
      <alignment horizontal="left"/>
    </xf>
    <xf numFmtId="0" fontId="0" fillId="0" borderId="0" xfId="0" applyAlignment="1">
      <alignment wrapText="1"/>
    </xf>
    <xf numFmtId="0" fontId="5" fillId="0" borderId="3" xfId="0" applyFont="1" applyBorder="1" applyAlignment="1">
      <alignment horizontal="left" wrapText="1"/>
    </xf>
    <xf numFmtId="0" fontId="0" fillId="0" borderId="17" xfId="0" applyBorder="1" applyAlignment="1">
      <alignment horizontal="left"/>
    </xf>
    <xf numFmtId="0" fontId="0" fillId="0" borderId="9" xfId="0" applyBorder="1" applyAlignment="1">
      <alignment horizontal="left" wrapText="1"/>
    </xf>
    <xf numFmtId="49" fontId="8" fillId="0" borderId="36" xfId="0" applyNumberFormat="1" applyFont="1" applyBorder="1" applyAlignment="1">
      <alignment horizontal="center"/>
    </xf>
    <xf numFmtId="0" fontId="5" fillId="0" borderId="10" xfId="0" applyFont="1" applyBorder="1" applyAlignment="1">
      <alignment horizontal="left"/>
    </xf>
    <xf numFmtId="0" fontId="5" fillId="0" borderId="19" xfId="0" applyFont="1" applyBorder="1"/>
    <xf numFmtId="0" fontId="5" fillId="0" borderId="38" xfId="0" applyFont="1" applyBorder="1"/>
    <xf numFmtId="0" fontId="13" fillId="0" borderId="24" xfId="0" applyFont="1" applyBorder="1" applyAlignment="1">
      <alignment horizontal="center" wrapText="1"/>
    </xf>
    <xf numFmtId="0" fontId="13" fillId="0" borderId="12" xfId="0" applyFont="1" applyBorder="1" applyAlignment="1">
      <alignment horizontal="center" wrapText="1"/>
    </xf>
    <xf numFmtId="0" fontId="13" fillId="0" borderId="37" xfId="0" applyFont="1" applyBorder="1" applyAlignment="1">
      <alignment horizontal="center" wrapText="1"/>
    </xf>
    <xf numFmtId="0" fontId="24" fillId="0" borderId="17" xfId="0" applyFont="1" applyBorder="1" applyAlignment="1">
      <alignment horizontal="center"/>
    </xf>
    <xf numFmtId="0" fontId="24" fillId="0" borderId="13" xfId="0" applyFont="1" applyBorder="1" applyAlignment="1">
      <alignment horizontal="center"/>
    </xf>
    <xf numFmtId="0" fontId="13" fillId="0" borderId="21" xfId="0" applyFont="1" applyBorder="1" applyAlignment="1">
      <alignment horizontal="left"/>
    </xf>
    <xf numFmtId="0" fontId="24" fillId="0" borderId="20" xfId="0" applyFont="1" applyBorder="1" applyAlignment="1">
      <alignment horizontal="center"/>
    </xf>
    <xf numFmtId="0" fontId="24" fillId="0" borderId="47" xfId="0" applyFont="1" applyBorder="1" applyAlignment="1">
      <alignment horizontal="center"/>
    </xf>
    <xf numFmtId="0" fontId="24" fillId="0" borderId="19" xfId="0" applyFont="1" applyBorder="1" applyAlignment="1">
      <alignment horizontal="center"/>
    </xf>
    <xf numFmtId="42" fontId="1" fillId="0" borderId="44" xfId="2" applyNumberFormat="1" applyBorder="1" applyProtection="1">
      <protection locked="0"/>
    </xf>
    <xf numFmtId="42" fontId="1" fillId="0" borderId="13" xfId="2" applyNumberFormat="1" applyBorder="1" applyProtection="1">
      <protection locked="0"/>
    </xf>
    <xf numFmtId="42" fontId="1" fillId="0" borderId="12" xfId="2" applyNumberFormat="1" applyBorder="1" applyProtection="1">
      <protection locked="0"/>
    </xf>
    <xf numFmtId="49" fontId="0" fillId="0" borderId="44" xfId="0" applyNumberFormat="1" applyBorder="1" applyProtection="1">
      <protection locked="0"/>
    </xf>
    <xf numFmtId="49" fontId="0" fillId="0" borderId="9" xfId="0" applyNumberFormat="1" applyBorder="1" applyProtection="1">
      <protection locked="0"/>
    </xf>
    <xf numFmtId="49" fontId="0" fillId="0" borderId="12" xfId="0" applyNumberFormat="1" applyBorder="1" applyProtection="1">
      <protection locked="0"/>
    </xf>
    <xf numFmtId="42" fontId="1" fillId="0" borderId="6" xfId="2" applyNumberFormat="1" applyBorder="1" applyProtection="1">
      <protection locked="0"/>
    </xf>
    <xf numFmtId="42" fontId="1" fillId="0" borderId="38" xfId="2" applyNumberFormat="1" applyBorder="1" applyProtection="1">
      <protection locked="0"/>
    </xf>
    <xf numFmtId="42" fontId="1" fillId="0" borderId="7" xfId="2" applyNumberFormat="1" applyBorder="1" applyProtection="1">
      <protection locked="0"/>
    </xf>
    <xf numFmtId="49" fontId="0" fillId="0" borderId="24" xfId="0" applyNumberFormat="1" applyBorder="1" applyProtection="1">
      <protection locked="0"/>
    </xf>
    <xf numFmtId="49" fontId="0" fillId="0" borderId="13" xfId="0" applyNumberFormat="1" applyBorder="1" applyProtection="1">
      <protection locked="0"/>
    </xf>
    <xf numFmtId="49" fontId="0" fillId="0" borderId="17" xfId="0" applyNumberFormat="1" applyBorder="1" applyProtection="1">
      <protection locked="0"/>
    </xf>
    <xf numFmtId="49" fontId="0" fillId="0" borderId="15" xfId="0" applyNumberForma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4" fontId="1" fillId="0" borderId="61" xfId="2" applyBorder="1" applyProtection="1">
      <protection locked="0"/>
    </xf>
    <xf numFmtId="44" fontId="1" fillId="0" borderId="12" xfId="2" applyBorder="1" applyProtection="1">
      <protection locked="0"/>
    </xf>
    <xf numFmtId="0" fontId="0" fillId="0" borderId="61" xfId="0" applyBorder="1" applyAlignment="1" applyProtection="1">
      <alignment horizontal="center"/>
      <protection locked="0"/>
    </xf>
    <xf numFmtId="0" fontId="0" fillId="0" borderId="12" xfId="0" applyBorder="1" applyAlignment="1" applyProtection="1">
      <alignment horizontal="center"/>
      <protection locked="0"/>
    </xf>
    <xf numFmtId="3" fontId="0" fillId="0" borderId="62" xfId="0" applyNumberFormat="1" applyBorder="1"/>
    <xf numFmtId="3" fontId="0" fillId="0" borderId="63" xfId="0" applyNumberFormat="1" applyBorder="1"/>
    <xf numFmtId="3" fontId="0" fillId="0" borderId="19" xfId="0" applyNumberFormat="1" applyBorder="1"/>
    <xf numFmtId="0" fontId="0" fillId="0" borderId="24" xfId="0" quotePrefix="1" applyBorder="1" applyAlignment="1">
      <alignment horizontal="center"/>
    </xf>
    <xf numFmtId="3" fontId="0" fillId="0" borderId="24" xfId="0" applyNumberFormat="1" applyBorder="1"/>
    <xf numFmtId="3" fontId="0" fillId="0" borderId="7" xfId="0" applyNumberFormat="1" applyBorder="1"/>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0" borderId="67" xfId="0" applyBorder="1" applyAlignment="1" applyProtection="1">
      <alignment horizontal="center"/>
      <protection locked="0"/>
    </xf>
    <xf numFmtId="0" fontId="5" fillId="0" borderId="67" xfId="0" applyFont="1" applyBorder="1" applyAlignment="1" applyProtection="1">
      <alignment horizontal="center" wrapText="1"/>
      <protection locked="0"/>
    </xf>
    <xf numFmtId="0" fontId="0" fillId="0" borderId="67" xfId="0" applyBorder="1" applyAlignment="1" applyProtection="1">
      <alignment horizontal="center" wrapText="1"/>
      <protection locked="0"/>
    </xf>
    <xf numFmtId="0" fontId="13" fillId="0" borderId="5" xfId="0" applyFont="1" applyBorder="1"/>
    <xf numFmtId="0" fontId="13" fillId="0" borderId="29" xfId="0" applyFont="1" applyBorder="1"/>
    <xf numFmtId="0" fontId="14" fillId="0" borderId="44" xfId="0" applyFont="1" applyBorder="1" applyAlignment="1">
      <alignment horizontal="center"/>
    </xf>
    <xf numFmtId="168" fontId="0" fillId="0" borderId="36" xfId="1" applyNumberFormat="1" applyFont="1" applyBorder="1" applyAlignment="1">
      <alignment horizontal="center"/>
    </xf>
    <xf numFmtId="168" fontId="0" fillId="0" borderId="1" xfId="1" applyNumberFormat="1" applyFont="1" applyBorder="1"/>
    <xf numFmtId="168" fontId="0" fillId="0" borderId="3" xfId="1" applyNumberFormat="1" applyFont="1" applyBorder="1"/>
    <xf numFmtId="168" fontId="0" fillId="0" borderId="24" xfId="1" applyNumberFormat="1" applyFont="1" applyBorder="1"/>
    <xf numFmtId="0" fontId="10" fillId="0" borderId="0" xfId="0" applyFont="1" applyAlignment="1">
      <alignment horizontal="left"/>
    </xf>
    <xf numFmtId="0" fontId="10" fillId="0" borderId="0" xfId="0" applyFont="1"/>
    <xf numFmtId="49" fontId="0" fillId="0" borderId="29" xfId="0" applyNumberFormat="1" applyBorder="1" applyProtection="1">
      <protection locked="0"/>
    </xf>
    <xf numFmtId="49" fontId="24" fillId="0" borderId="13" xfId="0" applyNumberFormat="1" applyFont="1" applyBorder="1" applyAlignment="1">
      <alignment horizontal="center"/>
    </xf>
    <xf numFmtId="49" fontId="24" fillId="0" borderId="9" xfId="0" applyNumberFormat="1" applyFont="1" applyBorder="1" applyAlignment="1">
      <alignment horizontal="center"/>
    </xf>
    <xf numFmtId="49" fontId="24" fillId="0" borderId="20" xfId="0" applyNumberFormat="1" applyFont="1" applyBorder="1" applyAlignment="1">
      <alignment horizontal="center"/>
    </xf>
    <xf numFmtId="49" fontId="13" fillId="0" borderId="9" xfId="0" applyNumberFormat="1" applyFont="1" applyBorder="1"/>
    <xf numFmtId="168" fontId="24" fillId="0" borderId="1" xfId="1" applyNumberFormat="1" applyFont="1" applyBorder="1" applyAlignment="1">
      <alignment horizontal="center"/>
    </xf>
    <xf numFmtId="168" fontId="24" fillId="0" borderId="3" xfId="1" applyNumberFormat="1" applyFont="1" applyBorder="1" applyAlignment="1">
      <alignment horizontal="center"/>
    </xf>
    <xf numFmtId="0" fontId="24" fillId="0" borderId="1" xfId="0" applyFont="1" applyBorder="1" applyAlignment="1">
      <alignment horizontal="center"/>
    </xf>
    <xf numFmtId="0" fontId="24" fillId="0" borderId="43" xfId="0" applyFont="1" applyBorder="1" applyAlignment="1">
      <alignment horizontal="center"/>
    </xf>
    <xf numFmtId="0" fontId="24" fillId="0" borderId="0" xfId="0" applyFont="1" applyAlignment="1">
      <alignment horizontal="center"/>
    </xf>
    <xf numFmtId="0" fontId="14" fillId="0" borderId="31" xfId="0" applyFont="1" applyBorder="1" applyAlignment="1">
      <alignment horizontal="left"/>
    </xf>
    <xf numFmtId="49" fontId="8" fillId="0" borderId="12" xfId="0" applyNumberFormat="1" applyFont="1" applyBorder="1" applyAlignment="1">
      <alignment horizontal="center" wrapText="1"/>
    </xf>
    <xf numFmtId="49" fontId="8" fillId="0" borderId="24" xfId="0" applyNumberFormat="1" applyFont="1" applyBorder="1" applyAlignment="1">
      <alignment horizontal="center" wrapText="1"/>
    </xf>
    <xf numFmtId="49" fontId="8" fillId="0" borderId="7" xfId="0" applyNumberFormat="1" applyFont="1" applyBorder="1" applyAlignment="1">
      <alignment horizontal="center" wrapText="1"/>
    </xf>
    <xf numFmtId="168" fontId="0" fillId="0" borderId="15" xfId="1" applyNumberFormat="1" applyFont="1" applyBorder="1" applyProtection="1">
      <protection locked="0"/>
    </xf>
    <xf numFmtId="168" fontId="0" fillId="0" borderId="16" xfId="0" applyNumberFormat="1" applyBorder="1"/>
    <xf numFmtId="166" fontId="1" fillId="0" borderId="8" xfId="2" applyNumberFormat="1" applyBorder="1" applyAlignment="1" applyProtection="1">
      <alignment horizontal="center"/>
    </xf>
    <xf numFmtId="49" fontId="0" fillId="0" borderId="10" xfId="0" applyNumberFormat="1" applyBorder="1" applyAlignment="1">
      <alignment horizontal="center"/>
    </xf>
    <xf numFmtId="49" fontId="13" fillId="0" borderId="22" xfId="0" applyNumberFormat="1" applyFont="1" applyBorder="1" applyAlignment="1">
      <alignment horizontal="left"/>
    </xf>
    <xf numFmtId="166" fontId="1" fillId="0" borderId="44" xfId="2" applyNumberFormat="1" applyFont="1" applyBorder="1" applyAlignment="1" applyProtection="1">
      <alignment horizontal="center"/>
    </xf>
    <xf numFmtId="166" fontId="13" fillId="0" borderId="13" xfId="2" applyNumberFormat="1" applyFont="1" applyBorder="1" applyAlignment="1">
      <alignment horizontal="center"/>
    </xf>
    <xf numFmtId="166" fontId="13" fillId="0" borderId="13" xfId="2" applyNumberFormat="1" applyFont="1" applyBorder="1" applyAlignment="1" applyProtection="1">
      <alignment horizontal="center"/>
      <protection locked="0"/>
    </xf>
    <xf numFmtId="168" fontId="0" fillId="0" borderId="13" xfId="1" applyNumberFormat="1" applyFont="1" applyBorder="1" applyProtection="1"/>
    <xf numFmtId="166" fontId="1" fillId="0" borderId="11" xfId="2" applyNumberFormat="1" applyFont="1" applyBorder="1" applyProtection="1"/>
    <xf numFmtId="166" fontId="1" fillId="0" borderId="57" xfId="2" applyNumberFormat="1" applyBorder="1" applyProtection="1"/>
    <xf numFmtId="168" fontId="1" fillId="0" borderId="20" xfId="1" applyNumberFormat="1" applyFont="1" applyBorder="1" applyProtection="1"/>
    <xf numFmtId="168" fontId="1" fillId="0" borderId="20" xfId="1" applyNumberFormat="1" applyBorder="1" applyProtection="1"/>
    <xf numFmtId="168" fontId="1" fillId="0" borderId="43" xfId="1" applyNumberFormat="1" applyBorder="1" applyProtection="1">
      <protection locked="0"/>
    </xf>
    <xf numFmtId="44" fontId="1" fillId="0" borderId="44" xfId="2" applyBorder="1"/>
    <xf numFmtId="166" fontId="1" fillId="0" borderId="19" xfId="2" applyNumberFormat="1" applyFont="1" applyBorder="1" applyProtection="1">
      <protection locked="0"/>
    </xf>
    <xf numFmtId="166" fontId="1" fillId="0" borderId="8" xfId="2" applyNumberFormat="1" applyFont="1" applyBorder="1" applyProtection="1">
      <protection locked="0"/>
    </xf>
    <xf numFmtId="168" fontId="0" fillId="0" borderId="5" xfId="1" applyNumberFormat="1" applyFont="1" applyBorder="1" applyAlignment="1">
      <alignment horizontal="center"/>
    </xf>
    <xf numFmtId="168" fontId="0" fillId="0" borderId="14" xfId="1" applyNumberFormat="1" applyFont="1" applyBorder="1" applyAlignment="1">
      <alignment horizontal="center"/>
    </xf>
    <xf numFmtId="0" fontId="14" fillId="0" borderId="47" xfId="0" applyFont="1" applyBorder="1" applyAlignment="1">
      <alignment horizontal="center"/>
    </xf>
    <xf numFmtId="168" fontId="0" fillId="0" borderId="19" xfId="1" applyNumberFormat="1" applyFont="1" applyBorder="1" applyAlignment="1" applyProtection="1">
      <alignment horizontal="left"/>
      <protection locked="0"/>
    </xf>
    <xf numFmtId="168" fontId="0" fillId="0" borderId="20" xfId="1" applyNumberFormat="1" applyFont="1" applyBorder="1" applyAlignment="1" applyProtection="1">
      <alignment horizontal="left"/>
      <protection locked="0"/>
    </xf>
    <xf numFmtId="0" fontId="14" fillId="0" borderId="25" xfId="0" applyFont="1" applyBorder="1" applyAlignment="1">
      <alignment horizontal="center"/>
    </xf>
    <xf numFmtId="0" fontId="14" fillId="0" borderId="26" xfId="0" applyFont="1" applyBorder="1" applyAlignment="1">
      <alignment horizontal="center"/>
    </xf>
    <xf numFmtId="168" fontId="0" fillId="0" borderId="26" xfId="1" applyNumberFormat="1" applyFont="1" applyBorder="1" applyAlignment="1" applyProtection="1">
      <alignment horizontal="left"/>
      <protection locked="0"/>
    </xf>
    <xf numFmtId="0" fontId="1" fillId="0" borderId="28" xfId="1" applyNumberFormat="1" applyFont="1" applyBorder="1" applyAlignment="1">
      <alignment horizontal="center"/>
    </xf>
    <xf numFmtId="0" fontId="1" fillId="0" borderId="28" xfId="2" applyNumberFormat="1" applyFont="1" applyBorder="1" applyAlignment="1">
      <alignment horizontal="center"/>
    </xf>
    <xf numFmtId="0" fontId="1" fillId="0" borderId="28" xfId="2" applyNumberFormat="1" applyBorder="1" applyAlignment="1">
      <alignment horizontal="center"/>
    </xf>
    <xf numFmtId="0" fontId="7" fillId="0" borderId="28" xfId="2" applyNumberFormat="1" applyFont="1" applyBorder="1" applyAlignment="1">
      <alignment horizontal="center"/>
    </xf>
    <xf numFmtId="0" fontId="0" fillId="0" borderId="28" xfId="0" applyBorder="1" applyAlignment="1">
      <alignment horizontal="center"/>
    </xf>
    <xf numFmtId="0" fontId="1" fillId="0" borderId="9" xfId="2" applyNumberFormat="1" applyBorder="1" applyAlignment="1">
      <alignment horizontal="center"/>
    </xf>
    <xf numFmtId="0" fontId="1" fillId="0" borderId="9" xfId="2" applyNumberFormat="1" applyFont="1" applyBorder="1" applyAlignment="1">
      <alignment horizontal="center"/>
    </xf>
    <xf numFmtId="0" fontId="7" fillId="0" borderId="9" xfId="2" applyNumberFormat="1" applyFont="1" applyBorder="1" applyAlignment="1">
      <alignment horizontal="center"/>
    </xf>
    <xf numFmtId="44" fontId="5" fillId="0" borderId="13" xfId="2" applyFont="1" applyBorder="1" applyAlignment="1">
      <alignment horizontal="left" wrapText="1"/>
    </xf>
    <xf numFmtId="0" fontId="5" fillId="0" borderId="15" xfId="0" applyFont="1" applyBorder="1" applyAlignment="1">
      <alignment horizontal="left"/>
    </xf>
    <xf numFmtId="44" fontId="5" fillId="0" borderId="16" xfId="0" applyNumberFormat="1" applyFont="1" applyBorder="1" applyAlignment="1">
      <alignment horizontal="left"/>
    </xf>
    <xf numFmtId="166" fontId="5" fillId="0" borderId="16" xfId="0" applyNumberFormat="1" applyFont="1" applyBorder="1" applyAlignment="1">
      <alignment horizontal="left"/>
    </xf>
    <xf numFmtId="168" fontId="5" fillId="0" borderId="13" xfId="1" applyNumberFormat="1" applyFont="1" applyBorder="1" applyAlignment="1" applyProtection="1">
      <alignment horizontal="left"/>
      <protection locked="0"/>
    </xf>
    <xf numFmtId="166" fontId="5" fillId="0" borderId="16" xfId="2" applyNumberFormat="1" applyFont="1" applyBorder="1" applyAlignment="1">
      <alignment horizontal="left"/>
    </xf>
    <xf numFmtId="0" fontId="0" fillId="0" borderId="68" xfId="0" applyBorder="1"/>
    <xf numFmtId="0" fontId="0" fillId="0" borderId="15" xfId="0" applyBorder="1"/>
    <xf numFmtId="166" fontId="0" fillId="0" borderId="16" xfId="2" applyNumberFormat="1" applyFont="1" applyBorder="1"/>
    <xf numFmtId="166" fontId="0" fillId="0" borderId="12" xfId="2" applyNumberFormat="1" applyFont="1" applyBorder="1"/>
    <xf numFmtId="166" fontId="0" fillId="0" borderId="16" xfId="2" applyNumberFormat="1" applyFont="1" applyBorder="1" applyAlignment="1">
      <alignment horizontal="left"/>
    </xf>
    <xf numFmtId="3" fontId="16" fillId="0" borderId="69" xfId="3" applyNumberFormat="1" applyFont="1" applyBorder="1"/>
    <xf numFmtId="3" fontId="16" fillId="0" borderId="8" xfId="3" applyNumberFormat="1" applyFont="1" applyBorder="1"/>
    <xf numFmtId="3" fontId="16" fillId="0" borderId="9" xfId="3" applyNumberFormat="1" applyFont="1" applyBorder="1"/>
    <xf numFmtId="3" fontId="16" fillId="0" borderId="70" xfId="3" applyNumberFormat="1" applyFont="1" applyBorder="1"/>
    <xf numFmtId="3" fontId="16" fillId="0" borderId="46" xfId="3" applyNumberFormat="1" applyFont="1" applyBorder="1"/>
    <xf numFmtId="3" fontId="16" fillId="0" borderId="31" xfId="3" applyNumberFormat="1" applyFont="1" applyBorder="1"/>
    <xf numFmtId="3" fontId="16" fillId="0" borderId="5" xfId="3" applyNumberFormat="1" applyFont="1" applyBorder="1" applyAlignment="1">
      <alignment horizontal="right"/>
    </xf>
    <xf numFmtId="3" fontId="16" fillId="0" borderId="6" xfId="3" applyNumberFormat="1" applyFont="1" applyBorder="1" applyAlignment="1">
      <alignment horizontal="right"/>
    </xf>
    <xf numFmtId="3" fontId="16" fillId="0" borderId="8" xfId="3" applyNumberFormat="1" applyFont="1" applyBorder="1" applyAlignment="1">
      <alignment horizontal="right"/>
    </xf>
    <xf numFmtId="3" fontId="16" fillId="0" borderId="9" xfId="3" applyNumberFormat="1" applyFont="1" applyBorder="1" applyAlignment="1">
      <alignment horizontal="right"/>
    </xf>
    <xf numFmtId="3" fontId="16" fillId="0" borderId="40" xfId="3" applyNumberFormat="1" applyFont="1" applyBorder="1"/>
    <xf numFmtId="0" fontId="0" fillId="0" borderId="71" xfId="0" applyBorder="1"/>
    <xf numFmtId="0" fontId="0" fillId="0" borderId="72" xfId="0" applyBorder="1"/>
    <xf numFmtId="0" fontId="0" fillId="0" borderId="30" xfId="0" applyBorder="1"/>
    <xf numFmtId="0" fontId="0" fillId="0" borderId="37" xfId="0" applyBorder="1"/>
    <xf numFmtId="0" fontId="0" fillId="0" borderId="36" xfId="0" applyBorder="1"/>
    <xf numFmtId="0" fontId="0" fillId="0" borderId="57" xfId="0" applyBorder="1"/>
    <xf numFmtId="0" fontId="0" fillId="0" borderId="43" xfId="0" applyBorder="1"/>
    <xf numFmtId="49" fontId="5" fillId="0" borderId="9" xfId="0" applyNumberFormat="1" applyFont="1" applyBorder="1" applyAlignment="1">
      <alignment horizontal="left"/>
    </xf>
    <xf numFmtId="168" fontId="0" fillId="0" borderId="46" xfId="1" applyNumberFormat="1" applyFont="1" applyBorder="1"/>
    <xf numFmtId="168" fontId="0" fillId="0" borderId="15" xfId="1" applyNumberFormat="1" applyFont="1" applyBorder="1"/>
    <xf numFmtId="44" fontId="1" fillId="0" borderId="19" xfId="2" applyBorder="1"/>
    <xf numFmtId="166" fontId="1" fillId="0" borderId="20" xfId="2" applyNumberFormat="1" applyFont="1" applyBorder="1"/>
    <xf numFmtId="43" fontId="1" fillId="0" borderId="20" xfId="1" applyFont="1" applyBorder="1"/>
    <xf numFmtId="168" fontId="1" fillId="0" borderId="20" xfId="1" applyNumberFormat="1" applyBorder="1" applyProtection="1">
      <protection locked="0"/>
    </xf>
    <xf numFmtId="168" fontId="1" fillId="0" borderId="20" xfId="1" applyNumberFormat="1" applyFont="1" applyBorder="1" applyProtection="1">
      <protection locked="0"/>
    </xf>
    <xf numFmtId="168" fontId="1" fillId="0" borderId="21" xfId="1" applyNumberFormat="1" applyFont="1" applyBorder="1"/>
    <xf numFmtId="166" fontId="1" fillId="0" borderId="73" xfId="2" applyNumberFormat="1" applyFont="1" applyBorder="1"/>
    <xf numFmtId="166" fontId="7" fillId="0" borderId="20" xfId="2" applyNumberFormat="1" applyFont="1" applyBorder="1"/>
    <xf numFmtId="168" fontId="1" fillId="0" borderId="20" xfId="1" applyNumberFormat="1" applyBorder="1"/>
    <xf numFmtId="168" fontId="1" fillId="0" borderId="21" xfId="1" applyNumberFormat="1" applyBorder="1"/>
    <xf numFmtId="166" fontId="1" fillId="0" borderId="26" xfId="2" applyNumberFormat="1" applyBorder="1"/>
    <xf numFmtId="166" fontId="1" fillId="0" borderId="20" xfId="2" applyNumberFormat="1" applyBorder="1"/>
    <xf numFmtId="166" fontId="1" fillId="0" borderId="20" xfId="2" applyNumberFormat="1" applyFont="1" applyBorder="1" applyProtection="1">
      <protection locked="0"/>
    </xf>
    <xf numFmtId="168" fontId="1" fillId="0" borderId="21" xfId="1" applyNumberFormat="1" applyBorder="1" applyProtection="1">
      <protection locked="0"/>
    </xf>
    <xf numFmtId="168" fontId="1" fillId="0" borderId="73" xfId="1" applyNumberFormat="1" applyBorder="1" applyProtection="1">
      <protection locked="0"/>
    </xf>
    <xf numFmtId="168" fontId="0" fillId="0" borderId="13" xfId="1" applyNumberFormat="1" applyFont="1" applyBorder="1"/>
    <xf numFmtId="168" fontId="0" fillId="2" borderId="22" xfId="1" applyNumberFormat="1" applyFont="1" applyFill="1" applyBorder="1" applyProtection="1">
      <protection locked="0"/>
    </xf>
    <xf numFmtId="168" fontId="0" fillId="0" borderId="43" xfId="1" applyNumberFormat="1" applyFont="1" applyBorder="1"/>
    <xf numFmtId="168" fontId="0" fillId="0" borderId="57" xfId="1" applyNumberFormat="1" applyFont="1" applyBorder="1"/>
    <xf numFmtId="168" fontId="1" fillId="0" borderId="20" xfId="1" applyNumberFormat="1" applyFont="1" applyBorder="1"/>
    <xf numFmtId="0" fontId="29" fillId="0" borderId="16" xfId="0" applyFont="1" applyBorder="1" applyAlignment="1">
      <alignment horizontal="center" wrapText="1"/>
    </xf>
    <xf numFmtId="168" fontId="0" fillId="0" borderId="57" xfId="1" applyNumberFormat="1" applyFont="1" applyBorder="1" applyAlignment="1">
      <alignment horizontal="center" vertical="center"/>
    </xf>
    <xf numFmtId="0" fontId="6" fillId="0" borderId="18" xfId="0" applyFont="1" applyBorder="1" applyAlignment="1">
      <alignment horizontal="center" wrapText="1"/>
    </xf>
    <xf numFmtId="168" fontId="0" fillId="0" borderId="4" xfId="1" applyNumberFormat="1" applyFont="1" applyBorder="1" applyAlignment="1">
      <alignment horizontal="left"/>
    </xf>
    <xf numFmtId="168" fontId="0" fillId="0" borderId="28" xfId="1" applyNumberFormat="1" applyFont="1" applyBorder="1" applyAlignment="1">
      <alignment horizontal="left"/>
    </xf>
    <xf numFmtId="168" fontId="13" fillId="0" borderId="28" xfId="1" applyNumberFormat="1" applyFont="1" applyBorder="1" applyAlignment="1">
      <alignment horizontal="left"/>
    </xf>
    <xf numFmtId="168" fontId="13" fillId="0" borderId="28" xfId="1" applyNumberFormat="1" applyFont="1" applyBorder="1" applyAlignment="1">
      <alignment horizontal="left" wrapText="1"/>
    </xf>
    <xf numFmtId="168" fontId="13" fillId="0" borderId="4" xfId="1" applyNumberFormat="1" applyFont="1" applyBorder="1" applyAlignment="1">
      <alignment horizontal="left"/>
    </xf>
    <xf numFmtId="168" fontId="0" fillId="0" borderId="74" xfId="1" applyNumberFormat="1" applyFont="1" applyBorder="1" applyAlignment="1">
      <alignment horizontal="left"/>
    </xf>
    <xf numFmtId="168" fontId="13" fillId="0" borderId="49" xfId="1" applyNumberFormat="1" applyFont="1" applyBorder="1" applyAlignment="1">
      <alignment horizontal="left"/>
    </xf>
    <xf numFmtId="0" fontId="13" fillId="0" borderId="57" xfId="0" applyFont="1" applyBorder="1" applyAlignment="1">
      <alignment horizontal="left" vertical="center"/>
    </xf>
    <xf numFmtId="0" fontId="6" fillId="0" borderId="57" xfId="0" applyFont="1" applyBorder="1" applyAlignment="1">
      <alignment horizontal="center" wrapText="1"/>
    </xf>
    <xf numFmtId="0" fontId="6" fillId="0" borderId="16" xfId="0" applyFont="1" applyBorder="1" applyAlignment="1">
      <alignment horizontal="center" wrapText="1"/>
    </xf>
    <xf numFmtId="168" fontId="0" fillId="0" borderId="16" xfId="1" applyNumberFormat="1" applyFont="1" applyBorder="1" applyAlignment="1">
      <alignment horizontal="center"/>
    </xf>
    <xf numFmtId="168" fontId="0" fillId="0" borderId="10" xfId="1" applyNumberFormat="1" applyFont="1" applyBorder="1" applyAlignment="1">
      <alignment horizontal="center"/>
    </xf>
    <xf numFmtId="168" fontId="5" fillId="0" borderId="28" xfId="1" applyNumberFormat="1" applyFont="1" applyBorder="1" applyAlignment="1">
      <alignment horizontal="left"/>
    </xf>
    <xf numFmtId="168" fontId="0" fillId="0" borderId="44" xfId="1" applyNumberFormat="1" applyFont="1" applyBorder="1" applyAlignment="1">
      <alignment horizontal="center"/>
    </xf>
    <xf numFmtId="168" fontId="0" fillId="0" borderId="9" xfId="1" applyNumberFormat="1" applyFont="1" applyBorder="1" applyAlignment="1">
      <alignment horizontal="center"/>
    </xf>
    <xf numFmtId="168" fontId="0" fillId="0" borderId="17" xfId="1" applyNumberFormat="1" applyFont="1" applyBorder="1" applyAlignment="1">
      <alignment horizontal="center"/>
    </xf>
    <xf numFmtId="168" fontId="0" fillId="0" borderId="13" xfId="1" applyNumberFormat="1" applyFont="1" applyBorder="1" applyAlignment="1">
      <alignment horizontal="center"/>
    </xf>
    <xf numFmtId="168" fontId="0" fillId="0" borderId="13" xfId="1" applyNumberFormat="1" applyFont="1" applyBorder="1" applyAlignment="1" applyProtection="1">
      <alignment horizontal="left"/>
      <protection locked="0"/>
    </xf>
    <xf numFmtId="168" fontId="0" fillId="0" borderId="9" xfId="1" applyNumberFormat="1" applyFont="1" applyBorder="1" applyAlignment="1" applyProtection="1">
      <alignment horizontal="left"/>
      <protection locked="0"/>
    </xf>
    <xf numFmtId="168" fontId="0" fillId="0" borderId="17" xfId="1" applyNumberFormat="1" applyFont="1" applyBorder="1" applyAlignment="1" applyProtection="1">
      <alignment horizontal="left"/>
      <protection locked="0"/>
    </xf>
    <xf numFmtId="168" fontId="0" fillId="0" borderId="16" xfId="1" applyNumberFormat="1" applyFont="1" applyBorder="1" applyAlignment="1">
      <alignment horizontal="center" vertical="center"/>
    </xf>
    <xf numFmtId="168" fontId="0" fillId="0" borderId="15" xfId="1" applyNumberFormat="1" applyFont="1" applyBorder="1" applyAlignment="1">
      <alignment horizontal="center"/>
    </xf>
    <xf numFmtId="168" fontId="0" fillId="0" borderId="8" xfId="1" applyNumberFormat="1" applyFont="1" applyBorder="1" applyAlignment="1">
      <alignment horizontal="center"/>
    </xf>
    <xf numFmtId="10" fontId="0" fillId="0" borderId="13" xfId="0" applyNumberFormat="1" applyBorder="1" applyAlignment="1">
      <alignment horizontal="left"/>
    </xf>
    <xf numFmtId="10" fontId="0" fillId="0" borderId="9" xfId="5" applyNumberFormat="1" applyFont="1" applyBorder="1" applyAlignment="1">
      <alignment horizontal="center"/>
    </xf>
    <xf numFmtId="10" fontId="0" fillId="0" borderId="13" xfId="5" applyNumberFormat="1" applyFont="1" applyBorder="1" applyAlignment="1">
      <alignment horizontal="center"/>
    </xf>
    <xf numFmtId="10" fontId="0" fillId="0" borderId="12" xfId="5" applyNumberFormat="1" applyFont="1" applyBorder="1" applyAlignment="1">
      <alignment horizontal="center"/>
    </xf>
    <xf numFmtId="10" fontId="0" fillId="0" borderId="44" xfId="0" applyNumberFormat="1" applyBorder="1" applyAlignment="1">
      <alignment horizontal="center"/>
    </xf>
    <xf numFmtId="10" fontId="0" fillId="0" borderId="16" xfId="5" applyNumberFormat="1" applyFont="1" applyBorder="1" applyAlignment="1">
      <alignment horizontal="center" vertical="center"/>
    </xf>
    <xf numFmtId="168" fontId="13" fillId="0" borderId="57" xfId="1" applyNumberFormat="1" applyFont="1" applyFill="1" applyBorder="1" applyAlignment="1">
      <alignment horizontal="left"/>
    </xf>
    <xf numFmtId="10" fontId="13" fillId="0" borderId="36" xfId="5" applyNumberFormat="1" applyFont="1" applyBorder="1"/>
    <xf numFmtId="168" fontId="0" fillId="0" borderId="9" xfId="1" applyNumberFormat="1" applyFont="1" applyFill="1" applyBorder="1" applyProtection="1">
      <protection locked="0"/>
    </xf>
    <xf numFmtId="168" fontId="0" fillId="0" borderId="17" xfId="1" applyNumberFormat="1" applyFont="1" applyFill="1" applyBorder="1" applyProtection="1">
      <protection locked="0"/>
    </xf>
    <xf numFmtId="168" fontId="0" fillId="0" borderId="12" xfId="1" applyNumberFormat="1" applyFont="1" applyFill="1" applyBorder="1" applyProtection="1">
      <protection locked="0"/>
    </xf>
    <xf numFmtId="168" fontId="0" fillId="0" borderId="13" xfId="1" applyNumberFormat="1" applyFont="1" applyFill="1" applyBorder="1" applyProtection="1">
      <protection locked="0"/>
    </xf>
    <xf numFmtId="168" fontId="0" fillId="0" borderId="15" xfId="1" applyNumberFormat="1" applyFont="1" applyFill="1" applyBorder="1" applyProtection="1">
      <protection locked="0"/>
    </xf>
    <xf numFmtId="168" fontId="0" fillId="0" borderId="16" xfId="1" applyNumberFormat="1" applyFont="1" applyFill="1" applyBorder="1" applyProtection="1">
      <protection locked="0"/>
    </xf>
    <xf numFmtId="168" fontId="0" fillId="0" borderId="17" xfId="1" applyNumberFormat="1" applyFont="1" applyFill="1" applyBorder="1"/>
    <xf numFmtId="168" fontId="0" fillId="0" borderId="11" xfId="0" applyNumberFormat="1" applyBorder="1"/>
    <xf numFmtId="3" fontId="5" fillId="0" borderId="16" xfId="4" applyNumberFormat="1" applyFont="1" applyBorder="1"/>
    <xf numFmtId="168" fontId="0" fillId="0" borderId="10" xfId="1" applyNumberFormat="1" applyFont="1" applyBorder="1" applyAlignment="1" applyProtection="1">
      <alignment horizontal="left"/>
      <protection locked="0"/>
    </xf>
    <xf numFmtId="168" fontId="0" fillId="0" borderId="21" xfId="1" applyNumberFormat="1" applyFont="1" applyBorder="1" applyAlignment="1" applyProtection="1">
      <alignment horizontal="left"/>
      <protection locked="0"/>
    </xf>
    <xf numFmtId="10" fontId="0" fillId="0" borderId="10" xfId="5" applyNumberFormat="1" applyFont="1" applyBorder="1" applyAlignment="1">
      <alignment horizontal="center"/>
    </xf>
    <xf numFmtId="168" fontId="13" fillId="0" borderId="16" xfId="1" applyNumberFormat="1" applyFont="1" applyFill="1" applyBorder="1"/>
    <xf numFmtId="164" fontId="0" fillId="0" borderId="12" xfId="0" applyNumberFormat="1" applyBorder="1" applyAlignment="1">
      <alignment horizontal="center"/>
    </xf>
    <xf numFmtId="168" fontId="13" fillId="0" borderId="12" xfId="1" applyNumberFormat="1" applyFont="1" applyFill="1" applyBorder="1"/>
    <xf numFmtId="168" fontId="0" fillId="3" borderId="9" xfId="1" applyNumberFormat="1" applyFont="1" applyFill="1" applyBorder="1" applyProtection="1">
      <protection locked="0"/>
    </xf>
    <xf numFmtId="0" fontId="0" fillId="3" borderId="13" xfId="0" applyFill="1" applyBorder="1"/>
    <xf numFmtId="168" fontId="0" fillId="3" borderId="17" xfId="1" applyNumberFormat="1" applyFont="1" applyFill="1" applyBorder="1" applyProtection="1">
      <protection locked="0"/>
    </xf>
    <xf numFmtId="168" fontId="0" fillId="3" borderId="12" xfId="1" applyNumberFormat="1" applyFont="1" applyFill="1" applyBorder="1" applyProtection="1">
      <protection locked="0"/>
    </xf>
    <xf numFmtId="168" fontId="13" fillId="3" borderId="16" xfId="1" applyNumberFormat="1" applyFont="1" applyFill="1" applyBorder="1"/>
    <xf numFmtId="168" fontId="0" fillId="3" borderId="9" xfId="1" applyNumberFormat="1" applyFont="1" applyFill="1" applyBorder="1"/>
    <xf numFmtId="168" fontId="0" fillId="3" borderId="13" xfId="1" applyNumberFormat="1" applyFont="1" applyFill="1" applyBorder="1" applyProtection="1">
      <protection locked="0"/>
    </xf>
    <xf numFmtId="168" fontId="0" fillId="3" borderId="10" xfId="1" applyNumberFormat="1" applyFont="1" applyFill="1" applyBorder="1" applyProtection="1">
      <protection locked="0"/>
    </xf>
    <xf numFmtId="168" fontId="13" fillId="3" borderId="12" xfId="1" applyNumberFormat="1" applyFont="1" applyFill="1" applyBorder="1"/>
    <xf numFmtId="168" fontId="13" fillId="3" borderId="44" xfId="1" applyNumberFormat="1" applyFont="1" applyFill="1" applyBorder="1"/>
    <xf numFmtId="0" fontId="0" fillId="3" borderId="9" xfId="0" applyFill="1" applyBorder="1"/>
    <xf numFmtId="168" fontId="0" fillId="3" borderId="15" xfId="1" applyNumberFormat="1" applyFont="1" applyFill="1" applyBorder="1" applyProtection="1">
      <protection locked="0"/>
    </xf>
    <xf numFmtId="168" fontId="13" fillId="3" borderId="10" xfId="1" applyNumberFormat="1" applyFont="1" applyFill="1" applyBorder="1"/>
    <xf numFmtId="168" fontId="0" fillId="3" borderId="8" xfId="1" applyNumberFormat="1" applyFont="1" applyFill="1" applyBorder="1"/>
    <xf numFmtId="166" fontId="1" fillId="0" borderId="12" xfId="2" applyNumberFormat="1" applyFont="1" applyBorder="1" applyProtection="1"/>
    <xf numFmtId="43" fontId="0" fillId="0" borderId="0" xfId="0" applyNumberFormat="1"/>
    <xf numFmtId="49" fontId="30" fillId="0" borderId="0" xfId="0" applyNumberFormat="1" applyFont="1"/>
    <xf numFmtId="0" fontId="30" fillId="0" borderId="0" xfId="0" applyFont="1"/>
    <xf numFmtId="0" fontId="22" fillId="0" borderId="0" xfId="0" applyFont="1"/>
    <xf numFmtId="171" fontId="23" fillId="0" borderId="0" xfId="0" applyNumberFormat="1" applyFont="1"/>
    <xf numFmtId="171" fontId="7" fillId="0" borderId="0" xfId="0" applyNumberFormat="1" applyFont="1"/>
    <xf numFmtId="0" fontId="5" fillId="0" borderId="0" xfId="0" applyFont="1"/>
    <xf numFmtId="0" fontId="0" fillId="0" borderId="38" xfId="0" applyBorder="1"/>
    <xf numFmtId="0" fontId="11" fillId="0" borderId="0" xfId="0" applyFont="1" applyProtection="1">
      <protection locked="0"/>
    </xf>
    <xf numFmtId="172" fontId="13" fillId="0" borderId="44" xfId="4" applyNumberFormat="1" applyFont="1" applyBorder="1" applyAlignment="1">
      <alignment horizontal="center"/>
    </xf>
    <xf numFmtId="49" fontId="0" fillId="0" borderId="0" xfId="0" applyNumberFormat="1" applyAlignment="1">
      <alignment wrapText="1"/>
    </xf>
    <xf numFmtId="49" fontId="0" fillId="0" borderId="24" xfId="0" applyNumberFormat="1" applyBorder="1" applyAlignment="1">
      <alignment wrapText="1"/>
    </xf>
    <xf numFmtId="49" fontId="0" fillId="0" borderId="47" xfId="0" applyNumberFormat="1" applyBorder="1" applyAlignment="1">
      <alignment horizontal="left" wrapText="1"/>
    </xf>
    <xf numFmtId="49" fontId="0" fillId="0" borderId="20" xfId="0" applyNumberFormat="1" applyBorder="1" applyAlignment="1">
      <alignment horizontal="left" wrapText="1"/>
    </xf>
    <xf numFmtId="49" fontId="13" fillId="0" borderId="20" xfId="0" applyNumberFormat="1" applyFont="1"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9" xfId="0" quotePrefix="1" applyBorder="1" applyAlignment="1">
      <alignment horizontal="center" wrapText="1"/>
    </xf>
    <xf numFmtId="0" fontId="33" fillId="0" borderId="0" xfId="0" applyFont="1" applyAlignment="1">
      <alignment vertical="top" wrapText="1"/>
    </xf>
    <xf numFmtId="0" fontId="0" fillId="0" borderId="0" xfId="0" applyAlignment="1">
      <alignment vertical="top" wrapText="1"/>
    </xf>
    <xf numFmtId="164" fontId="0" fillId="0" borderId="0" xfId="0" applyNumberFormat="1" applyAlignment="1">
      <alignment horizontal="center" wrapText="1"/>
    </xf>
    <xf numFmtId="49" fontId="8" fillId="0" borderId="0" xfId="0" applyNumberFormat="1" applyFont="1" applyAlignment="1">
      <alignment horizontal="center"/>
    </xf>
    <xf numFmtId="171" fontId="0" fillId="0" borderId="12" xfId="0" applyNumberFormat="1" applyBorder="1" applyAlignment="1" applyProtection="1">
      <alignment horizontal="center"/>
      <protection locked="0"/>
    </xf>
    <xf numFmtId="0" fontId="0" fillId="0" borderId="1" xfId="0" applyBorder="1" applyProtection="1">
      <protection locked="0"/>
    </xf>
    <xf numFmtId="0" fontId="0" fillId="0" borderId="3" xfId="0" applyBorder="1" applyProtection="1">
      <protection locked="0"/>
    </xf>
    <xf numFmtId="0" fontId="0" fillId="0" borderId="0" xfId="0" applyAlignment="1">
      <alignment vertical="top"/>
    </xf>
    <xf numFmtId="0" fontId="5" fillId="0" borderId="0" xfId="0" applyFont="1" applyAlignment="1">
      <alignment vertical="top"/>
    </xf>
    <xf numFmtId="49" fontId="5" fillId="0" borderId="20" xfId="0" applyNumberFormat="1" applyFont="1" applyBorder="1" applyAlignment="1">
      <alignment horizontal="left" wrapText="1"/>
    </xf>
    <xf numFmtId="0" fontId="12" fillId="0" borderId="0" xfId="0" applyFont="1"/>
    <xf numFmtId="0" fontId="5" fillId="0" borderId="0" xfId="0" applyFont="1" applyAlignment="1">
      <alignment horizontal="center"/>
    </xf>
    <xf numFmtId="0" fontId="13" fillId="0" borderId="0" xfId="0" applyFont="1" applyAlignment="1">
      <alignment horizontal="centerContinuous"/>
    </xf>
    <xf numFmtId="0" fontId="17" fillId="0" borderId="0" xfId="0" applyFont="1"/>
    <xf numFmtId="0" fontId="10" fillId="0" borderId="0" xfId="6" applyFont="1"/>
    <xf numFmtId="0" fontId="1" fillId="0" borderId="1" xfId="0" applyFont="1" applyBorder="1"/>
    <xf numFmtId="49" fontId="1" fillId="0" borderId="20" xfId="0" applyNumberFormat="1" applyFont="1" applyBorder="1" applyAlignment="1">
      <alignment horizontal="left" wrapText="1"/>
    </xf>
    <xf numFmtId="0" fontId="1" fillId="0" borderId="16" xfId="0" applyFont="1" applyBorder="1" applyAlignment="1">
      <alignment horizontal="center"/>
    </xf>
    <xf numFmtId="0" fontId="1" fillId="0" borderId="1" xfId="0" applyFont="1" applyBorder="1" applyAlignment="1">
      <alignment horizontal="center" wrapText="1"/>
    </xf>
    <xf numFmtId="0" fontId="35" fillId="0" borderId="0" xfId="0" applyFont="1"/>
    <xf numFmtId="0" fontId="1" fillId="0" borderId="0" xfId="0" applyFont="1"/>
    <xf numFmtId="0" fontId="1" fillId="0" borderId="3" xfId="0" applyFont="1" applyBorder="1" applyAlignment="1">
      <alignment horizontal="left"/>
    </xf>
    <xf numFmtId="0" fontId="1" fillId="0" borderId="13" xfId="0" applyFont="1" applyBorder="1" applyAlignment="1">
      <alignment horizontal="left"/>
    </xf>
    <xf numFmtId="0" fontId="1" fillId="0" borderId="9" xfId="0" applyFont="1" applyBorder="1" applyAlignment="1">
      <alignment horizontal="left"/>
    </xf>
    <xf numFmtId="49" fontId="1" fillId="0" borderId="43" xfId="0" applyNumberFormat="1" applyFont="1" applyBorder="1" applyAlignment="1">
      <alignment horizontal="left"/>
    </xf>
    <xf numFmtId="49" fontId="1" fillId="0" borderId="3" xfId="0" applyNumberFormat="1" applyFont="1" applyBorder="1"/>
    <xf numFmtId="49" fontId="1" fillId="0" borderId="0" xfId="0" applyNumberFormat="1" applyFont="1"/>
    <xf numFmtId="0" fontId="1" fillId="0" borderId="9" xfId="0" applyFont="1" applyBorder="1"/>
    <xf numFmtId="0" fontId="1" fillId="0" borderId="3" xfId="0" applyFont="1" applyBorder="1"/>
    <xf numFmtId="49" fontId="1" fillId="0" borderId="43" xfId="0" applyNumberFormat="1" applyFont="1" applyBorder="1"/>
    <xf numFmtId="168" fontId="1" fillId="0" borderId="4" xfId="1" applyNumberFormat="1" applyFont="1" applyBorder="1" applyAlignment="1">
      <alignment horizontal="left"/>
    </xf>
    <xf numFmtId="168" fontId="1" fillId="0" borderId="28" xfId="1" applyNumberFormat="1" applyFont="1" applyBorder="1" applyAlignment="1">
      <alignment horizontal="left"/>
    </xf>
    <xf numFmtId="0" fontId="25" fillId="0" borderId="44" xfId="3" applyFont="1" applyBorder="1" applyAlignment="1">
      <alignment horizontal="center"/>
    </xf>
    <xf numFmtId="0" fontId="25" fillId="0" borderId="29" xfId="3" applyFont="1" applyBorder="1" applyAlignment="1">
      <alignment horizontal="center"/>
    </xf>
    <xf numFmtId="0" fontId="44" fillId="0" borderId="13" xfId="3" applyFont="1" applyBorder="1" applyAlignment="1">
      <alignment horizontal="center"/>
    </xf>
    <xf numFmtId="0" fontId="1" fillId="0" borderId="14" xfId="4" applyFont="1" applyBorder="1" applyAlignment="1">
      <alignment vertical="center"/>
    </xf>
    <xf numFmtId="0" fontId="47" fillId="0" borderId="0" xfId="7" applyFont="1" applyAlignment="1">
      <alignment horizontal="center"/>
    </xf>
    <xf numFmtId="0" fontId="47" fillId="0" borderId="0" xfId="7" applyFont="1" applyAlignment="1">
      <alignment vertical="center"/>
    </xf>
    <xf numFmtId="0" fontId="48" fillId="0" borderId="0" xfId="7" applyFont="1"/>
    <xf numFmtId="0" fontId="49" fillId="0" borderId="0" xfId="7" applyFont="1"/>
    <xf numFmtId="0" fontId="50" fillId="0" borderId="0" xfId="7" applyFont="1"/>
    <xf numFmtId="0" fontId="10" fillId="0" borderId="0" xfId="7" applyFont="1" applyAlignment="1">
      <alignment vertical="center"/>
    </xf>
    <xf numFmtId="0" fontId="47" fillId="0" borderId="0" xfId="7" applyFont="1"/>
    <xf numFmtId="0" fontId="51" fillId="0" borderId="0" xfId="7" applyFont="1" applyAlignment="1">
      <alignment horizontal="left"/>
    </xf>
    <xf numFmtId="0" fontId="51" fillId="0" borderId="0" xfId="7" applyFont="1"/>
    <xf numFmtId="0" fontId="52" fillId="0" borderId="0" xfId="7" applyFont="1"/>
    <xf numFmtId="166" fontId="51" fillId="0" borderId="0" xfId="8" applyNumberFormat="1" applyFont="1" applyBorder="1" applyAlignment="1"/>
    <xf numFmtId="172" fontId="51" fillId="0" borderId="1" xfId="8" applyNumberFormat="1" applyFont="1" applyBorder="1" applyAlignment="1"/>
    <xf numFmtId="0" fontId="51" fillId="0" borderId="0" xfId="7" applyFont="1" applyAlignment="1">
      <alignment horizontal="center"/>
    </xf>
    <xf numFmtId="166" fontId="51" fillId="0" borderId="0" xfId="8" applyNumberFormat="1" applyFont="1"/>
    <xf numFmtId="166" fontId="52" fillId="0" borderId="0" xfId="8" applyNumberFormat="1" applyFont="1"/>
    <xf numFmtId="0" fontId="51" fillId="0" borderId="57" xfId="7" applyFont="1" applyBorder="1" applyAlignment="1">
      <alignment horizontal="center" wrapText="1"/>
    </xf>
    <xf numFmtId="0" fontId="51" fillId="0" borderId="36" xfId="7" applyFont="1" applyBorder="1"/>
    <xf numFmtId="166" fontId="51" fillId="0" borderId="36" xfId="8" applyNumberFormat="1" applyFont="1" applyBorder="1" applyAlignment="1">
      <alignment horizontal="center" wrapText="1"/>
    </xf>
    <xf numFmtId="166" fontId="52" fillId="0" borderId="36" xfId="8" applyNumberFormat="1" applyFont="1" applyBorder="1"/>
    <xf numFmtId="166" fontId="51" fillId="0" borderId="37" xfId="8" applyNumberFormat="1" applyFont="1" applyBorder="1"/>
    <xf numFmtId="0" fontId="53" fillId="0" borderId="0" xfId="7" applyFont="1"/>
    <xf numFmtId="0" fontId="51" fillId="0" borderId="19" xfId="7" applyFont="1" applyBorder="1" applyAlignment="1">
      <alignment horizontal="center"/>
    </xf>
    <xf numFmtId="166" fontId="50" fillId="0" borderId="92" xfId="8" applyNumberFormat="1" applyFont="1" applyBorder="1"/>
    <xf numFmtId="166" fontId="50" fillId="0" borderId="0" xfId="8" applyNumberFormat="1" applyFont="1" applyBorder="1"/>
    <xf numFmtId="166" fontId="50" fillId="0" borderId="93" xfId="8" applyNumberFormat="1" applyFont="1" applyBorder="1"/>
    <xf numFmtId="166" fontId="50" fillId="0" borderId="41" xfId="8" applyNumberFormat="1" applyFont="1" applyBorder="1"/>
    <xf numFmtId="166" fontId="53" fillId="0" borderId="42" xfId="8" applyNumberFormat="1" applyFont="1" applyBorder="1"/>
    <xf numFmtId="44" fontId="50" fillId="0" borderId="41" xfId="8" applyFont="1" applyBorder="1"/>
    <xf numFmtId="10" fontId="50" fillId="0" borderId="41" xfId="9" applyNumberFormat="1" applyFont="1" applyBorder="1" applyAlignment="1">
      <alignment horizontal="right"/>
    </xf>
    <xf numFmtId="10" fontId="53" fillId="0" borderId="94" xfId="9" applyNumberFormat="1" applyFont="1" applyBorder="1"/>
    <xf numFmtId="0" fontId="51" fillId="0" borderId="14" xfId="7" applyFont="1" applyBorder="1" applyAlignment="1">
      <alignment horizontal="center"/>
    </xf>
    <xf numFmtId="0" fontId="50" fillId="0" borderId="24" xfId="7" applyFont="1" applyBorder="1"/>
    <xf numFmtId="166" fontId="50" fillId="0" borderId="24" xfId="8" applyNumberFormat="1" applyFont="1" applyBorder="1"/>
    <xf numFmtId="166" fontId="53" fillId="0" borderId="7" xfId="8" applyNumberFormat="1" applyFont="1" applyBorder="1"/>
    <xf numFmtId="166" fontId="50" fillId="0" borderId="42" xfId="8" applyNumberFormat="1" applyFont="1" applyBorder="1"/>
    <xf numFmtId="10" fontId="50" fillId="0" borderId="0" xfId="8" applyNumberFormat="1" applyFont="1" applyBorder="1"/>
    <xf numFmtId="10" fontId="50" fillId="0" borderId="42" xfId="9" applyNumberFormat="1" applyFont="1" applyBorder="1"/>
    <xf numFmtId="0" fontId="51" fillId="0" borderId="24" xfId="7" applyFont="1" applyBorder="1"/>
    <xf numFmtId="166" fontId="50" fillId="0" borderId="7" xfId="8" applyNumberFormat="1" applyFont="1" applyBorder="1"/>
    <xf numFmtId="10" fontId="50" fillId="0" borderId="42" xfId="9" applyNumberFormat="1" applyFont="1" applyFill="1" applyBorder="1"/>
    <xf numFmtId="166" fontId="53" fillId="0" borderId="0" xfId="8" applyNumberFormat="1" applyFont="1" applyBorder="1"/>
    <xf numFmtId="166" fontId="51" fillId="0" borderId="30" xfId="8" applyNumberFormat="1" applyFont="1" applyBorder="1" applyAlignment="1">
      <alignment horizontal="center"/>
    </xf>
    <xf numFmtId="166" fontId="50" fillId="0" borderId="0" xfId="8" applyNumberFormat="1" applyFont="1"/>
    <xf numFmtId="166" fontId="53" fillId="0" borderId="0" xfId="8" applyNumberFormat="1" applyFont="1"/>
    <xf numFmtId="0" fontId="52" fillId="0" borderId="0" xfId="7" applyFont="1" applyAlignment="1">
      <alignment horizontal="center"/>
    </xf>
    <xf numFmtId="0" fontId="47" fillId="0" borderId="0" xfId="7" applyFont="1" applyAlignment="1">
      <alignment horizontal="left" vertical="center"/>
    </xf>
    <xf numFmtId="0" fontId="57" fillId="0" borderId="0" xfId="7" applyFont="1"/>
    <xf numFmtId="0" fontId="10" fillId="0" borderId="0" xfId="7" applyFont="1" applyAlignment="1">
      <alignment horizontal="left" vertical="center"/>
    </xf>
    <xf numFmtId="0" fontId="51" fillId="0" borderId="5" xfId="7" quotePrefix="1" applyFont="1" applyBorder="1" applyAlignment="1">
      <alignment horizontal="center"/>
    </xf>
    <xf numFmtId="0" fontId="51" fillId="0" borderId="29" xfId="7" applyFont="1" applyBorder="1"/>
    <xf numFmtId="0" fontId="51" fillId="0" borderId="6" xfId="7" applyFont="1" applyBorder="1"/>
    <xf numFmtId="0" fontId="51" fillId="0" borderId="19" xfId="7" quotePrefix="1" applyFont="1" applyBorder="1" applyAlignment="1">
      <alignment horizontal="center"/>
    </xf>
    <xf numFmtId="0" fontId="50" fillId="0" borderId="19" xfId="7" applyFont="1" applyBorder="1"/>
    <xf numFmtId="166" fontId="51" fillId="0" borderId="7" xfId="8" applyNumberFormat="1" applyFont="1" applyBorder="1"/>
    <xf numFmtId="166" fontId="51" fillId="0" borderId="38" xfId="8" applyNumberFormat="1" applyFont="1" applyBorder="1"/>
    <xf numFmtId="0" fontId="50" fillId="0" borderId="14" xfId="7" applyFont="1" applyBorder="1"/>
    <xf numFmtId="0" fontId="50" fillId="0" borderId="7" xfId="7" applyFont="1" applyBorder="1"/>
    <xf numFmtId="166" fontId="51" fillId="0" borderId="42" xfId="8" applyNumberFormat="1" applyFont="1" applyBorder="1"/>
    <xf numFmtId="0" fontId="50" fillId="0" borderId="38" xfId="7" applyFont="1" applyBorder="1"/>
    <xf numFmtId="168" fontId="50" fillId="0" borderId="93" xfId="10" applyNumberFormat="1" applyFont="1" applyBorder="1"/>
    <xf numFmtId="0" fontId="50" fillId="0" borderId="93" xfId="7" applyFont="1" applyBorder="1"/>
    <xf numFmtId="166" fontId="50" fillId="0" borderId="93" xfId="7" applyNumberFormat="1" applyFont="1" applyBorder="1"/>
    <xf numFmtId="0" fontId="50" fillId="0" borderId="38" xfId="7" applyFont="1" applyBorder="1" applyAlignment="1">
      <alignment horizontal="center"/>
    </xf>
    <xf numFmtId="44" fontId="50" fillId="0" borderId="93" xfId="8" applyFont="1" applyBorder="1"/>
    <xf numFmtId="0" fontId="51" fillId="0" borderId="19" xfId="7" applyFont="1" applyBorder="1"/>
    <xf numFmtId="166" fontId="51" fillId="0" borderId="42" xfId="7" applyNumberFormat="1" applyFont="1" applyBorder="1"/>
    <xf numFmtId="0" fontId="50" fillId="0" borderId="19" xfId="7" applyFont="1" applyBorder="1" applyAlignment="1">
      <alignment wrapText="1"/>
    </xf>
    <xf numFmtId="0" fontId="50" fillId="0" borderId="1" xfId="7" applyFont="1" applyBorder="1" applyAlignment="1">
      <alignment horizontal="center" wrapText="1"/>
    </xf>
    <xf numFmtId="0" fontId="50" fillId="0" borderId="30" xfId="7" applyFont="1" applyBorder="1" applyAlignment="1">
      <alignment horizontal="center" wrapText="1"/>
    </xf>
    <xf numFmtId="0" fontId="50" fillId="0" borderId="0" xfId="7" applyFont="1" applyAlignment="1">
      <alignment wrapText="1"/>
    </xf>
    <xf numFmtId="42" fontId="50" fillId="0" borderId="0" xfId="10" applyNumberFormat="1" applyFont="1" applyBorder="1"/>
    <xf numFmtId="10" fontId="50" fillId="0" borderId="0" xfId="9" applyNumberFormat="1" applyFont="1" applyBorder="1" applyAlignment="1">
      <alignment horizontal="center"/>
    </xf>
    <xf numFmtId="10" fontId="50" fillId="0" borderId="0" xfId="9" applyNumberFormat="1" applyFont="1" applyBorder="1"/>
    <xf numFmtId="10" fontId="50" fillId="0" borderId="38" xfId="9" applyNumberFormat="1" applyFont="1" applyBorder="1"/>
    <xf numFmtId="42" fontId="50" fillId="0" borderId="1" xfId="10" applyNumberFormat="1" applyFont="1" applyBorder="1"/>
    <xf numFmtId="10" fontId="50" fillId="0" borderId="1" xfId="9" applyNumberFormat="1" applyFont="1" applyBorder="1"/>
    <xf numFmtId="42" fontId="51" fillId="0" borderId="95" xfId="10" applyNumberFormat="1" applyFont="1" applyBorder="1"/>
    <xf numFmtId="10" fontId="51" fillId="0" borderId="96" xfId="7" applyNumberFormat="1" applyFont="1" applyBorder="1"/>
    <xf numFmtId="0" fontId="58" fillId="0" borderId="5" xfId="7" applyFont="1" applyBorder="1"/>
    <xf numFmtId="0" fontId="50" fillId="0" borderId="29" xfId="7" applyFont="1" applyBorder="1"/>
    <xf numFmtId="168" fontId="50" fillId="0" borderId="38" xfId="10" applyNumberFormat="1" applyFont="1" applyBorder="1" applyAlignment="1">
      <alignment horizontal="center"/>
    </xf>
    <xf numFmtId="168" fontId="50" fillId="0" borderId="0" xfId="10" applyNumberFormat="1" applyFont="1" applyBorder="1" applyAlignment="1">
      <alignment horizontal="center"/>
    </xf>
    <xf numFmtId="49" fontId="0" fillId="0" borderId="97" xfId="0" applyNumberFormat="1" applyBorder="1" applyAlignment="1">
      <alignment wrapText="1"/>
    </xf>
    <xf numFmtId="0" fontId="54" fillId="0" borderId="0" xfId="7" applyFont="1"/>
    <xf numFmtId="0" fontId="55" fillId="0" borderId="0" xfId="7" applyFont="1"/>
    <xf numFmtId="0" fontId="51" fillId="0" borderId="38" xfId="7" applyFont="1" applyBorder="1"/>
    <xf numFmtId="0" fontId="50" fillId="0" borderId="6" xfId="7" applyFont="1" applyBorder="1"/>
    <xf numFmtId="0" fontId="54" fillId="0" borderId="38" xfId="7" applyFont="1" applyBorder="1"/>
    <xf numFmtId="14" fontId="50" fillId="0" borderId="0" xfId="7" applyNumberFormat="1" applyFont="1"/>
    <xf numFmtId="168" fontId="50" fillId="0" borderId="0" xfId="10" applyNumberFormat="1" applyFont="1" applyBorder="1" applyAlignment="1"/>
    <xf numFmtId="0" fontId="51" fillId="0" borderId="5" xfId="7" applyFont="1" applyBorder="1"/>
    <xf numFmtId="0" fontId="46" fillId="0" borderId="29" xfId="7" applyBorder="1"/>
    <xf numFmtId="0" fontId="46" fillId="0" borderId="6" xfId="7" applyBorder="1"/>
    <xf numFmtId="0" fontId="46" fillId="0" borderId="0" xfId="7"/>
    <xf numFmtId="0" fontId="46" fillId="0" borderId="19" xfId="7" applyBorder="1"/>
    <xf numFmtId="0" fontId="46" fillId="0" borderId="38" xfId="7" applyBorder="1"/>
    <xf numFmtId="0" fontId="46" fillId="0" borderId="14" xfId="7" applyBorder="1"/>
    <xf numFmtId="0" fontId="46" fillId="0" borderId="24" xfId="7" applyBorder="1"/>
    <xf numFmtId="0" fontId="46" fillId="0" borderId="7" xfId="7" applyBorder="1"/>
    <xf numFmtId="0" fontId="59" fillId="0" borderId="8" xfId="7" applyFont="1" applyBorder="1"/>
    <xf numFmtId="0" fontId="46" fillId="0" borderId="9" xfId="7" applyBorder="1"/>
    <xf numFmtId="0" fontId="46" fillId="0" borderId="10" xfId="7" applyBorder="1"/>
    <xf numFmtId="172" fontId="50" fillId="0" borderId="0" xfId="7" applyNumberFormat="1" applyFont="1" applyAlignment="1">
      <alignment horizontal="left"/>
    </xf>
    <xf numFmtId="0" fontId="2" fillId="0" borderId="0" xfId="0" applyFont="1" applyAlignment="1">
      <alignment horizontal="center"/>
    </xf>
    <xf numFmtId="0" fontId="3" fillId="0" borderId="0" xfId="0" applyFont="1" applyAlignment="1">
      <alignment horizontal="center"/>
    </xf>
    <xf numFmtId="0" fontId="5" fillId="0" borderId="1" xfId="0" applyFont="1" applyBorder="1" applyAlignment="1">
      <alignment horizontal="center"/>
    </xf>
    <xf numFmtId="0" fontId="7" fillId="0" borderId="0" xfId="0" applyFont="1" applyAlignment="1">
      <alignment horizontal="center"/>
    </xf>
    <xf numFmtId="0" fontId="10" fillId="0" borderId="0" xfId="6" applyFont="1" applyAlignment="1">
      <alignment horizontal="center"/>
    </xf>
    <xf numFmtId="0" fontId="4" fillId="0" borderId="0" xfId="0" applyFont="1" applyAlignment="1">
      <alignment horizontal="center"/>
    </xf>
    <xf numFmtId="0" fontId="6" fillId="0" borderId="0" xfId="0" applyFont="1" applyAlignment="1">
      <alignment horizontal="center"/>
    </xf>
    <xf numFmtId="49" fontId="14" fillId="0" borderId="0" xfId="0" applyNumberFormat="1" applyFont="1" applyAlignment="1">
      <alignment horizontal="center" wrapText="1"/>
    </xf>
    <xf numFmtId="0" fontId="0" fillId="0" borderId="47" xfId="0" applyBorder="1" applyAlignment="1">
      <alignment horizontal="center" wrapText="1"/>
    </xf>
    <xf numFmtId="0" fontId="0" fillId="0" borderId="46" xfId="0" applyBorder="1" applyAlignment="1">
      <alignment horizontal="center" wrapText="1"/>
    </xf>
    <xf numFmtId="164" fontId="0" fillId="0" borderId="14" xfId="0" applyNumberFormat="1" applyBorder="1" applyAlignment="1">
      <alignment horizontal="center" wrapText="1"/>
    </xf>
    <xf numFmtId="164" fontId="0" fillId="0" borderId="7" xfId="0" applyNumberFormat="1" applyBorder="1" applyAlignment="1">
      <alignment horizontal="center" wrapText="1"/>
    </xf>
    <xf numFmtId="0" fontId="14" fillId="0" borderId="0" xfId="0" applyFont="1" applyAlignment="1">
      <alignment horizont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left" vertical="top" wrapText="1"/>
    </xf>
    <xf numFmtId="0" fontId="14" fillId="0" borderId="0" xfId="0" applyFont="1" applyAlignment="1">
      <alignment horizontal="center"/>
    </xf>
    <xf numFmtId="49" fontId="6" fillId="0" borderId="0" xfId="0" applyNumberFormat="1" applyFont="1" applyAlignment="1">
      <alignment horizontal="left" vertical="top" wrapText="1"/>
    </xf>
    <xf numFmtId="168" fontId="1" fillId="0" borderId="44" xfId="1" applyNumberFormat="1" applyBorder="1" applyAlignment="1" applyProtection="1">
      <alignment horizontal="center"/>
      <protection locked="0"/>
    </xf>
    <xf numFmtId="168" fontId="1" fillId="0" borderId="17" xfId="1" applyNumberFormat="1" applyBorder="1" applyAlignment="1" applyProtection="1">
      <alignment horizontal="center"/>
      <protection locked="0"/>
    </xf>
    <xf numFmtId="0" fontId="0" fillId="0" borderId="21" xfId="0" applyBorder="1" applyAlignment="1">
      <alignment horizontal="center"/>
    </xf>
    <xf numFmtId="0" fontId="0" fillId="0" borderId="39" xfId="0" applyBorder="1" applyAlignment="1">
      <alignment horizontal="center"/>
    </xf>
    <xf numFmtId="0" fontId="13" fillId="0" borderId="57" xfId="0" applyFont="1" applyBorder="1" applyAlignment="1">
      <alignment horizontal="left"/>
    </xf>
    <xf numFmtId="0" fontId="13" fillId="0" borderId="37" xfId="0" applyFont="1" applyBorder="1" applyAlignment="1">
      <alignment horizontal="left"/>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0" fillId="0" borderId="35" xfId="0" applyBorder="1" applyAlignment="1">
      <alignment horizontal="left"/>
    </xf>
    <xf numFmtId="0" fontId="0" fillId="0" borderId="75" xfId="0" applyBorder="1" applyAlignment="1">
      <alignment horizontal="left"/>
    </xf>
    <xf numFmtId="0" fontId="0" fillId="0" borderId="34" xfId="0" applyBorder="1" applyAlignment="1">
      <alignment horizontal="left"/>
    </xf>
    <xf numFmtId="0" fontId="0" fillId="0" borderId="76" xfId="0" applyBorder="1" applyAlignment="1">
      <alignment horizontal="left"/>
    </xf>
    <xf numFmtId="0" fontId="0" fillId="0" borderId="77" xfId="0" applyBorder="1" applyAlignment="1">
      <alignment horizontal="center"/>
    </xf>
    <xf numFmtId="0" fontId="0" fillId="0" borderId="78" xfId="0" applyBorder="1" applyAlignment="1">
      <alignment horizontal="center"/>
    </xf>
    <xf numFmtId="0" fontId="13" fillId="0" borderId="34" xfId="0" applyFont="1" applyBorder="1" applyAlignment="1">
      <alignment horizontal="left"/>
    </xf>
    <xf numFmtId="0" fontId="13" fillId="0" borderId="76" xfId="0" applyFont="1" applyBorder="1" applyAlignment="1">
      <alignment horizontal="left"/>
    </xf>
    <xf numFmtId="0" fontId="0" fillId="0" borderId="79" xfId="0" applyBorder="1" applyAlignment="1">
      <alignment horizontal="center"/>
    </xf>
    <xf numFmtId="0" fontId="0" fillId="0" borderId="80" xfId="0" applyBorder="1" applyAlignment="1">
      <alignment horizontal="center"/>
    </xf>
    <xf numFmtId="49" fontId="3" fillId="0" borderId="0" xfId="0" applyNumberFormat="1" applyFont="1" applyAlignment="1">
      <alignment horizontal="center"/>
    </xf>
    <xf numFmtId="0" fontId="11" fillId="0" borderId="0" xfId="0" applyFont="1" applyAlignment="1" applyProtection="1">
      <alignment horizontal="left"/>
      <protection locked="0"/>
    </xf>
    <xf numFmtId="0" fontId="14" fillId="0" borderId="19" xfId="0" applyFont="1" applyBorder="1" applyAlignment="1">
      <alignment horizontal="center"/>
    </xf>
    <xf numFmtId="0" fontId="14" fillId="0" borderId="38" xfId="0" applyFont="1" applyBorder="1" applyAlignment="1">
      <alignment horizontal="center"/>
    </xf>
    <xf numFmtId="49" fontId="35" fillId="0" borderId="0" xfId="0" applyNumberFormat="1" applyFont="1" applyAlignment="1">
      <alignment horizontal="center"/>
    </xf>
    <xf numFmtId="49" fontId="36" fillId="0" borderId="0" xfId="0" applyNumberFormat="1" applyFont="1" applyAlignment="1">
      <alignment horizontal="center"/>
    </xf>
    <xf numFmtId="49" fontId="13" fillId="0" borderId="44" xfId="0" applyNumberFormat="1" applyFont="1" applyBorder="1" applyAlignment="1">
      <alignment horizontal="center" wrapText="1"/>
    </xf>
    <xf numFmtId="49" fontId="13" fillId="0" borderId="13" xfId="0" applyNumberFormat="1" applyFont="1" applyBorder="1" applyAlignment="1">
      <alignment horizontal="center" wrapText="1"/>
    </xf>
    <xf numFmtId="49" fontId="13" fillId="0" borderId="12" xfId="0" applyNumberFormat="1" applyFont="1" applyBorder="1" applyAlignment="1">
      <alignment horizontal="center" wrapText="1"/>
    </xf>
    <xf numFmtId="49" fontId="13" fillId="0" borderId="44" xfId="2" applyNumberFormat="1" applyFont="1" applyBorder="1" applyAlignment="1">
      <alignment horizontal="center" wrapText="1"/>
    </xf>
    <xf numFmtId="49" fontId="13" fillId="0" borderId="13" xfId="2" applyNumberFormat="1" applyFont="1" applyBorder="1" applyAlignment="1">
      <alignment horizontal="center" wrapText="1"/>
    </xf>
    <xf numFmtId="49" fontId="13" fillId="0" borderId="12" xfId="2" applyNumberFormat="1" applyFont="1" applyBorder="1" applyAlignment="1">
      <alignment horizont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81" xfId="0" applyFont="1" applyBorder="1" applyAlignment="1">
      <alignment horizontal="center" vertical="center"/>
    </xf>
    <xf numFmtId="0" fontId="12" fillId="0" borderId="0" xfId="0" applyFont="1" applyAlignment="1">
      <alignment horizontal="center"/>
    </xf>
    <xf numFmtId="0" fontId="3" fillId="0" borderId="82" xfId="0" applyFont="1" applyBorder="1" applyAlignment="1">
      <alignment horizontal="center" vertical="center"/>
    </xf>
    <xf numFmtId="49" fontId="0" fillId="0" borderId="0" xfId="0" applyNumberFormat="1" applyAlignment="1" applyProtection="1">
      <alignment horizontal="center"/>
      <protection locked="0"/>
    </xf>
    <xf numFmtId="0" fontId="5"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center"/>
      <protection locked="0"/>
    </xf>
    <xf numFmtId="0" fontId="5" fillId="0" borderId="0" xfId="0" applyFont="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lignment horizontal="left"/>
    </xf>
    <xf numFmtId="49" fontId="0" fillId="0" borderId="47" xfId="0" applyNumberFormat="1" applyBorder="1" applyAlignment="1">
      <alignment horizontal="center"/>
    </xf>
    <xf numFmtId="49" fontId="0" fillId="0" borderId="46" xfId="0" applyNumberFormat="1" applyBorder="1" applyAlignment="1">
      <alignment horizontal="center"/>
    </xf>
    <xf numFmtId="164" fontId="0" fillId="0" borderId="14" xfId="0" applyNumberFormat="1" applyBorder="1" applyAlignment="1">
      <alignment horizontal="center"/>
    </xf>
    <xf numFmtId="164" fontId="0" fillId="0" borderId="7" xfId="0" applyNumberFormat="1" applyBorder="1" applyAlignment="1">
      <alignment horizontal="center"/>
    </xf>
    <xf numFmtId="49" fontId="3" fillId="0" borderId="57" xfId="0" applyNumberFormat="1" applyFont="1" applyBorder="1" applyAlignment="1">
      <alignment horizontal="center" wrapText="1"/>
    </xf>
    <xf numFmtId="49" fontId="3" fillId="0" borderId="36" xfId="0" applyNumberFormat="1" applyFont="1" applyBorder="1" applyAlignment="1">
      <alignment horizontal="center" wrapText="1"/>
    </xf>
    <xf numFmtId="49" fontId="3" fillId="0" borderId="37" xfId="0" applyNumberFormat="1" applyFont="1" applyBorder="1" applyAlignment="1">
      <alignment horizontal="center" wrapText="1"/>
    </xf>
    <xf numFmtId="0" fontId="0" fillId="0" borderId="0" xfId="0" applyAlignment="1">
      <alignment horizontal="left" wrapText="1"/>
    </xf>
    <xf numFmtId="49" fontId="0" fillId="0" borderId="0" xfId="0" applyNumberFormat="1" applyAlignment="1">
      <alignment horizontal="center"/>
    </xf>
    <xf numFmtId="49" fontId="0" fillId="0" borderId="0" xfId="0" applyNumberFormat="1" applyAlignment="1">
      <alignment horizontal="left" wrapText="1"/>
    </xf>
    <xf numFmtId="0" fontId="31" fillId="0" borderId="0" xfId="0" applyFont="1" applyAlignment="1">
      <alignment horizontal="center"/>
    </xf>
    <xf numFmtId="49" fontId="0" fillId="0" borderId="1" xfId="0" applyNumberFormat="1" applyBorder="1" applyAlignment="1" applyProtection="1">
      <alignment horizontal="center"/>
      <protection locked="0"/>
    </xf>
    <xf numFmtId="49" fontId="35" fillId="0" borderId="43" xfId="0" applyNumberFormat="1" applyFont="1" applyBorder="1" applyAlignment="1">
      <alignment horizontal="center"/>
    </xf>
    <xf numFmtId="49" fontId="0" fillId="0" borderId="1" xfId="0" applyNumberFormat="1" applyBorder="1" applyAlignment="1" applyProtection="1">
      <alignment horizontal="left"/>
      <protection locked="0"/>
    </xf>
    <xf numFmtId="49" fontId="0" fillId="0" borderId="3" xfId="0" applyNumberFormat="1" applyBorder="1" applyAlignment="1" applyProtection="1">
      <alignment horizontal="left"/>
      <protection locked="0"/>
    </xf>
    <xf numFmtId="0" fontId="13" fillId="0" borderId="14" xfId="0" applyFont="1" applyBorder="1" applyAlignment="1">
      <alignment horizontal="center"/>
    </xf>
    <xf numFmtId="0" fontId="13" fillId="0" borderId="24" xfId="0" applyFont="1" applyBorder="1" applyAlignment="1">
      <alignment horizontal="center"/>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68" xfId="0" applyBorder="1" applyAlignment="1" applyProtection="1">
      <alignment horizontal="center"/>
      <protection locked="0"/>
    </xf>
    <xf numFmtId="0" fontId="35" fillId="0" borderId="25" xfId="0" applyFont="1" applyBorder="1" applyAlignment="1" applyProtection="1">
      <alignment horizontal="left"/>
      <protection locked="0"/>
    </xf>
    <xf numFmtId="0" fontId="35" fillId="0" borderId="43" xfId="0" applyFont="1" applyBorder="1" applyAlignment="1" applyProtection="1">
      <alignment horizontal="left"/>
      <protection locked="0"/>
    </xf>
    <xf numFmtId="0" fontId="35" fillId="0" borderId="68" xfId="0" applyFont="1" applyBorder="1" applyAlignment="1" applyProtection="1">
      <alignment horizontal="left"/>
      <protection locked="0"/>
    </xf>
    <xf numFmtId="49" fontId="24" fillId="0" borderId="0" xfId="0" applyNumberFormat="1" applyFont="1" applyAlignment="1">
      <alignment horizontal="center"/>
    </xf>
    <xf numFmtId="49" fontId="37" fillId="0" borderId="24" xfId="0" applyNumberFormat="1" applyFont="1" applyBorder="1" applyAlignment="1">
      <alignment horizontal="center"/>
    </xf>
    <xf numFmtId="49" fontId="5" fillId="0" borderId="19" xfId="0" applyNumberFormat="1" applyFont="1" applyBorder="1" applyAlignment="1">
      <alignment horizontal="left"/>
    </xf>
    <xf numFmtId="49" fontId="5" fillId="0" borderId="0" xfId="0" applyNumberFormat="1" applyFont="1" applyAlignment="1">
      <alignment horizontal="left"/>
    </xf>
    <xf numFmtId="49" fontId="5" fillId="0" borderId="1"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49" fontId="5" fillId="0" borderId="31" xfId="0" applyNumberFormat="1" applyFont="1" applyBorder="1" applyAlignment="1" applyProtection="1">
      <alignment horizontal="center"/>
      <protection locked="0"/>
    </xf>
    <xf numFmtId="49" fontId="35" fillId="0" borderId="19" xfId="0" applyNumberFormat="1" applyFont="1" applyBorder="1" applyAlignment="1">
      <alignment horizontal="center"/>
    </xf>
    <xf numFmtId="49" fontId="35" fillId="0" borderId="38" xfId="0" applyNumberFormat="1" applyFont="1" applyBorder="1" applyAlignment="1">
      <alignment horizontal="center"/>
    </xf>
    <xf numFmtId="49" fontId="5" fillId="0" borderId="30" xfId="0" applyNumberFormat="1" applyFont="1" applyBorder="1" applyAlignment="1" applyProtection="1">
      <alignment horizontal="center"/>
      <protection locked="0"/>
    </xf>
    <xf numFmtId="168" fontId="5" fillId="0" borderId="1" xfId="1" applyNumberFormat="1" applyFont="1" applyBorder="1" applyAlignment="1">
      <alignment horizontal="center"/>
    </xf>
    <xf numFmtId="168" fontId="5" fillId="0" borderId="30" xfId="1" applyNumberFormat="1" applyFont="1" applyBorder="1" applyAlignment="1">
      <alignment horizontal="center"/>
    </xf>
    <xf numFmtId="49" fontId="0" fillId="0" borderId="36" xfId="0" applyNumberFormat="1" applyBorder="1" applyAlignment="1" applyProtection="1">
      <alignment horizontal="center"/>
      <protection locked="0"/>
    </xf>
    <xf numFmtId="49" fontId="24" fillId="0" borderId="57" xfId="0" applyNumberFormat="1" applyFont="1" applyBorder="1" applyAlignment="1">
      <alignment horizontal="center"/>
    </xf>
    <xf numFmtId="49" fontId="24" fillId="0" borderId="36" xfId="0" applyNumberFormat="1" applyFont="1" applyBorder="1" applyAlignment="1">
      <alignment horizontal="center"/>
    </xf>
    <xf numFmtId="49" fontId="24" fillId="0" borderId="37" xfId="0" applyNumberFormat="1" applyFont="1" applyBorder="1" applyAlignment="1">
      <alignment horizontal="center"/>
    </xf>
    <xf numFmtId="49" fontId="1" fillId="0" borderId="19" xfId="0" applyNumberFormat="1" applyFont="1" applyBorder="1" applyAlignment="1">
      <alignment horizontal="center"/>
    </xf>
    <xf numFmtId="49" fontId="1" fillId="0" borderId="0" xfId="0" applyNumberFormat="1" applyFont="1" applyAlignment="1">
      <alignment horizontal="center"/>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39" xfId="0" applyBorder="1" applyAlignment="1" applyProtection="1">
      <alignment horizontal="center"/>
      <protection locked="0"/>
    </xf>
    <xf numFmtId="0" fontId="24" fillId="0" borderId="0" xfId="0" applyFont="1" applyAlignment="1">
      <alignment horizontal="center"/>
    </xf>
    <xf numFmtId="0" fontId="13" fillId="0" borderId="57" xfId="0" applyFont="1" applyBorder="1" applyAlignment="1">
      <alignment horizontal="center" wrapText="1"/>
    </xf>
    <xf numFmtId="0" fontId="13" fillId="0" borderId="36" xfId="0" applyFont="1" applyBorder="1" applyAlignment="1">
      <alignment horizontal="center" wrapText="1"/>
    </xf>
    <xf numFmtId="0" fontId="13" fillId="0" borderId="37" xfId="0" applyFont="1" applyBorder="1" applyAlignment="1">
      <alignment horizontal="center" wrapText="1"/>
    </xf>
    <xf numFmtId="0" fontId="0" fillId="0" borderId="26" xfId="0" applyBorder="1" applyAlignment="1" applyProtection="1">
      <alignment horizontal="left"/>
      <protection locked="0"/>
    </xf>
    <xf numFmtId="0" fontId="0" fillId="0" borderId="1" xfId="0" applyBorder="1" applyAlignment="1" applyProtection="1">
      <alignment horizontal="left"/>
      <protection locked="0"/>
    </xf>
    <xf numFmtId="0" fontId="0" fillId="0" borderId="30" xfId="0" applyBorder="1" applyAlignment="1" applyProtection="1">
      <alignment horizontal="left"/>
      <protection locked="0"/>
    </xf>
    <xf numFmtId="0" fontId="0" fillId="0" borderId="20" xfId="0" applyBorder="1" applyAlignment="1" applyProtection="1">
      <alignment horizontal="left"/>
      <protection locked="0"/>
    </xf>
    <xf numFmtId="0" fontId="0" fillId="0" borderId="3" xfId="0" applyBorder="1" applyAlignment="1" applyProtection="1">
      <alignment horizontal="left"/>
      <protection locked="0"/>
    </xf>
    <xf numFmtId="0" fontId="0" fillId="0" borderId="31" xfId="0" applyBorder="1" applyAlignment="1" applyProtection="1">
      <alignment horizontal="left"/>
      <protection locked="0"/>
    </xf>
    <xf numFmtId="0" fontId="0" fillId="0" borderId="21" xfId="0" applyBorder="1" applyAlignment="1">
      <alignment horizontal="left"/>
    </xf>
    <xf numFmtId="0" fontId="0" fillId="0" borderId="22" xfId="0" applyBorder="1" applyAlignment="1">
      <alignment horizontal="left"/>
    </xf>
    <xf numFmtId="0" fontId="0" fillId="0" borderId="39" xfId="0" applyBorder="1" applyAlignment="1">
      <alignment horizontal="left"/>
    </xf>
    <xf numFmtId="0" fontId="13" fillId="0" borderId="0" xfId="0" applyFont="1" applyAlignment="1">
      <alignment horizontal="center"/>
    </xf>
    <xf numFmtId="0" fontId="5" fillId="0" borderId="20" xfId="0" applyFont="1" applyBorder="1" applyAlignment="1">
      <alignment horizontal="left"/>
    </xf>
    <xf numFmtId="0" fontId="5" fillId="0" borderId="31" xfId="0" applyFont="1" applyBorder="1" applyAlignment="1">
      <alignment horizontal="left"/>
    </xf>
    <xf numFmtId="0" fontId="5" fillId="0" borderId="21" xfId="0" applyFont="1" applyBorder="1" applyAlignment="1">
      <alignment horizontal="left"/>
    </xf>
    <xf numFmtId="0" fontId="5" fillId="0" borderId="39" xfId="0" applyFont="1" applyBorder="1" applyAlignment="1">
      <alignment horizontal="left"/>
    </xf>
    <xf numFmtId="49" fontId="5" fillId="0" borderId="20" xfId="0" applyNumberFormat="1" applyFont="1" applyBorder="1" applyAlignment="1">
      <alignment horizontal="left"/>
    </xf>
    <xf numFmtId="49" fontId="5" fillId="0" borderId="31" xfId="0" applyNumberFormat="1" applyFont="1" applyBorder="1" applyAlignment="1">
      <alignment horizontal="left"/>
    </xf>
    <xf numFmtId="49" fontId="1" fillId="0" borderId="20" xfId="0" applyNumberFormat="1" applyFont="1" applyBorder="1" applyAlignment="1" applyProtection="1">
      <alignment horizontal="left"/>
      <protection locked="0"/>
    </xf>
    <xf numFmtId="49" fontId="5" fillId="0" borderId="31" xfId="0" applyNumberFormat="1" applyFont="1" applyBorder="1" applyAlignment="1" applyProtection="1">
      <alignment horizontal="left"/>
      <protection locked="0"/>
    </xf>
    <xf numFmtId="49" fontId="5" fillId="0" borderId="20" xfId="0" applyNumberFormat="1" applyFont="1" applyBorder="1" applyAlignment="1" applyProtection="1">
      <alignment horizontal="left"/>
      <protection locked="0"/>
    </xf>
    <xf numFmtId="0" fontId="13" fillId="0" borderId="25" xfId="0" applyFont="1" applyBorder="1" applyAlignment="1">
      <alignment horizontal="left"/>
    </xf>
    <xf numFmtId="0" fontId="13" fillId="0" borderId="68" xfId="0" applyFont="1" applyBorder="1" applyAlignment="1">
      <alignment horizontal="left"/>
    </xf>
    <xf numFmtId="0" fontId="5" fillId="0" borderId="25" xfId="0" applyFont="1" applyBorder="1" applyAlignment="1">
      <alignment horizontal="left"/>
    </xf>
    <xf numFmtId="0" fontId="5" fillId="0" borderId="68" xfId="0" applyFont="1" applyBorder="1" applyAlignment="1">
      <alignment horizontal="left"/>
    </xf>
    <xf numFmtId="49" fontId="13" fillId="0" borderId="20" xfId="0" applyNumberFormat="1" applyFont="1" applyBorder="1" applyAlignment="1">
      <alignment horizontal="left"/>
    </xf>
    <xf numFmtId="49" fontId="13" fillId="0" borderId="31" xfId="0" applyNumberFormat="1" applyFont="1" applyBorder="1" applyAlignment="1">
      <alignment horizontal="left"/>
    </xf>
    <xf numFmtId="0" fontId="1" fillId="0" borderId="25" xfId="0" applyFont="1" applyBorder="1" applyAlignment="1">
      <alignment horizontal="left"/>
    </xf>
    <xf numFmtId="0" fontId="13" fillId="0" borderId="20" xfId="0" applyFont="1" applyBorder="1" applyAlignment="1">
      <alignment horizontal="left"/>
    </xf>
    <xf numFmtId="0" fontId="13" fillId="0" borderId="31" xfId="0" applyFont="1" applyBorder="1" applyAlignment="1">
      <alignment horizontal="left"/>
    </xf>
    <xf numFmtId="49" fontId="5" fillId="0" borderId="34" xfId="0" applyNumberFormat="1" applyFont="1" applyBorder="1" applyAlignment="1" applyProtection="1">
      <alignment horizontal="left"/>
      <protection locked="0"/>
    </xf>
    <xf numFmtId="49" fontId="5" fillId="0" borderId="76" xfId="0" applyNumberFormat="1" applyFont="1" applyBorder="1" applyAlignment="1" applyProtection="1">
      <alignment horizontal="left"/>
      <protection locked="0"/>
    </xf>
    <xf numFmtId="49" fontId="5" fillId="0" borderId="25" xfId="0" applyNumberFormat="1" applyFont="1" applyBorder="1" applyAlignment="1">
      <alignment horizontal="left"/>
    </xf>
    <xf numFmtId="49" fontId="5" fillId="0" borderId="68" xfId="0" applyNumberFormat="1" applyFont="1" applyBorder="1" applyAlignment="1">
      <alignment horizontal="left"/>
    </xf>
    <xf numFmtId="49" fontId="13" fillId="0" borderId="36" xfId="0" applyNumberFormat="1" applyFont="1" applyBorder="1" applyAlignment="1">
      <alignment horizontal="center" wrapText="1"/>
    </xf>
    <xf numFmtId="0" fontId="3" fillId="0" borderId="0" xfId="0" applyFont="1" applyAlignment="1">
      <alignment horizontal="center" wrapText="1"/>
    </xf>
    <xf numFmtId="49" fontId="5" fillId="0" borderId="47" xfId="0" applyNumberFormat="1" applyFont="1" applyBorder="1" applyAlignment="1">
      <alignment horizontal="left" wrapText="1"/>
    </xf>
    <xf numFmtId="49" fontId="5" fillId="0" borderId="46" xfId="0" applyNumberFormat="1" applyFont="1" applyBorder="1" applyAlignment="1">
      <alignment horizontal="left" wrapText="1"/>
    </xf>
    <xf numFmtId="49" fontId="5" fillId="0" borderId="26" xfId="0" applyNumberFormat="1" applyFont="1" applyBorder="1" applyAlignment="1">
      <alignment horizontal="left"/>
    </xf>
    <xf numFmtId="49" fontId="5" fillId="0" borderId="30" xfId="0" applyNumberFormat="1" applyFont="1" applyBorder="1" applyAlignment="1">
      <alignment horizontal="left"/>
    </xf>
    <xf numFmtId="0" fontId="1" fillId="0" borderId="20" xfId="0" applyFont="1" applyBorder="1" applyAlignment="1">
      <alignment horizontal="left"/>
    </xf>
    <xf numFmtId="0" fontId="3" fillId="0" borderId="24" xfId="0" applyFont="1" applyBorder="1" applyAlignment="1">
      <alignment horizontal="center"/>
    </xf>
    <xf numFmtId="0" fontId="13" fillId="0" borderId="24" xfId="0" applyFont="1" applyBorder="1"/>
    <xf numFmtId="0" fontId="0" fillId="0" borderId="0" xfId="0"/>
    <xf numFmtId="0" fontId="13" fillId="0" borderId="60" xfId="0" applyFont="1" applyBorder="1"/>
    <xf numFmtId="0" fontId="13" fillId="0" borderId="27" xfId="0" applyFont="1" applyBorder="1"/>
    <xf numFmtId="0" fontId="13" fillId="0" borderId="28" xfId="0" applyFont="1" applyBorder="1"/>
    <xf numFmtId="0" fontId="0" fillId="0" borderId="60"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60" xfId="0" applyBorder="1"/>
    <xf numFmtId="0" fontId="0" fillId="0" borderId="27" xfId="0" applyBorder="1"/>
    <xf numFmtId="0" fontId="0" fillId="0" borderId="28" xfId="0" applyBorder="1"/>
    <xf numFmtId="0" fontId="1" fillId="0" borderId="60" xfId="0" applyFont="1" applyBorder="1" applyAlignment="1">
      <alignment horizontal="left"/>
    </xf>
    <xf numFmtId="0" fontId="13" fillId="0" borderId="60" xfId="0" applyFont="1" applyBorder="1" applyAlignment="1">
      <alignment horizontal="left"/>
    </xf>
    <xf numFmtId="0" fontId="13" fillId="0" borderId="27" xfId="0" applyFont="1" applyBorder="1" applyAlignment="1">
      <alignment horizontal="left"/>
    </xf>
    <xf numFmtId="0" fontId="13" fillId="0" borderId="28" xfId="0" applyFont="1" applyBorder="1" applyAlignment="1">
      <alignment horizontal="left"/>
    </xf>
    <xf numFmtId="0" fontId="13" fillId="0" borderId="57"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0" fillId="0" borderId="47"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168" fontId="0" fillId="2" borderId="21" xfId="1" applyNumberFormat="1" applyFont="1" applyFill="1" applyBorder="1" applyAlignment="1" applyProtection="1">
      <alignment horizontal="center"/>
      <protection locked="0"/>
    </xf>
    <xf numFmtId="168" fontId="0" fillId="2" borderId="22" xfId="1" applyNumberFormat="1" applyFont="1" applyFill="1" applyBorder="1" applyAlignment="1" applyProtection="1">
      <alignment horizontal="center"/>
      <protection locked="0"/>
    </xf>
    <xf numFmtId="168" fontId="0" fillId="2" borderId="39" xfId="1" applyNumberFormat="1" applyFont="1" applyFill="1" applyBorder="1" applyAlignment="1" applyProtection="1">
      <alignment horizontal="center"/>
      <protection locked="0"/>
    </xf>
    <xf numFmtId="0" fontId="1" fillId="0" borderId="0" xfId="0" applyFont="1" applyAlignment="1">
      <alignment horizontal="center"/>
    </xf>
    <xf numFmtId="0" fontId="0" fillId="0" borderId="0" xfId="0" applyAlignment="1">
      <alignment horizontal="center"/>
    </xf>
    <xf numFmtId="0" fontId="35" fillId="0" borderId="0" xfId="0" applyFont="1" applyAlignment="1">
      <alignment horizontal="center"/>
    </xf>
    <xf numFmtId="0" fontId="13" fillId="0" borderId="44" xfId="0" applyFont="1" applyBorder="1" applyAlignment="1">
      <alignment horizontal="center" wrapText="1"/>
    </xf>
    <xf numFmtId="0" fontId="13" fillId="0" borderId="13" xfId="0" applyFont="1" applyBorder="1" applyAlignment="1">
      <alignment horizontal="center" wrapText="1"/>
    </xf>
    <xf numFmtId="0" fontId="13" fillId="0" borderId="12" xfId="0" applyFont="1" applyBorder="1" applyAlignment="1">
      <alignment horizontal="center" wrapText="1"/>
    </xf>
    <xf numFmtId="0" fontId="13" fillId="0" borderId="29" xfId="0" applyFont="1" applyBorder="1" applyAlignment="1">
      <alignment horizontal="center" wrapText="1"/>
    </xf>
    <xf numFmtId="0" fontId="13" fillId="0" borderId="0" xfId="0" applyFont="1" applyAlignment="1">
      <alignment horizontal="center" wrapText="1"/>
    </xf>
    <xf numFmtId="0" fontId="13" fillId="0" borderId="24" xfId="0"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14" xfId="0" applyFont="1" applyBorder="1" applyAlignment="1">
      <alignment horizontal="center" wrapText="1"/>
    </xf>
    <xf numFmtId="0" fontId="13" fillId="0" borderId="7" xfId="0" applyFont="1" applyBorder="1" applyAlignment="1">
      <alignment horizontal="center" wrapText="1"/>
    </xf>
    <xf numFmtId="0" fontId="13" fillId="0" borderId="5" xfId="0" applyFont="1" applyBorder="1" applyAlignment="1">
      <alignment horizontal="center"/>
    </xf>
    <xf numFmtId="0" fontId="13" fillId="0" borderId="6" xfId="0" applyFont="1" applyBorder="1" applyAlignment="1">
      <alignment horizontal="center"/>
    </xf>
    <xf numFmtId="0" fontId="35" fillId="0" borderId="5" xfId="0" applyFont="1" applyBorder="1" applyAlignment="1">
      <alignment horizontal="left" wrapText="1"/>
    </xf>
    <xf numFmtId="0" fontId="35" fillId="0" borderId="29" xfId="0" applyFont="1" applyBorder="1" applyAlignment="1">
      <alignment horizontal="left" wrapText="1"/>
    </xf>
    <xf numFmtId="0" fontId="35" fillId="0" borderId="6" xfId="0" applyFont="1" applyBorder="1" applyAlignment="1">
      <alignment horizontal="left" wrapText="1"/>
    </xf>
    <xf numFmtId="0" fontId="13" fillId="0" borderId="38"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35" fillId="0" borderId="24" xfId="0" applyFont="1" applyBorder="1" applyAlignment="1">
      <alignment horizontal="left" wrapText="1"/>
    </xf>
    <xf numFmtId="168" fontId="0" fillId="0" borderId="47" xfId="1" applyNumberFormat="1" applyFont="1" applyBorder="1" applyAlignment="1">
      <alignment horizontal="left"/>
    </xf>
    <xf numFmtId="168" fontId="0" fillId="0" borderId="45" xfId="1" applyNumberFormat="1" applyFont="1" applyBorder="1" applyAlignment="1">
      <alignment horizontal="left"/>
    </xf>
    <xf numFmtId="168" fontId="0" fillId="0" borderId="46" xfId="1" applyNumberFormat="1" applyFont="1" applyBorder="1" applyAlignment="1">
      <alignment horizontal="left"/>
    </xf>
    <xf numFmtId="168" fontId="0" fillId="0" borderId="5" xfId="1" applyNumberFormat="1" applyFont="1" applyBorder="1" applyAlignment="1" applyProtection="1">
      <alignment horizontal="center"/>
      <protection locked="0"/>
    </xf>
    <xf numFmtId="168" fontId="0" fillId="0" borderId="6" xfId="1" applyNumberFormat="1" applyFont="1" applyBorder="1" applyAlignment="1" applyProtection="1">
      <alignment horizontal="center"/>
      <protection locked="0"/>
    </xf>
    <xf numFmtId="168" fontId="0" fillId="0" borderId="5" xfId="1" applyNumberFormat="1" applyFont="1" applyBorder="1" applyAlignment="1">
      <alignment horizontal="center"/>
    </xf>
    <xf numFmtId="168" fontId="0" fillId="0" borderId="6" xfId="1" applyNumberFormat="1" applyFont="1" applyBorder="1" applyAlignment="1">
      <alignment horizontal="center"/>
    </xf>
    <xf numFmtId="168" fontId="0" fillId="0" borderId="20" xfId="1" applyNumberFormat="1" applyFont="1" applyBorder="1" applyAlignment="1">
      <alignment horizontal="left"/>
    </xf>
    <xf numFmtId="168" fontId="0" fillId="0" borderId="3" xfId="1" applyNumberFormat="1" applyFont="1" applyBorder="1" applyAlignment="1">
      <alignment horizontal="left"/>
    </xf>
    <xf numFmtId="168" fontId="0" fillId="0" borderId="31" xfId="1" applyNumberFormat="1" applyFont="1" applyBorder="1" applyAlignment="1">
      <alignment horizontal="left"/>
    </xf>
    <xf numFmtId="168" fontId="0" fillId="0" borderId="21" xfId="1" applyNumberFormat="1" applyFont="1" applyBorder="1" applyAlignment="1" applyProtection="1">
      <alignment horizontal="center"/>
      <protection locked="0"/>
    </xf>
    <xf numFmtId="168" fontId="0" fillId="0" borderId="39" xfId="1" applyNumberFormat="1" applyFont="1" applyBorder="1" applyAlignment="1" applyProtection="1">
      <alignment horizontal="center"/>
      <protection locked="0"/>
    </xf>
    <xf numFmtId="168" fontId="0" fillId="0" borderId="21" xfId="1" applyNumberFormat="1" applyFont="1" applyBorder="1" applyAlignment="1">
      <alignment horizontal="center"/>
    </xf>
    <xf numFmtId="168" fontId="0" fillId="0" borderId="39" xfId="1" applyNumberFormat="1" applyFont="1" applyBorder="1" applyAlignment="1">
      <alignment horizontal="center"/>
    </xf>
    <xf numFmtId="168" fontId="0" fillId="0" borderId="19" xfId="1" applyNumberFormat="1" applyFont="1" applyBorder="1" applyAlignment="1">
      <alignment horizontal="left"/>
    </xf>
    <xf numFmtId="168" fontId="0" fillId="0" borderId="0" xfId="1" applyNumberFormat="1" applyFont="1" applyBorder="1" applyAlignment="1">
      <alignment horizontal="left"/>
    </xf>
    <xf numFmtId="168" fontId="0" fillId="0" borderId="38" xfId="1" applyNumberFormat="1" applyFont="1" applyBorder="1" applyAlignment="1">
      <alignment horizontal="left"/>
    </xf>
    <xf numFmtId="168" fontId="0" fillId="0" borderId="57" xfId="1" applyNumberFormat="1" applyFont="1" applyBorder="1" applyAlignment="1">
      <alignment horizontal="center"/>
    </xf>
    <xf numFmtId="168" fontId="0" fillId="0" borderId="37" xfId="1" applyNumberFormat="1" applyFont="1" applyBorder="1" applyAlignment="1">
      <alignment horizontal="center"/>
    </xf>
    <xf numFmtId="168" fontId="0" fillId="0" borderId="26" xfId="1" applyNumberFormat="1" applyFont="1" applyBorder="1" applyAlignment="1">
      <alignment horizontal="center"/>
    </xf>
    <xf numFmtId="168" fontId="0" fillId="0" borderId="30" xfId="1" applyNumberFormat="1" applyFont="1" applyBorder="1" applyAlignment="1">
      <alignment horizontal="center"/>
    </xf>
    <xf numFmtId="168" fontId="13" fillId="0" borderId="20" xfId="1" applyNumberFormat="1" applyFont="1" applyBorder="1" applyAlignment="1">
      <alignment horizontal="left"/>
    </xf>
    <xf numFmtId="168" fontId="13" fillId="0" borderId="3" xfId="1" applyNumberFormat="1" applyFont="1" applyBorder="1" applyAlignment="1">
      <alignment horizontal="left"/>
    </xf>
    <xf numFmtId="168" fontId="13" fillId="0" borderId="31" xfId="1" applyNumberFormat="1" applyFont="1" applyBorder="1" applyAlignment="1">
      <alignment horizontal="left"/>
    </xf>
    <xf numFmtId="168" fontId="0" fillId="0" borderId="20" xfId="1" applyNumberFormat="1" applyFont="1" applyBorder="1" applyAlignment="1">
      <alignment horizontal="center"/>
    </xf>
    <xf numFmtId="168" fontId="0" fillId="0" borderId="31" xfId="1" applyNumberFormat="1" applyFont="1" applyBorder="1" applyAlignment="1">
      <alignment horizontal="center"/>
    </xf>
    <xf numFmtId="0" fontId="1" fillId="0" borderId="57" xfId="0" applyFont="1"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168" fontId="13" fillId="0" borderId="5" xfId="1" applyNumberFormat="1" applyFont="1" applyBorder="1" applyAlignment="1">
      <alignment horizontal="center" wrapText="1"/>
    </xf>
    <xf numFmtId="168" fontId="13" fillId="0" borderId="29" xfId="1" applyNumberFormat="1" applyFont="1" applyBorder="1" applyAlignment="1">
      <alignment horizontal="center" wrapText="1"/>
    </xf>
    <xf numFmtId="168" fontId="13" fillId="0" borderId="6" xfId="1" applyNumberFormat="1" applyFont="1" applyBorder="1" applyAlignment="1">
      <alignment horizontal="center" wrapText="1"/>
    </xf>
    <xf numFmtId="168" fontId="13" fillId="0" borderId="14" xfId="1" applyNumberFormat="1" applyFont="1" applyBorder="1" applyAlignment="1">
      <alignment horizontal="center" wrapText="1"/>
    </xf>
    <xf numFmtId="168" fontId="13" fillId="0" borderId="24" xfId="1" applyNumberFormat="1" applyFont="1" applyBorder="1" applyAlignment="1">
      <alignment horizontal="center" wrapText="1"/>
    </xf>
    <xf numFmtId="168" fontId="13" fillId="0" borderId="7" xfId="1" applyNumberFormat="1" applyFont="1" applyBorder="1" applyAlignment="1">
      <alignment horizontal="center" wrapText="1"/>
    </xf>
    <xf numFmtId="168" fontId="0" fillId="0" borderId="14" xfId="1" applyNumberFormat="1" applyFont="1" applyBorder="1" applyAlignment="1">
      <alignment horizontal="left"/>
    </xf>
    <xf numFmtId="168" fontId="0" fillId="0" borderId="24" xfId="1" applyNumberFormat="1" applyFont="1" applyBorder="1" applyAlignment="1">
      <alignment horizontal="left"/>
    </xf>
    <xf numFmtId="168" fontId="0" fillId="0" borderId="7" xfId="1" applyNumberFormat="1" applyFont="1" applyBorder="1" applyAlignment="1">
      <alignment horizontal="left"/>
    </xf>
    <xf numFmtId="168" fontId="0" fillId="0" borderId="14" xfId="1" applyNumberFormat="1" applyFont="1" applyBorder="1" applyAlignment="1">
      <alignment horizontal="center"/>
    </xf>
    <xf numFmtId="168" fontId="0" fillId="0" borderId="7" xfId="1" applyNumberFormat="1" applyFont="1" applyBorder="1" applyAlignment="1">
      <alignment horizontal="center"/>
    </xf>
    <xf numFmtId="168" fontId="24" fillId="0" borderId="0" xfId="1" applyNumberFormat="1" applyFont="1" applyAlignment="1">
      <alignment horizontal="center"/>
    </xf>
    <xf numFmtId="168" fontId="0" fillId="0" borderId="29" xfId="1" applyNumberFormat="1" applyFont="1" applyBorder="1" applyAlignment="1" applyProtection="1">
      <alignment horizontal="center"/>
      <protection locked="0"/>
    </xf>
    <xf numFmtId="168" fontId="0" fillId="0" borderId="0" xfId="1" applyNumberFormat="1" applyFont="1" applyBorder="1" applyAlignment="1" applyProtection="1">
      <alignment horizontal="center"/>
      <protection locked="0"/>
    </xf>
    <xf numFmtId="168" fontId="0" fillId="0" borderId="29" xfId="1" applyNumberFormat="1" applyFont="1" applyBorder="1" applyAlignment="1">
      <alignment horizontal="center"/>
    </xf>
    <xf numFmtId="168" fontId="0" fillId="0" borderId="20" xfId="1" applyNumberFormat="1" applyFont="1" applyBorder="1" applyAlignment="1" applyProtection="1">
      <alignment horizontal="center"/>
      <protection locked="0"/>
    </xf>
    <xf numFmtId="168" fontId="0" fillId="0" borderId="3" xfId="1" applyNumberFormat="1" applyFont="1" applyBorder="1" applyAlignment="1" applyProtection="1">
      <alignment horizontal="center"/>
      <protection locked="0"/>
    </xf>
    <xf numFmtId="168" fontId="0" fillId="0" borderId="31" xfId="1" applyNumberFormat="1" applyFont="1" applyBorder="1" applyAlignment="1" applyProtection="1">
      <alignment horizontal="center"/>
      <protection locked="0"/>
    </xf>
    <xf numFmtId="168" fontId="0" fillId="0" borderId="3" xfId="1" applyNumberFormat="1" applyFont="1" applyBorder="1" applyAlignment="1">
      <alignment horizontal="center"/>
    </xf>
    <xf numFmtId="168" fontId="13" fillId="0" borderId="14" xfId="1" applyNumberFormat="1" applyFont="1" applyBorder="1" applyAlignment="1">
      <alignment horizontal="center"/>
    </xf>
    <xf numFmtId="168" fontId="13" fillId="0" borderId="24" xfId="1" applyNumberFormat="1" applyFont="1" applyBorder="1" applyAlignment="1">
      <alignment horizontal="center"/>
    </xf>
    <xf numFmtId="168" fontId="13" fillId="0" borderId="7" xfId="1" applyNumberFormat="1" applyFont="1" applyBorder="1" applyAlignment="1">
      <alignment horizontal="center"/>
    </xf>
    <xf numFmtId="168" fontId="0" fillId="0" borderId="24" xfId="1" applyNumberFormat="1" applyFont="1" applyBorder="1" applyAlignment="1">
      <alignment horizontal="center"/>
    </xf>
    <xf numFmtId="168" fontId="0" fillId="0" borderId="73" xfId="1" applyNumberFormat="1" applyFont="1" applyBorder="1" applyAlignment="1">
      <alignment horizontal="center"/>
    </xf>
    <xf numFmtId="168" fontId="0" fillId="0" borderId="23" xfId="1" applyNumberFormat="1" applyFont="1" applyBorder="1" applyAlignment="1">
      <alignment horizontal="center"/>
    </xf>
    <xf numFmtId="168" fontId="0" fillId="0" borderId="83" xfId="1" applyNumberFormat="1" applyFont="1" applyBorder="1" applyAlignment="1">
      <alignment horizontal="center"/>
    </xf>
    <xf numFmtId="0" fontId="0" fillId="0" borderId="20" xfId="0" applyBorder="1" applyAlignment="1">
      <alignment horizontal="left"/>
    </xf>
    <xf numFmtId="0" fontId="0" fillId="0" borderId="31" xfId="0" applyBorder="1" applyAlignment="1">
      <alignment horizontal="left"/>
    </xf>
    <xf numFmtId="0" fontId="0" fillId="0" borderId="19" xfId="0" applyBorder="1" applyAlignment="1">
      <alignment horizontal="left"/>
    </xf>
    <xf numFmtId="0" fontId="0" fillId="0" borderId="38" xfId="0" applyBorder="1" applyAlignment="1">
      <alignment horizontal="left"/>
    </xf>
    <xf numFmtId="0" fontId="0" fillId="0" borderId="44"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35" fillId="0" borderId="5" xfId="0" applyFont="1" applyBorder="1" applyAlignment="1">
      <alignment horizontal="left"/>
    </xf>
    <xf numFmtId="0" fontId="35" fillId="0" borderId="29" xfId="0" applyFont="1" applyBorder="1" applyAlignment="1">
      <alignment horizontal="left"/>
    </xf>
    <xf numFmtId="0" fontId="35" fillId="0" borderId="6" xfId="0" applyFont="1" applyBorder="1" applyAlignment="1">
      <alignment horizontal="left"/>
    </xf>
    <xf numFmtId="0" fontId="35" fillId="0" borderId="19" xfId="0" applyFont="1" applyBorder="1" applyAlignment="1">
      <alignment horizontal="left"/>
    </xf>
    <xf numFmtId="0" fontId="35" fillId="0" borderId="0" xfId="0" applyFont="1" applyAlignment="1">
      <alignment horizontal="left"/>
    </xf>
    <xf numFmtId="0" fontId="35" fillId="0" borderId="38" xfId="0" applyFont="1" applyBorder="1" applyAlignment="1">
      <alignment horizontal="left"/>
    </xf>
    <xf numFmtId="0" fontId="35" fillId="0" borderId="14" xfId="0" applyFont="1" applyBorder="1" applyAlignment="1">
      <alignment horizontal="left"/>
    </xf>
    <xf numFmtId="0" fontId="35" fillId="0" borderId="24" xfId="0" applyFont="1" applyBorder="1" applyAlignment="1">
      <alignment horizontal="left"/>
    </xf>
    <xf numFmtId="0" fontId="35" fillId="0" borderId="7"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4" fillId="0" borderId="24" xfId="0" applyFont="1" applyBorder="1" applyAlignment="1">
      <alignment horizontal="center"/>
    </xf>
    <xf numFmtId="168" fontId="1" fillId="0" borderId="15" xfId="1" applyNumberFormat="1" applyBorder="1" applyAlignment="1" applyProtection="1">
      <alignment horizontal="center"/>
    </xf>
    <xf numFmtId="168" fontId="1" fillId="0" borderId="17" xfId="1" applyNumberFormat="1" applyBorder="1" applyAlignment="1" applyProtection="1">
      <alignment horizontal="center"/>
    </xf>
    <xf numFmtId="49" fontId="0" fillId="0" borderId="15" xfId="0" applyNumberFormat="1" applyBorder="1" applyAlignment="1">
      <alignment horizontal="center"/>
    </xf>
    <xf numFmtId="49" fontId="0" fillId="0" borderId="17" xfId="0" applyNumberFormat="1" applyBorder="1" applyAlignment="1">
      <alignment horizontal="center"/>
    </xf>
    <xf numFmtId="168" fontId="1" fillId="0" borderId="15" xfId="1" applyNumberFormat="1" applyBorder="1" applyAlignment="1" applyProtection="1">
      <alignment horizontal="center"/>
      <protection locked="0"/>
    </xf>
    <xf numFmtId="0" fontId="3" fillId="0" borderId="57"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13" fillId="0" borderId="7" xfId="0" applyFont="1" applyBorder="1" applyAlignment="1">
      <alignment horizontal="center"/>
    </xf>
    <xf numFmtId="0" fontId="0" fillId="0" borderId="47" xfId="0" applyBorder="1" applyAlignment="1">
      <alignment horizontal="left"/>
    </xf>
    <xf numFmtId="0" fontId="0" fillId="0" borderId="46" xfId="0" applyBorder="1" applyAlignment="1">
      <alignment horizontal="left"/>
    </xf>
    <xf numFmtId="0" fontId="35" fillId="0" borderId="57" xfId="0" applyFont="1" applyBorder="1" applyAlignment="1">
      <alignment horizontal="center" wrapText="1"/>
    </xf>
    <xf numFmtId="0" fontId="35" fillId="0" borderId="36" xfId="0" applyFont="1" applyBorder="1" applyAlignment="1">
      <alignment horizontal="center" wrapText="1"/>
    </xf>
    <xf numFmtId="0" fontId="35" fillId="0" borderId="37" xfId="0" applyFont="1" applyBorder="1" applyAlignment="1">
      <alignment horizontal="center" wrapText="1"/>
    </xf>
    <xf numFmtId="0" fontId="35" fillId="0" borderId="57" xfId="0" applyFont="1" applyBorder="1" applyAlignment="1">
      <alignment horizontal="left" wrapText="1"/>
    </xf>
    <xf numFmtId="0" fontId="35" fillId="0" borderId="36" xfId="0" applyFont="1" applyBorder="1" applyAlignment="1">
      <alignment horizontal="left" wrapText="1"/>
    </xf>
    <xf numFmtId="0" fontId="35" fillId="0" borderId="37" xfId="0" applyFont="1" applyBorder="1" applyAlignment="1">
      <alignment horizontal="left" wrapText="1"/>
    </xf>
    <xf numFmtId="0" fontId="13" fillId="0" borderId="21" xfId="0" applyFont="1" applyBorder="1" applyAlignment="1">
      <alignment horizontal="left"/>
    </xf>
    <xf numFmtId="0" fontId="13" fillId="0" borderId="39" xfId="0" applyFont="1" applyBorder="1" applyAlignment="1">
      <alignment horizontal="left"/>
    </xf>
    <xf numFmtId="0" fontId="0" fillId="0" borderId="15" xfId="0" applyBorder="1" applyAlignment="1">
      <alignment horizontal="center"/>
    </xf>
    <xf numFmtId="0" fontId="0" fillId="0" borderId="17" xfId="0" applyBorder="1" applyAlignment="1">
      <alignment horizontal="center"/>
    </xf>
    <xf numFmtId="168" fontId="1" fillId="0" borderId="43" xfId="1" applyNumberFormat="1" applyBorder="1" applyAlignment="1" applyProtection="1">
      <alignment horizontal="center"/>
    </xf>
    <xf numFmtId="168" fontId="1" fillId="0" borderId="1" xfId="1" applyNumberFormat="1" applyBorder="1" applyAlignment="1" applyProtection="1">
      <alignment horizontal="center"/>
    </xf>
    <xf numFmtId="168" fontId="1" fillId="0" borderId="0" xfId="1" applyNumberFormat="1" applyBorder="1" applyAlignment="1" applyProtection="1">
      <alignment horizontal="center"/>
    </xf>
    <xf numFmtId="168" fontId="1" fillId="0" borderId="24" xfId="1" applyNumberFormat="1" applyBorder="1" applyAlignment="1" applyProtection="1">
      <alignment horizontal="center"/>
    </xf>
    <xf numFmtId="168" fontId="1" fillId="0" borderId="13" xfId="1" applyNumberFormat="1" applyBorder="1" applyAlignment="1" applyProtection="1">
      <alignment horizontal="center"/>
    </xf>
    <xf numFmtId="168" fontId="1" fillId="0" borderId="12" xfId="1" applyNumberFormat="1" applyBorder="1" applyAlignment="1" applyProtection="1">
      <alignment horizontal="center"/>
    </xf>
    <xf numFmtId="168" fontId="0" fillId="0" borderId="84" xfId="1" applyNumberFormat="1" applyFont="1" applyBorder="1" applyAlignment="1">
      <alignment horizontal="center"/>
    </xf>
    <xf numFmtId="168" fontId="0" fillId="0" borderId="85" xfId="1" applyNumberFormat="1" applyFont="1" applyBorder="1" applyAlignment="1">
      <alignment horizontal="center"/>
    </xf>
    <xf numFmtId="168" fontId="0" fillId="0" borderId="86" xfId="1" applyNumberFormat="1" applyFont="1" applyBorder="1" applyAlignment="1">
      <alignment horizontal="center"/>
    </xf>
    <xf numFmtId="168" fontId="0" fillId="0" borderId="87" xfId="1" applyNumberFormat="1" applyFont="1" applyBorder="1" applyAlignment="1">
      <alignment horizontal="center"/>
    </xf>
    <xf numFmtId="168" fontId="0" fillId="0" borderId="34" xfId="1" applyNumberFormat="1" applyFont="1" applyBorder="1" applyAlignment="1">
      <alignment horizontal="center"/>
    </xf>
    <xf numFmtId="168" fontId="0" fillId="0" borderId="76" xfId="1" applyNumberFormat="1" applyFont="1" applyBorder="1" applyAlignment="1">
      <alignment horizontal="center"/>
    </xf>
    <xf numFmtId="168" fontId="0" fillId="0" borderId="77" xfId="1" applyNumberFormat="1" applyFont="1" applyBorder="1" applyAlignment="1">
      <alignment horizontal="center"/>
    </xf>
    <xf numFmtId="168" fontId="0" fillId="0" borderId="78" xfId="1" applyNumberFormat="1" applyFont="1" applyBorder="1" applyAlignment="1">
      <alignment horizontal="center"/>
    </xf>
    <xf numFmtId="168" fontId="0" fillId="0" borderId="35" xfId="1" applyNumberFormat="1" applyFont="1" applyBorder="1" applyAlignment="1">
      <alignment horizontal="center"/>
    </xf>
    <xf numFmtId="168" fontId="0" fillId="0" borderId="75" xfId="1" applyNumberFormat="1" applyFont="1" applyBorder="1" applyAlignment="1">
      <alignment horizontal="center"/>
    </xf>
    <xf numFmtId="0" fontId="43" fillId="0" borderId="0" xfId="0" applyFont="1" applyAlignment="1">
      <alignment horizontal="center" wrapText="1"/>
    </xf>
    <xf numFmtId="0" fontId="6" fillId="0" borderId="36" xfId="0" applyFont="1" applyBorder="1" applyAlignment="1">
      <alignment horizontal="center" wrapText="1"/>
    </xf>
    <xf numFmtId="0" fontId="6" fillId="0" borderId="37" xfId="0" applyFont="1" applyBorder="1" applyAlignment="1">
      <alignment horizontal="center" wrapText="1"/>
    </xf>
    <xf numFmtId="168" fontId="0" fillId="0" borderId="90" xfId="1" applyNumberFormat="1" applyFont="1" applyBorder="1" applyAlignment="1">
      <alignment horizontal="center"/>
    </xf>
    <xf numFmtId="168" fontId="0" fillId="0" borderId="91" xfId="1" applyNumberFormat="1" applyFont="1" applyBorder="1" applyAlignment="1">
      <alignment horizontal="center"/>
    </xf>
    <xf numFmtId="168" fontId="0" fillId="0" borderId="88" xfId="1" applyNumberFormat="1" applyFont="1" applyBorder="1" applyAlignment="1">
      <alignment horizontal="center"/>
    </xf>
    <xf numFmtId="168" fontId="0" fillId="0" borderId="89" xfId="1" applyNumberFormat="1" applyFont="1" applyBorder="1" applyAlignment="1">
      <alignment horizontal="center"/>
    </xf>
    <xf numFmtId="0" fontId="29" fillId="0" borderId="44" xfId="0" applyFont="1" applyBorder="1" applyAlignment="1">
      <alignment horizontal="center" wrapText="1"/>
    </xf>
    <xf numFmtId="0" fontId="29" fillId="0" borderId="12" xfId="0" applyFont="1" applyBorder="1" applyAlignment="1">
      <alignment horizontal="center" wrapText="1"/>
    </xf>
    <xf numFmtId="0" fontId="29" fillId="0" borderId="29" xfId="0" applyFont="1" applyBorder="1" applyAlignment="1">
      <alignment horizontal="center" wrapText="1"/>
    </xf>
    <xf numFmtId="0" fontId="29" fillId="0" borderId="24" xfId="0" applyFont="1" applyBorder="1" applyAlignment="1">
      <alignment horizontal="center" wrapText="1"/>
    </xf>
    <xf numFmtId="0" fontId="29" fillId="0" borderId="5" xfId="0" applyFont="1" applyBorder="1" applyAlignment="1">
      <alignment horizontal="center" wrapText="1"/>
    </xf>
    <xf numFmtId="0" fontId="29" fillId="0" borderId="14" xfId="0" applyFont="1" applyBorder="1" applyAlignment="1">
      <alignment horizontal="center" wrapText="1"/>
    </xf>
    <xf numFmtId="0" fontId="29" fillId="0" borderId="57" xfId="0" applyFont="1" applyBorder="1" applyAlignment="1">
      <alignment horizontal="center"/>
    </xf>
    <xf numFmtId="0" fontId="29" fillId="0" borderId="37" xfId="0" applyFont="1" applyBorder="1" applyAlignment="1">
      <alignment horizontal="center"/>
    </xf>
    <xf numFmtId="0" fontId="35" fillId="0" borderId="0" xfId="0" applyFont="1" applyAlignment="1">
      <alignment horizontal="left" wrapText="1"/>
    </xf>
    <xf numFmtId="0" fontId="13" fillId="0" borderId="20" xfId="4" applyFont="1" applyBorder="1" applyAlignment="1">
      <alignment horizontal="center" vertical="center"/>
    </xf>
    <xf numFmtId="0" fontId="13" fillId="0" borderId="3" xfId="4" applyFont="1" applyBorder="1" applyAlignment="1">
      <alignment horizontal="center" vertical="center"/>
    </xf>
    <xf numFmtId="0" fontId="13" fillId="0" borderId="31" xfId="4" applyFont="1" applyBorder="1" applyAlignment="1">
      <alignment horizontal="center" vertical="center"/>
    </xf>
    <xf numFmtId="0" fontId="5" fillId="0" borderId="20" xfId="4" applyFont="1" applyBorder="1" applyAlignment="1">
      <alignment horizontal="center"/>
    </xf>
    <xf numFmtId="0" fontId="5" fillId="0" borderId="3" xfId="4" applyFont="1" applyBorder="1" applyAlignment="1">
      <alignment horizontal="center"/>
    </xf>
    <xf numFmtId="0" fontId="5" fillId="0" borderId="1" xfId="4" applyFont="1" applyBorder="1" applyAlignment="1">
      <alignment horizontal="center"/>
    </xf>
    <xf numFmtId="0" fontId="5" fillId="0" borderId="30" xfId="4" applyFont="1" applyBorder="1" applyAlignment="1">
      <alignment horizontal="center"/>
    </xf>
    <xf numFmtId="0" fontId="5" fillId="0" borderId="20" xfId="4" applyFont="1" applyBorder="1" applyAlignment="1">
      <alignment horizontal="left"/>
    </xf>
    <xf numFmtId="0" fontId="5" fillId="0" borderId="3" xfId="4" applyFont="1" applyBorder="1" applyAlignment="1">
      <alignment horizontal="left"/>
    </xf>
    <xf numFmtId="0" fontId="5" fillId="0" borderId="31" xfId="4" applyFont="1" applyBorder="1" applyAlignment="1">
      <alignment horizontal="left"/>
    </xf>
    <xf numFmtId="0" fontId="13" fillId="0" borderId="34" xfId="4" applyFont="1" applyBorder="1" applyAlignment="1">
      <alignment horizontal="center" vertical="center" wrapText="1"/>
    </xf>
    <xf numFmtId="0" fontId="13" fillId="0" borderId="27" xfId="4" applyFont="1" applyBorder="1" applyAlignment="1">
      <alignment horizontal="center" vertical="center" wrapText="1"/>
    </xf>
    <xf numFmtId="0" fontId="13" fillId="0" borderId="28" xfId="4" applyFont="1" applyBorder="1" applyAlignment="1">
      <alignment horizontal="center" vertical="center" wrapText="1"/>
    </xf>
    <xf numFmtId="0" fontId="15" fillId="0" borderId="5" xfId="4" applyBorder="1" applyAlignment="1">
      <alignment horizontal="center"/>
    </xf>
    <xf numFmtId="0" fontId="15" fillId="0" borderId="6" xfId="4" applyBorder="1" applyAlignment="1">
      <alignment horizontal="center"/>
    </xf>
    <xf numFmtId="164" fontId="15" fillId="0" borderId="14" xfId="4" applyNumberFormat="1" applyBorder="1" applyAlignment="1">
      <alignment horizontal="center"/>
    </xf>
    <xf numFmtId="164" fontId="15" fillId="0" borderId="7" xfId="4" applyNumberFormat="1" applyBorder="1" applyAlignment="1">
      <alignment horizontal="center"/>
    </xf>
    <xf numFmtId="0" fontId="1" fillId="0" borderId="20" xfId="4" applyFont="1" applyBorder="1" applyAlignment="1">
      <alignment horizontal="left"/>
    </xf>
    <xf numFmtId="0" fontId="13" fillId="0" borderId="21" xfId="4" applyFont="1" applyBorder="1" applyAlignment="1">
      <alignment horizontal="center" vertical="center"/>
    </xf>
    <xf numFmtId="0" fontId="13" fillId="0" borderId="22" xfId="4" applyFont="1" applyBorder="1" applyAlignment="1">
      <alignment horizontal="center" vertical="center"/>
    </xf>
    <xf numFmtId="0" fontId="13" fillId="0" borderId="39" xfId="4" applyFont="1" applyBorder="1" applyAlignment="1">
      <alignment horizontal="center" vertical="center"/>
    </xf>
    <xf numFmtId="0" fontId="0" fillId="0" borderId="20" xfId="0" applyBorder="1" applyAlignment="1">
      <alignment horizontal="center"/>
    </xf>
    <xf numFmtId="0" fontId="0" fillId="0" borderId="3" xfId="0" applyBorder="1" applyAlignment="1">
      <alignment horizontal="center"/>
    </xf>
    <xf numFmtId="0" fontId="0" fillId="0" borderId="31" xfId="0" applyBorder="1" applyAlignment="1">
      <alignment horizontal="center"/>
    </xf>
    <xf numFmtId="0" fontId="0" fillId="0" borderId="22" xfId="0" applyBorder="1" applyAlignment="1">
      <alignment horizontal="center"/>
    </xf>
    <xf numFmtId="0" fontId="5" fillId="0" borderId="0" xfId="0" applyFont="1" applyAlignment="1">
      <alignment horizontal="center"/>
    </xf>
    <xf numFmtId="0" fontId="34" fillId="0" borderId="0" xfId="0" applyFont="1" applyAlignment="1">
      <alignment horizontal="left" wrapText="1"/>
    </xf>
    <xf numFmtId="0" fontId="13" fillId="0" borderId="1" xfId="0" applyFont="1" applyBorder="1" applyAlignment="1">
      <alignment horizontal="left"/>
    </xf>
    <xf numFmtId="0" fontId="13" fillId="0" borderId="43" xfId="0" applyFont="1" applyBorder="1" applyAlignment="1">
      <alignment horizontal="center" vertical="top"/>
    </xf>
    <xf numFmtId="0" fontId="13" fillId="0" borderId="0" xfId="0" applyFont="1" applyAlignment="1">
      <alignment horizontal="left"/>
    </xf>
    <xf numFmtId="0" fontId="36" fillId="0" borderId="43" xfId="0" applyFont="1" applyBorder="1" applyAlignment="1">
      <alignment horizontal="center" vertical="top"/>
    </xf>
    <xf numFmtId="0" fontId="13" fillId="0" borderId="1" xfId="0" applyFont="1" applyBorder="1" applyAlignment="1">
      <alignment horizontal="center"/>
    </xf>
    <xf numFmtId="0" fontId="50" fillId="0" borderId="0" xfId="7" applyFont="1"/>
    <xf numFmtId="0" fontId="51" fillId="0" borderId="0" xfId="7" applyFont="1" applyAlignment="1">
      <alignment horizontal="left" indent="3"/>
    </xf>
    <xf numFmtId="166" fontId="51" fillId="0" borderId="1" xfId="8" applyNumberFormat="1" applyFont="1" applyBorder="1"/>
    <xf numFmtId="0" fontId="51" fillId="0" borderId="1" xfId="7" applyFont="1" applyBorder="1"/>
    <xf numFmtId="0" fontId="51" fillId="0" borderId="5" xfId="7" applyFont="1" applyBorder="1" applyAlignment="1">
      <alignment horizontal="center"/>
    </xf>
    <xf numFmtId="0" fontId="50" fillId="0" borderId="29" xfId="7" applyFont="1" applyBorder="1" applyAlignment="1">
      <alignment horizontal="center"/>
    </xf>
    <xf numFmtId="0" fontId="50" fillId="0" borderId="6" xfId="7" applyFont="1" applyBorder="1" applyAlignment="1">
      <alignment horizontal="center"/>
    </xf>
    <xf numFmtId="0" fontId="51" fillId="0" borderId="29" xfId="7" applyFont="1" applyBorder="1" applyAlignment="1">
      <alignment horizontal="center"/>
    </xf>
    <xf numFmtId="0" fontId="51" fillId="0" borderId="6" xfId="7" applyFont="1" applyBorder="1" applyAlignment="1">
      <alignment horizontal="center"/>
    </xf>
    <xf numFmtId="0" fontId="50" fillId="0" borderId="1" xfId="7" applyFont="1" applyBorder="1"/>
    <xf numFmtId="0" fontId="58" fillId="0" borderId="19" xfId="7" applyFont="1" applyBorder="1"/>
    <xf numFmtId="0" fontId="58" fillId="0" borderId="0" xfId="7" applyFont="1"/>
    <xf numFmtId="0" fontId="51" fillId="0" borderId="1" xfId="7" applyFont="1" applyBorder="1" applyAlignment="1">
      <alignment horizontal="center"/>
    </xf>
    <xf numFmtId="0" fontId="50" fillId="0" borderId="0" xfId="7" applyFont="1" applyAlignment="1">
      <alignment wrapText="1"/>
    </xf>
    <xf numFmtId="0" fontId="50" fillId="0" borderId="38" xfId="7" applyFont="1" applyBorder="1" applyAlignment="1">
      <alignment wrapText="1"/>
    </xf>
    <xf numFmtId="0" fontId="50" fillId="0" borderId="1" xfId="7" applyFont="1" applyBorder="1" applyAlignment="1">
      <alignment wrapText="1"/>
    </xf>
    <xf numFmtId="0" fontId="51" fillId="0" borderId="0" xfId="7" applyFont="1"/>
    <xf numFmtId="0" fontId="51" fillId="0" borderId="19" xfId="7" applyFont="1" applyBorder="1"/>
    <xf numFmtId="0" fontId="50" fillId="0" borderId="19" xfId="7" applyFont="1" applyBorder="1"/>
    <xf numFmtId="0" fontId="50" fillId="0" borderId="26" xfId="7" applyFont="1" applyBorder="1" applyAlignment="1">
      <alignment wrapText="1"/>
    </xf>
    <xf numFmtId="0" fontId="50" fillId="0" borderId="25" xfId="7" applyFont="1" applyBorder="1"/>
    <xf numFmtId="0" fontId="50" fillId="0" borderId="43" xfId="7" applyFont="1" applyBorder="1"/>
  </cellXfs>
  <cellStyles count="11">
    <cellStyle name="Comma" xfId="1" builtinId="3"/>
    <cellStyle name="Comma 2" xfId="10" xr:uid="{00000000-0005-0000-0000-000001000000}"/>
    <cellStyle name="Currency" xfId="2" builtinId="4"/>
    <cellStyle name="Currency 2" xfId="8" xr:uid="{00000000-0005-0000-0000-000003000000}"/>
    <cellStyle name="Normal" xfId="0" builtinId="0"/>
    <cellStyle name="Normal 2" xfId="7" xr:uid="{00000000-0005-0000-0000-000005000000}"/>
    <cellStyle name="Normal 4" xfId="6" xr:uid="{00000000-0005-0000-0000-000006000000}"/>
    <cellStyle name="Normal_IURC-Pg25" xfId="3" xr:uid="{00000000-0005-0000-0000-000007000000}"/>
    <cellStyle name="Normal_IURC-Pg26" xfId="4" xr:uid="{00000000-0005-0000-0000-000008000000}"/>
    <cellStyle name="Percent" xfId="5" builtinId="5"/>
    <cellStyle name="Percent 2"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180340</xdr:colOff>
      <xdr:row>2</xdr:row>
      <xdr:rowOff>158750</xdr:rowOff>
    </xdr:to>
    <xdr:pic>
      <xdr:nvPicPr>
        <xdr:cNvPr id="2" name="Picture 1" descr="SEAL31.TIF">
          <a:extLst>
            <a:ext uri="{FF2B5EF4-FFF2-40B4-BE49-F238E27FC236}">
              <a16:creationId xmlns:a16="http://schemas.microsoft.com/office/drawing/2014/main" id="{C9F4233F-CE30-4A98-91A1-38A1346C5C11}"/>
            </a:ext>
          </a:extLst>
        </xdr:cNvPr>
        <xdr:cNvPicPr/>
      </xdr:nvPicPr>
      <xdr:blipFill>
        <a:blip xmlns:r="http://schemas.openxmlformats.org/officeDocument/2006/relationships" r:embed="rId1" cstate="print"/>
        <a:stretch>
          <a:fillRect/>
        </a:stretch>
      </xdr:blipFill>
      <xdr:spPr>
        <a:xfrm>
          <a:off x="114300" y="0"/>
          <a:ext cx="561340" cy="558800"/>
        </a:xfrm>
        <a:prstGeom prst="rect">
          <a:avLst/>
        </a:prstGeom>
      </xdr:spPr>
    </xdr:pic>
    <xdr:clientData/>
  </xdr:twoCellAnchor>
  <xdr:twoCellAnchor editAs="oneCell">
    <xdr:from>
      <xdr:col>1</xdr:col>
      <xdr:colOff>0</xdr:colOff>
      <xdr:row>0</xdr:row>
      <xdr:rowOff>0</xdr:rowOff>
    </xdr:from>
    <xdr:to>
      <xdr:col>2</xdr:col>
      <xdr:colOff>180340</xdr:colOff>
      <xdr:row>2</xdr:row>
      <xdr:rowOff>158750</xdr:rowOff>
    </xdr:to>
    <xdr:pic>
      <xdr:nvPicPr>
        <xdr:cNvPr id="3" name="Picture 2" descr="SEAL31.TIF">
          <a:extLst>
            <a:ext uri="{FF2B5EF4-FFF2-40B4-BE49-F238E27FC236}">
              <a16:creationId xmlns:a16="http://schemas.microsoft.com/office/drawing/2014/main" id="{49C450E1-D61B-44B9-B9A2-FBB8370B70E0}"/>
            </a:ext>
          </a:extLst>
        </xdr:cNvPr>
        <xdr:cNvPicPr/>
      </xdr:nvPicPr>
      <xdr:blipFill>
        <a:blip xmlns:r="http://schemas.openxmlformats.org/officeDocument/2006/relationships" r:embed="rId1" cstate="print"/>
        <a:stretch>
          <a:fillRect/>
        </a:stretch>
      </xdr:blipFill>
      <xdr:spPr>
        <a:xfrm>
          <a:off x="114300" y="0"/>
          <a:ext cx="561340" cy="558800"/>
        </a:xfrm>
        <a:prstGeom prst="rect">
          <a:avLst/>
        </a:prstGeom>
      </xdr:spPr>
    </xdr:pic>
    <xdr:clientData/>
  </xdr:twoCellAnchor>
  <xdr:twoCellAnchor editAs="oneCell">
    <xdr:from>
      <xdr:col>1</xdr:col>
      <xdr:colOff>0</xdr:colOff>
      <xdr:row>0</xdr:row>
      <xdr:rowOff>0</xdr:rowOff>
    </xdr:from>
    <xdr:to>
      <xdr:col>2</xdr:col>
      <xdr:colOff>186690</xdr:colOff>
      <xdr:row>2</xdr:row>
      <xdr:rowOff>165100</xdr:rowOff>
    </xdr:to>
    <xdr:pic>
      <xdr:nvPicPr>
        <xdr:cNvPr id="4" name="Picture 3" descr="SEAL31.TIF">
          <a:extLst>
            <a:ext uri="{FF2B5EF4-FFF2-40B4-BE49-F238E27FC236}">
              <a16:creationId xmlns:a16="http://schemas.microsoft.com/office/drawing/2014/main" id="{420ECE8F-9D57-4186-AD34-7686B31EF3E8}"/>
            </a:ext>
          </a:extLst>
        </xdr:cNvPr>
        <xdr:cNvPicPr/>
      </xdr:nvPicPr>
      <xdr:blipFill>
        <a:blip xmlns:r="http://schemas.openxmlformats.org/officeDocument/2006/relationships" r:embed="rId1" cstate="print"/>
        <a:stretch>
          <a:fillRect/>
        </a:stretch>
      </xdr:blipFill>
      <xdr:spPr>
        <a:xfrm>
          <a:off x="114300" y="0"/>
          <a:ext cx="567690" cy="565150"/>
        </a:xfrm>
        <a:prstGeom prst="rect">
          <a:avLst/>
        </a:prstGeom>
      </xdr:spPr>
    </xdr:pic>
    <xdr:clientData/>
  </xdr:twoCellAnchor>
  <xdr:twoCellAnchor editAs="oneCell">
    <xdr:from>
      <xdr:col>1</xdr:col>
      <xdr:colOff>0</xdr:colOff>
      <xdr:row>0</xdr:row>
      <xdr:rowOff>0</xdr:rowOff>
    </xdr:from>
    <xdr:to>
      <xdr:col>2</xdr:col>
      <xdr:colOff>186690</xdr:colOff>
      <xdr:row>2</xdr:row>
      <xdr:rowOff>165100</xdr:rowOff>
    </xdr:to>
    <xdr:pic>
      <xdr:nvPicPr>
        <xdr:cNvPr id="5" name="Picture 4" descr="SEAL31.TIF">
          <a:extLst>
            <a:ext uri="{FF2B5EF4-FFF2-40B4-BE49-F238E27FC236}">
              <a16:creationId xmlns:a16="http://schemas.microsoft.com/office/drawing/2014/main" id="{37EFEF87-094D-4C5B-A2F2-15C93D074B9E}"/>
            </a:ext>
          </a:extLst>
        </xdr:cNvPr>
        <xdr:cNvPicPr/>
      </xdr:nvPicPr>
      <xdr:blipFill>
        <a:blip xmlns:r="http://schemas.openxmlformats.org/officeDocument/2006/relationships" r:embed="rId1" cstate="print"/>
        <a:stretch>
          <a:fillRect/>
        </a:stretch>
      </xdr:blipFill>
      <xdr:spPr>
        <a:xfrm>
          <a:off x="114300" y="0"/>
          <a:ext cx="567690" cy="565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showGridLines="0" tabSelected="1" workbookViewId="0">
      <selection activeCell="A2" sqref="A2"/>
    </sheetView>
  </sheetViews>
  <sheetFormatPr defaultRowHeight="12.5" x14ac:dyDescent="0.25"/>
  <cols>
    <col min="1" max="1" width="17.54296875" bestFit="1" customWidth="1"/>
    <col min="2" max="2" width="17.26953125" customWidth="1"/>
    <col min="3" max="3" width="15.7265625" customWidth="1"/>
    <col min="4" max="4" width="22.26953125" bestFit="1" customWidth="1"/>
    <col min="5" max="5" width="14.54296875" customWidth="1"/>
  </cols>
  <sheetData>
    <row r="1" spans="1:5" ht="25" x14ac:dyDescent="0.5">
      <c r="A1" s="817" t="s">
        <v>649</v>
      </c>
      <c r="B1" s="817"/>
      <c r="C1" s="817"/>
      <c r="D1" s="817"/>
      <c r="E1" s="817"/>
    </row>
    <row r="2" spans="1:5" ht="15.75" customHeight="1" x14ac:dyDescent="0.5">
      <c r="A2" s="1"/>
      <c r="B2" s="1"/>
      <c r="C2" s="1"/>
      <c r="D2" s="1"/>
      <c r="E2" s="1"/>
    </row>
    <row r="3" spans="1:5" ht="25" x14ac:dyDescent="0.5">
      <c r="A3" s="817" t="s">
        <v>709</v>
      </c>
      <c r="B3" s="817"/>
      <c r="C3" s="817"/>
      <c r="D3" s="817"/>
      <c r="E3" s="817"/>
    </row>
    <row r="4" spans="1:5" ht="15.4" customHeight="1" x14ac:dyDescent="0.5">
      <c r="A4" s="1"/>
      <c r="B4" s="1"/>
      <c r="C4" s="1"/>
      <c r="D4" s="1"/>
      <c r="E4" s="1"/>
    </row>
    <row r="5" spans="1:5" ht="25" x14ac:dyDescent="0.5">
      <c r="A5" s="817" t="s">
        <v>701</v>
      </c>
      <c r="B5" s="817"/>
      <c r="C5" s="817"/>
      <c r="D5" s="817"/>
      <c r="E5" s="817"/>
    </row>
    <row r="6" spans="1:5" ht="15.5" x14ac:dyDescent="0.35">
      <c r="A6" s="820" t="s">
        <v>1083</v>
      </c>
      <c r="B6" s="820"/>
      <c r="C6" s="820"/>
      <c r="D6" s="820"/>
      <c r="E6" s="820"/>
    </row>
    <row r="12" spans="1:5" ht="14.25" customHeight="1" x14ac:dyDescent="0.25">
      <c r="A12" s="666"/>
      <c r="B12" s="819"/>
      <c r="C12" s="819"/>
      <c r="D12" s="819"/>
      <c r="E12" s="666"/>
    </row>
    <row r="13" spans="1:5" ht="15.5" x14ac:dyDescent="0.35">
      <c r="A13" s="818" t="s">
        <v>702</v>
      </c>
      <c r="B13" s="818"/>
      <c r="C13" s="818"/>
      <c r="D13" s="818"/>
      <c r="E13" s="818"/>
    </row>
    <row r="18" spans="1:6" ht="14.25" customHeight="1" x14ac:dyDescent="0.25">
      <c r="A18" s="666"/>
      <c r="B18" s="819"/>
      <c r="C18" s="819"/>
      <c r="D18" s="819"/>
      <c r="E18" s="666"/>
    </row>
    <row r="19" spans="1:6" ht="15.5" x14ac:dyDescent="0.35">
      <c r="A19" s="818" t="s">
        <v>703</v>
      </c>
      <c r="B19" s="818"/>
      <c r="C19" s="818"/>
      <c r="D19" s="818"/>
      <c r="E19" s="818"/>
    </row>
    <row r="24" spans="1:6" ht="14.25" customHeight="1" x14ac:dyDescent="0.25">
      <c r="A24" s="666"/>
      <c r="B24" s="819"/>
      <c r="C24" s="819"/>
      <c r="D24" s="819"/>
      <c r="E24" s="666"/>
    </row>
    <row r="25" spans="1:6" ht="15.5" x14ac:dyDescent="0.35">
      <c r="A25" s="818" t="s">
        <v>934</v>
      </c>
      <c r="B25" s="818"/>
      <c r="C25" s="818"/>
      <c r="D25" s="818"/>
      <c r="E25" s="818"/>
    </row>
    <row r="32" spans="1:6" ht="20" x14ac:dyDescent="0.4">
      <c r="A32" s="822" t="s">
        <v>704</v>
      </c>
      <c r="B32" s="822"/>
      <c r="C32" s="822"/>
      <c r="D32" s="822"/>
      <c r="E32" s="822"/>
      <c r="F32" s="822"/>
    </row>
    <row r="37" spans="1:6" ht="17.5" x14ac:dyDescent="0.35">
      <c r="B37" s="4" t="s">
        <v>547</v>
      </c>
      <c r="C37" s="663"/>
      <c r="D37" s="665">
        <v>45657</v>
      </c>
      <c r="E37" s="663"/>
      <c r="F37" s="663"/>
    </row>
    <row r="38" spans="1:6" ht="18" x14ac:dyDescent="0.4">
      <c r="B38" s="664"/>
      <c r="C38" s="664"/>
      <c r="D38" s="664"/>
      <c r="E38" s="664"/>
      <c r="F38" s="664"/>
    </row>
    <row r="40" spans="1:6" x14ac:dyDescent="0.25">
      <c r="A40" s="823" t="s">
        <v>705</v>
      </c>
      <c r="B40" s="823"/>
      <c r="C40" s="823"/>
      <c r="D40" s="823"/>
      <c r="E40" s="823"/>
      <c r="F40" s="823"/>
    </row>
    <row r="43" spans="1:6" x14ac:dyDescent="0.25">
      <c r="A43" s="12" t="s">
        <v>706</v>
      </c>
      <c r="B43" s="39"/>
      <c r="C43" t="s">
        <v>650</v>
      </c>
      <c r="D43" t="s">
        <v>707</v>
      </c>
      <c r="E43" s="39"/>
    </row>
    <row r="45" spans="1:6" x14ac:dyDescent="0.25">
      <c r="A45" s="12" t="s">
        <v>708</v>
      </c>
      <c r="B45" s="12"/>
      <c r="C45" s="12"/>
      <c r="D45" s="12"/>
      <c r="E45" s="12"/>
    </row>
    <row r="47" spans="1:6" x14ac:dyDescent="0.25">
      <c r="A47" s="693" t="s">
        <v>935</v>
      </c>
      <c r="B47" s="12"/>
      <c r="C47" s="12"/>
      <c r="D47" s="12"/>
      <c r="E47" s="12"/>
    </row>
    <row r="50" spans="1:11" x14ac:dyDescent="0.25">
      <c r="A50" s="821" t="str">
        <f>CONCATENATE("REPORT MUST BE FILED NOT LATER THAN ",UPPER(TEXT(EOMONTH(D37,4),"MMMM D, YYYY")))</f>
        <v>REPORT MUST BE FILED NOT LATER THAN APRIL 30, 2025</v>
      </c>
      <c r="B50" s="821"/>
      <c r="C50" s="821"/>
      <c r="D50" s="821"/>
      <c r="E50" s="821"/>
      <c r="F50" s="692"/>
      <c r="G50" s="692"/>
      <c r="H50" s="692"/>
      <c r="I50" s="692"/>
      <c r="J50" s="692"/>
      <c r="K50" s="692"/>
    </row>
  </sheetData>
  <mergeCells count="13">
    <mergeCell ref="A50:E50"/>
    <mergeCell ref="A32:F32"/>
    <mergeCell ref="A40:F40"/>
    <mergeCell ref="A19:E19"/>
    <mergeCell ref="A25:E25"/>
    <mergeCell ref="B24:D24"/>
    <mergeCell ref="A1:E1"/>
    <mergeCell ref="A3:E3"/>
    <mergeCell ref="A5:E5"/>
    <mergeCell ref="A13:E13"/>
    <mergeCell ref="B18:D18"/>
    <mergeCell ref="B12:D12"/>
    <mergeCell ref="A6:E6"/>
  </mergeCells>
  <phoneticPr fontId="0" type="noConversion"/>
  <pageMargins left="1" right="0.5" top="1" bottom="1" header="0.5" footer="0.5"/>
  <pageSetup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9"/>
  <sheetViews>
    <sheetView showGridLines="0" zoomScaleNormal="100" workbookViewId="0"/>
  </sheetViews>
  <sheetFormatPr defaultRowHeight="12.5" x14ac:dyDescent="0.25"/>
  <cols>
    <col min="4" max="4" width="17.26953125" customWidth="1"/>
    <col min="5" max="6" width="13.26953125" customWidth="1"/>
    <col min="7" max="7" width="18.54296875" customWidth="1"/>
  </cols>
  <sheetData>
    <row r="1" spans="1:7" x14ac:dyDescent="0.25">
      <c r="A1" s="668">
        <f>Title!$A$12</f>
        <v>0</v>
      </c>
      <c r="G1" s="174" t="str">
        <f>'4'!C1</f>
        <v>YEAR OF REPORT</v>
      </c>
    </row>
    <row r="2" spans="1:7" ht="13" thickBot="1" x14ac:dyDescent="0.3">
      <c r="A2" t="s">
        <v>805</v>
      </c>
      <c r="G2" s="643">
        <f>'4'!C2</f>
        <v>45657</v>
      </c>
    </row>
    <row r="4" spans="1:7" ht="15.5" x14ac:dyDescent="0.35">
      <c r="A4" s="818" t="s">
        <v>203</v>
      </c>
      <c r="B4" s="818"/>
      <c r="C4" s="818"/>
      <c r="D4" s="818"/>
      <c r="E4" s="818"/>
      <c r="F4" s="818"/>
      <c r="G4" s="818"/>
    </row>
    <row r="6" spans="1:7" ht="13" x14ac:dyDescent="0.3">
      <c r="A6" s="697" t="s">
        <v>439</v>
      </c>
    </row>
    <row r="8" spans="1:7" x14ac:dyDescent="0.25">
      <c r="A8" s="10" t="s">
        <v>711</v>
      </c>
      <c r="B8" s="9" t="s">
        <v>440</v>
      </c>
      <c r="C8" s="9"/>
      <c r="D8" s="9"/>
      <c r="E8" s="9"/>
      <c r="F8" s="896"/>
      <c r="G8" s="896"/>
    </row>
    <row r="9" spans="1:7" x14ac:dyDescent="0.25">
      <c r="A9" s="10" t="s">
        <v>725</v>
      </c>
      <c r="B9" s="9" t="s">
        <v>441</v>
      </c>
      <c r="C9" s="9"/>
      <c r="D9" s="9"/>
      <c r="E9" s="9"/>
      <c r="F9" s="896"/>
      <c r="G9" s="896"/>
    </row>
    <row r="10" spans="1:7" x14ac:dyDescent="0.25">
      <c r="A10" s="10" t="s">
        <v>743</v>
      </c>
      <c r="B10" s="9" t="s">
        <v>442</v>
      </c>
      <c r="C10" s="9"/>
      <c r="D10" s="9"/>
      <c r="E10" s="9"/>
      <c r="F10" s="896"/>
      <c r="G10" s="896"/>
    </row>
    <row r="11" spans="1:7" x14ac:dyDescent="0.25">
      <c r="A11" s="10"/>
      <c r="B11" s="9"/>
      <c r="C11" s="9"/>
      <c r="D11" s="9"/>
      <c r="E11" s="9"/>
      <c r="F11" s="2"/>
      <c r="G11" s="2"/>
    </row>
    <row r="13" spans="1:7" ht="13" x14ac:dyDescent="0.3">
      <c r="A13" s="698" t="s">
        <v>942</v>
      </c>
    </row>
    <row r="14" spans="1:7" x14ac:dyDescent="0.25">
      <c r="A14" t="s">
        <v>443</v>
      </c>
    </row>
    <row r="15" spans="1:7" x14ac:dyDescent="0.25">
      <c r="A15" s="698" t="s">
        <v>943</v>
      </c>
    </row>
    <row r="17" spans="1:7" ht="13" thickBot="1" x14ac:dyDescent="0.3"/>
    <row r="18" spans="1:7" ht="26" x14ac:dyDescent="0.3">
      <c r="A18" s="488"/>
      <c r="B18" s="489"/>
      <c r="C18" s="489"/>
      <c r="D18" s="489"/>
      <c r="E18" s="203" t="s">
        <v>271</v>
      </c>
      <c r="F18" s="490" t="s">
        <v>444</v>
      </c>
      <c r="G18" s="490" t="s">
        <v>445</v>
      </c>
    </row>
    <row r="19" spans="1:7" ht="18.75" customHeight="1" thickBot="1" x14ac:dyDescent="0.35">
      <c r="A19" s="894" t="s">
        <v>446</v>
      </c>
      <c r="B19" s="895"/>
      <c r="C19" s="895"/>
      <c r="D19" s="895"/>
      <c r="E19" s="209" t="s">
        <v>447</v>
      </c>
      <c r="F19" s="449" t="s">
        <v>448</v>
      </c>
      <c r="G19" s="449" t="s">
        <v>449</v>
      </c>
    </row>
    <row r="20" spans="1:7" ht="18.75" customHeight="1" x14ac:dyDescent="0.25">
      <c r="A20" s="482" t="s">
        <v>450</v>
      </c>
      <c r="B20" s="483"/>
      <c r="C20" s="483"/>
      <c r="D20" s="484"/>
      <c r="E20" s="485"/>
      <c r="F20" s="486"/>
      <c r="G20" s="487"/>
    </row>
    <row r="21" spans="1:7" x14ac:dyDescent="0.25">
      <c r="A21" s="476">
        <v>450001</v>
      </c>
      <c r="B21" s="13" t="s">
        <v>451</v>
      </c>
      <c r="C21" s="14">
        <v>500000</v>
      </c>
      <c r="D21" s="477"/>
      <c r="E21" s="474"/>
      <c r="F21" s="472"/>
      <c r="G21" s="472"/>
    </row>
    <row r="22" spans="1:7" x14ac:dyDescent="0.25">
      <c r="A22" s="476">
        <v>400001</v>
      </c>
      <c r="B22" s="13" t="s">
        <v>451</v>
      </c>
      <c r="C22" s="14">
        <v>450000</v>
      </c>
      <c r="D22" s="477"/>
      <c r="E22" s="474"/>
      <c r="F22" s="472"/>
      <c r="G22" s="472"/>
    </row>
    <row r="23" spans="1:7" x14ac:dyDescent="0.25">
      <c r="A23" s="476">
        <v>350001</v>
      </c>
      <c r="B23" s="13" t="s">
        <v>451</v>
      </c>
      <c r="C23" s="14">
        <v>400000</v>
      </c>
      <c r="D23" s="477"/>
      <c r="E23" s="474"/>
      <c r="F23" s="472"/>
      <c r="G23" s="472"/>
    </row>
    <row r="24" spans="1:7" x14ac:dyDescent="0.25">
      <c r="A24" s="478">
        <v>300001</v>
      </c>
      <c r="B24" s="15" t="s">
        <v>451</v>
      </c>
      <c r="C24" s="16">
        <v>350000</v>
      </c>
      <c r="D24" s="477"/>
      <c r="E24" s="474"/>
      <c r="F24" s="472"/>
      <c r="G24" s="472"/>
    </row>
    <row r="25" spans="1:7" x14ac:dyDescent="0.25">
      <c r="A25" s="476">
        <v>250001</v>
      </c>
      <c r="B25" s="13" t="s">
        <v>451</v>
      </c>
      <c r="C25" s="14">
        <v>300000</v>
      </c>
      <c r="D25" s="477"/>
      <c r="E25" s="474"/>
      <c r="F25" s="472"/>
      <c r="G25" s="472"/>
    </row>
    <row r="26" spans="1:7" x14ac:dyDescent="0.25">
      <c r="A26" s="478">
        <v>200001</v>
      </c>
      <c r="B26" s="15" t="s">
        <v>451</v>
      </c>
      <c r="C26" s="16">
        <v>250000</v>
      </c>
      <c r="D26" s="477"/>
      <c r="E26" s="474"/>
      <c r="F26" s="472"/>
      <c r="G26" s="472"/>
    </row>
    <row r="27" spans="1:7" x14ac:dyDescent="0.25">
      <c r="A27" s="476">
        <v>190001</v>
      </c>
      <c r="B27" s="13" t="s">
        <v>451</v>
      </c>
      <c r="C27" s="14">
        <v>200000</v>
      </c>
      <c r="D27" s="477"/>
      <c r="E27" s="474"/>
      <c r="F27" s="472"/>
      <c r="G27" s="472"/>
    </row>
    <row r="28" spans="1:7" x14ac:dyDescent="0.25">
      <c r="A28" s="478">
        <v>180001</v>
      </c>
      <c r="B28" s="15" t="s">
        <v>451</v>
      </c>
      <c r="C28" s="16">
        <v>190000</v>
      </c>
      <c r="D28" s="477"/>
      <c r="E28" s="474"/>
      <c r="F28" s="472"/>
      <c r="G28" s="472"/>
    </row>
    <row r="29" spans="1:7" x14ac:dyDescent="0.25">
      <c r="A29" s="476">
        <v>170001</v>
      </c>
      <c r="B29" s="13" t="s">
        <v>451</v>
      </c>
      <c r="C29" s="14">
        <v>180000</v>
      </c>
      <c r="D29" s="477"/>
      <c r="E29" s="474"/>
      <c r="F29" s="472"/>
      <c r="G29" s="472"/>
    </row>
    <row r="30" spans="1:7" x14ac:dyDescent="0.25">
      <c r="A30" s="478">
        <v>160001</v>
      </c>
      <c r="B30" s="15" t="s">
        <v>451</v>
      </c>
      <c r="C30" s="16">
        <v>170000</v>
      </c>
      <c r="D30" s="477"/>
      <c r="E30" s="474"/>
      <c r="F30" s="472"/>
      <c r="G30" s="472"/>
    </row>
    <row r="31" spans="1:7" x14ac:dyDescent="0.25">
      <c r="A31" s="476">
        <v>150001</v>
      </c>
      <c r="B31" s="13" t="s">
        <v>451</v>
      </c>
      <c r="C31" s="14">
        <v>160000</v>
      </c>
      <c r="D31" s="477"/>
      <c r="E31" s="474"/>
      <c r="F31" s="472"/>
      <c r="G31" s="472"/>
    </row>
    <row r="32" spans="1:7" x14ac:dyDescent="0.25">
      <c r="A32" s="478">
        <v>140001</v>
      </c>
      <c r="B32" s="15" t="s">
        <v>451</v>
      </c>
      <c r="C32" s="16">
        <v>150000</v>
      </c>
      <c r="D32" s="477"/>
      <c r="E32" s="474"/>
      <c r="F32" s="472"/>
      <c r="G32" s="472"/>
    </row>
    <row r="33" spans="1:7" x14ac:dyDescent="0.25">
      <c r="A33" s="476">
        <v>130001</v>
      </c>
      <c r="B33" s="13" t="s">
        <v>451</v>
      </c>
      <c r="C33" s="14">
        <v>140000</v>
      </c>
      <c r="D33" s="477"/>
      <c r="E33" s="474"/>
      <c r="F33" s="472"/>
      <c r="G33" s="472"/>
    </row>
    <row r="34" spans="1:7" x14ac:dyDescent="0.25">
      <c r="A34" s="478">
        <v>120001</v>
      </c>
      <c r="B34" s="15" t="s">
        <v>451</v>
      </c>
      <c r="C34" s="16">
        <v>130000</v>
      </c>
      <c r="D34" s="477"/>
      <c r="E34" s="474"/>
      <c r="F34" s="472"/>
      <c r="G34" s="472"/>
    </row>
    <row r="35" spans="1:7" x14ac:dyDescent="0.25">
      <c r="A35" s="476">
        <v>110001</v>
      </c>
      <c r="B35" s="13" t="s">
        <v>451</v>
      </c>
      <c r="C35" s="14">
        <v>120000</v>
      </c>
      <c r="D35" s="477"/>
      <c r="E35" s="474"/>
      <c r="F35" s="472"/>
      <c r="G35" s="472"/>
    </row>
    <row r="36" spans="1:7" x14ac:dyDescent="0.25">
      <c r="A36" s="478">
        <v>100001</v>
      </c>
      <c r="B36" s="15" t="s">
        <v>451</v>
      </c>
      <c r="C36" s="16">
        <v>110000</v>
      </c>
      <c r="D36" s="477"/>
      <c r="E36" s="474"/>
      <c r="F36" s="472"/>
      <c r="G36" s="472"/>
    </row>
    <row r="37" spans="1:7" x14ac:dyDescent="0.25">
      <c r="A37" s="476">
        <v>90001</v>
      </c>
      <c r="B37" s="13" t="s">
        <v>451</v>
      </c>
      <c r="C37" s="14">
        <v>100000</v>
      </c>
      <c r="D37" s="477"/>
      <c r="E37" s="474"/>
      <c r="F37" s="472"/>
      <c r="G37" s="472"/>
    </row>
    <row r="38" spans="1:7" x14ac:dyDescent="0.25">
      <c r="A38" s="478">
        <v>80001</v>
      </c>
      <c r="B38" s="15" t="s">
        <v>451</v>
      </c>
      <c r="C38" s="16">
        <v>90000</v>
      </c>
      <c r="D38" s="477"/>
      <c r="E38" s="474"/>
      <c r="F38" s="472"/>
      <c r="G38" s="472"/>
    </row>
    <row r="39" spans="1:7" x14ac:dyDescent="0.25">
      <c r="A39" s="476">
        <v>70001</v>
      </c>
      <c r="B39" s="13" t="s">
        <v>451</v>
      </c>
      <c r="C39" s="14">
        <v>80000</v>
      </c>
      <c r="D39" s="477"/>
      <c r="E39" s="474"/>
      <c r="F39" s="472"/>
      <c r="G39" s="472"/>
    </row>
    <row r="40" spans="1:7" x14ac:dyDescent="0.25">
      <c r="A40" s="478">
        <v>60001</v>
      </c>
      <c r="B40" s="15" t="s">
        <v>451</v>
      </c>
      <c r="C40" s="16">
        <v>70000</v>
      </c>
      <c r="D40" s="477"/>
      <c r="E40" s="474"/>
      <c r="F40" s="472"/>
      <c r="G40" s="472"/>
    </row>
    <row r="41" spans="1:7" x14ac:dyDescent="0.25">
      <c r="A41" s="476">
        <v>50001</v>
      </c>
      <c r="B41" s="13" t="s">
        <v>451</v>
      </c>
      <c r="C41" s="14">
        <v>60000</v>
      </c>
      <c r="D41" s="477"/>
      <c r="E41" s="474"/>
      <c r="F41" s="472"/>
      <c r="G41" s="472"/>
    </row>
    <row r="42" spans="1:7" x14ac:dyDescent="0.25">
      <c r="A42" s="478">
        <v>40001</v>
      </c>
      <c r="B42" s="15" t="s">
        <v>451</v>
      </c>
      <c r="C42" s="16">
        <v>50000</v>
      </c>
      <c r="D42" s="477"/>
      <c r="E42" s="474"/>
      <c r="F42" s="472"/>
      <c r="G42" s="472"/>
    </row>
    <row r="43" spans="1:7" x14ac:dyDescent="0.25">
      <c r="A43" s="476">
        <v>30001</v>
      </c>
      <c r="B43" s="13" t="s">
        <v>451</v>
      </c>
      <c r="C43" s="14">
        <v>40000</v>
      </c>
      <c r="D43" s="477"/>
      <c r="E43" s="474"/>
      <c r="F43" s="472"/>
      <c r="G43" s="472"/>
    </row>
    <row r="44" spans="1:7" x14ac:dyDescent="0.25">
      <c r="A44" s="478">
        <v>20001</v>
      </c>
      <c r="B44" s="15" t="s">
        <v>451</v>
      </c>
      <c r="C44" s="16">
        <v>30000</v>
      </c>
      <c r="D44" s="477"/>
      <c r="E44" s="474"/>
      <c r="F44" s="472"/>
      <c r="G44" s="472"/>
    </row>
    <row r="45" spans="1:7" x14ac:dyDescent="0.25">
      <c r="A45" s="476">
        <v>10001</v>
      </c>
      <c r="B45" s="13" t="s">
        <v>451</v>
      </c>
      <c r="C45" s="14">
        <v>20000</v>
      </c>
      <c r="D45" s="477"/>
      <c r="E45" s="474"/>
      <c r="F45" s="472"/>
      <c r="G45" s="472"/>
    </row>
    <row r="46" spans="1:7" ht="13" thickBot="1" x14ac:dyDescent="0.3">
      <c r="A46" s="159">
        <v>0</v>
      </c>
      <c r="B46" s="479" t="s">
        <v>451</v>
      </c>
      <c r="C46" s="480">
        <v>10000</v>
      </c>
      <c r="D46" s="481"/>
      <c r="E46" s="475"/>
      <c r="F46" s="473"/>
      <c r="G46" s="473"/>
    </row>
    <row r="49" spans="1:1" x14ac:dyDescent="0.25">
      <c r="A49" s="698" t="s">
        <v>944</v>
      </c>
    </row>
  </sheetData>
  <mergeCells count="5">
    <mergeCell ref="A4:G4"/>
    <mergeCell ref="A19:D19"/>
    <mergeCell ref="F8:G8"/>
    <mergeCell ref="F9:G9"/>
    <mergeCell ref="F10:G10"/>
  </mergeCells>
  <phoneticPr fontId="0" type="noConversion"/>
  <pageMargins left="1" right="0.5" top="1" bottom="1" header="0.5" footer="0.5"/>
  <pageSetup orientation="portrait"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57"/>
  <sheetViews>
    <sheetView showGridLines="0" workbookViewId="0">
      <selection activeCell="A7" sqref="A7"/>
    </sheetView>
  </sheetViews>
  <sheetFormatPr defaultRowHeight="12.5" x14ac:dyDescent="0.25"/>
  <cols>
    <col min="1" max="1" width="20.26953125" customWidth="1"/>
    <col min="2" max="2" width="21.26953125" customWidth="1"/>
    <col min="3" max="3" width="10.7265625" customWidth="1"/>
    <col min="4" max="4" width="12.453125" customWidth="1"/>
    <col min="5" max="5" width="19" customWidth="1"/>
  </cols>
  <sheetData>
    <row r="1" spans="1:5" x14ac:dyDescent="0.25">
      <c r="A1" s="856">
        <f>Title!$A$12</f>
        <v>0</v>
      </c>
      <c r="B1" s="856"/>
      <c r="C1" s="856"/>
      <c r="E1" s="304" t="s">
        <v>466</v>
      </c>
    </row>
    <row r="2" spans="1:5" ht="13" thickBot="1" x14ac:dyDescent="0.3">
      <c r="A2" t="s">
        <v>805</v>
      </c>
      <c r="E2" s="175">
        <f>'5'!E2</f>
        <v>45657</v>
      </c>
    </row>
    <row r="3" spans="1:5" x14ac:dyDescent="0.25">
      <c r="A3" s="9"/>
      <c r="B3" s="9"/>
      <c r="C3" s="9"/>
      <c r="D3" s="176"/>
    </row>
    <row r="4" spans="1:5" ht="15.5" x14ac:dyDescent="0.35">
      <c r="A4" s="903" t="s">
        <v>321</v>
      </c>
      <c r="B4" s="903"/>
      <c r="C4" s="903"/>
      <c r="D4" s="903"/>
      <c r="E4" s="903"/>
    </row>
    <row r="5" spans="1:5" ht="13" thickBot="1" x14ac:dyDescent="0.3">
      <c r="A5" s="904" t="s">
        <v>322</v>
      </c>
      <c r="B5" s="904"/>
      <c r="C5" s="904"/>
      <c r="D5" s="904"/>
      <c r="E5" s="904"/>
    </row>
    <row r="6" spans="1:5" ht="35" thickBot="1" x14ac:dyDescent="0.3">
      <c r="A6" s="508" t="s">
        <v>1085</v>
      </c>
      <c r="B6" s="509" t="s">
        <v>323</v>
      </c>
      <c r="C6" s="508" t="s">
        <v>945</v>
      </c>
      <c r="D6" s="510" t="s">
        <v>946</v>
      </c>
      <c r="E6" s="508" t="s">
        <v>324</v>
      </c>
    </row>
    <row r="7" spans="1:5" x14ac:dyDescent="0.25">
      <c r="A7" s="460"/>
      <c r="B7" s="497"/>
      <c r="C7" s="460"/>
      <c r="D7" s="497"/>
      <c r="E7" s="460"/>
    </row>
    <row r="8" spans="1:5" x14ac:dyDescent="0.25">
      <c r="A8" s="461"/>
      <c r="B8" s="25"/>
      <c r="C8" s="461"/>
      <c r="D8" s="25"/>
      <c r="E8" s="461"/>
    </row>
    <row r="9" spans="1:5" x14ac:dyDescent="0.25">
      <c r="A9" s="461"/>
      <c r="B9" s="25"/>
      <c r="C9" s="461"/>
      <c r="D9" s="25"/>
      <c r="E9" s="461"/>
    </row>
    <row r="10" spans="1:5" x14ac:dyDescent="0.25">
      <c r="A10" s="461"/>
      <c r="B10" s="25"/>
      <c r="C10" s="461"/>
      <c r="D10" s="25"/>
      <c r="E10" s="461"/>
    </row>
    <row r="11" spans="1:5" x14ac:dyDescent="0.25">
      <c r="A11" s="461"/>
      <c r="B11" s="25"/>
      <c r="C11" s="461"/>
      <c r="D11" s="25"/>
      <c r="E11" s="461"/>
    </row>
    <row r="12" spans="1:5" ht="12.75" customHeight="1" x14ac:dyDescent="0.25">
      <c r="A12" s="461"/>
      <c r="B12" s="25"/>
      <c r="C12" s="461"/>
      <c r="D12" s="25"/>
      <c r="E12" s="461"/>
    </row>
    <row r="13" spans="1:5" ht="12.75" customHeight="1" x14ac:dyDescent="0.25">
      <c r="A13" s="461"/>
      <c r="B13" s="25"/>
      <c r="C13" s="461"/>
      <c r="D13" s="25"/>
      <c r="E13" s="461"/>
    </row>
    <row r="14" spans="1:5" x14ac:dyDescent="0.25">
      <c r="A14" s="461"/>
      <c r="B14" s="25"/>
      <c r="C14" s="461"/>
      <c r="D14" s="25"/>
      <c r="E14" s="461"/>
    </row>
    <row r="15" spans="1:5" x14ac:dyDescent="0.25">
      <c r="A15" s="461"/>
      <c r="B15" s="25"/>
      <c r="C15" s="461"/>
      <c r="D15" s="25"/>
      <c r="E15" s="461"/>
    </row>
    <row r="16" spans="1:5" x14ac:dyDescent="0.25">
      <c r="A16" s="461"/>
      <c r="B16" s="25"/>
      <c r="C16" s="461"/>
      <c r="D16" s="25"/>
      <c r="E16" s="461"/>
    </row>
    <row r="17" spans="1:5" x14ac:dyDescent="0.25">
      <c r="A17" s="461"/>
      <c r="B17" s="25"/>
      <c r="C17" s="461"/>
      <c r="D17" s="25"/>
      <c r="E17" s="461"/>
    </row>
    <row r="18" spans="1:5" x14ac:dyDescent="0.25">
      <c r="A18" s="461"/>
      <c r="B18" s="25"/>
      <c r="C18" s="461"/>
      <c r="D18" s="25"/>
      <c r="E18" s="461"/>
    </row>
    <row r="19" spans="1:5" x14ac:dyDescent="0.25">
      <c r="A19" s="461"/>
      <c r="B19" s="25"/>
      <c r="C19" s="461"/>
      <c r="D19" s="25"/>
      <c r="E19" s="461"/>
    </row>
    <row r="20" spans="1:5" x14ac:dyDescent="0.25">
      <c r="A20" s="461"/>
      <c r="B20" s="25"/>
      <c r="C20" s="461"/>
      <c r="D20" s="25"/>
      <c r="E20" s="461"/>
    </row>
    <row r="21" spans="1:5" x14ac:dyDescent="0.25">
      <c r="A21" s="461"/>
      <c r="B21" s="25"/>
      <c r="C21" s="461"/>
      <c r="D21" s="25"/>
      <c r="E21" s="461"/>
    </row>
    <row r="22" spans="1:5" x14ac:dyDescent="0.25">
      <c r="A22" s="461"/>
      <c r="B22" s="25"/>
      <c r="C22" s="461"/>
      <c r="D22" s="25"/>
      <c r="E22" s="461"/>
    </row>
    <row r="23" spans="1:5" x14ac:dyDescent="0.25">
      <c r="A23" s="461"/>
      <c r="B23" s="25"/>
      <c r="C23" s="461"/>
      <c r="D23" s="25"/>
      <c r="E23" s="461"/>
    </row>
    <row r="24" spans="1:5" ht="13" thickBot="1" x14ac:dyDescent="0.3">
      <c r="A24" s="462"/>
      <c r="B24" s="466"/>
      <c r="C24" s="462"/>
      <c r="D24" s="466"/>
      <c r="E24" s="462"/>
    </row>
    <row r="25" spans="1:5" ht="13" thickBot="1" x14ac:dyDescent="0.3">
      <c r="A25" s="915"/>
      <c r="B25" s="915"/>
      <c r="C25" s="915"/>
      <c r="D25" s="915"/>
      <c r="E25" s="915"/>
    </row>
    <row r="26" spans="1:5" ht="16" thickBot="1" x14ac:dyDescent="0.4">
      <c r="A26" s="916" t="s">
        <v>662</v>
      </c>
      <c r="B26" s="917"/>
      <c r="C26" s="917"/>
      <c r="D26" s="917"/>
      <c r="E26" s="918"/>
    </row>
    <row r="27" spans="1:5" ht="13" x14ac:dyDescent="0.3">
      <c r="A27" s="300"/>
      <c r="B27" s="23"/>
      <c r="C27" s="23"/>
      <c r="D27" s="23"/>
      <c r="E27" s="301"/>
    </row>
    <row r="28" spans="1:5" ht="13" x14ac:dyDescent="0.3">
      <c r="A28" s="919" t="s">
        <v>947</v>
      </c>
      <c r="B28" s="920"/>
      <c r="C28" s="920"/>
      <c r="D28" s="907"/>
      <c r="E28" s="912"/>
    </row>
    <row r="29" spans="1:5" x14ac:dyDescent="0.25">
      <c r="A29" s="905" t="s">
        <v>564</v>
      </c>
      <c r="B29" s="906"/>
      <c r="C29" s="907"/>
      <c r="D29" s="908"/>
      <c r="E29" s="909"/>
    </row>
    <row r="30" spans="1:5" x14ac:dyDescent="0.25">
      <c r="A30" s="162"/>
      <c r="B30" s="169" t="s">
        <v>565</v>
      </c>
      <c r="C30" s="908"/>
      <c r="D30" s="908"/>
      <c r="E30" s="909"/>
    </row>
    <row r="31" spans="1:5" x14ac:dyDescent="0.25">
      <c r="A31" s="162"/>
      <c r="B31" s="169"/>
      <c r="C31" s="169"/>
      <c r="D31" s="169"/>
      <c r="E31" s="302"/>
    </row>
    <row r="32" spans="1:5" ht="13" x14ac:dyDescent="0.3">
      <c r="A32" s="910" t="s">
        <v>663</v>
      </c>
      <c r="B32" s="859"/>
      <c r="C32" s="859"/>
      <c r="D32" s="859"/>
      <c r="E32" s="911"/>
    </row>
    <row r="33" spans="1:5" x14ac:dyDescent="0.25">
      <c r="A33" s="173"/>
      <c r="B33" s="169"/>
      <c r="C33" s="169"/>
      <c r="D33" s="169"/>
      <c r="E33" s="303"/>
    </row>
    <row r="34" spans="1:5" x14ac:dyDescent="0.25">
      <c r="A34" s="905" t="s">
        <v>325</v>
      </c>
      <c r="B34" s="906"/>
      <c r="C34" s="907"/>
      <c r="D34" s="907"/>
      <c r="E34" s="912"/>
    </row>
    <row r="35" spans="1:5" x14ac:dyDescent="0.25">
      <c r="A35" s="162"/>
      <c r="B35" s="169" t="s">
        <v>566</v>
      </c>
      <c r="C35" s="907"/>
      <c r="D35" s="907"/>
      <c r="E35" s="912"/>
    </row>
    <row r="36" spans="1:5" x14ac:dyDescent="0.25">
      <c r="A36" s="162"/>
      <c r="B36" s="169" t="s">
        <v>567</v>
      </c>
      <c r="C36" s="913">
        <f>SUM(C34:E35)</f>
        <v>0</v>
      </c>
      <c r="D36" s="913"/>
      <c r="E36" s="914"/>
    </row>
    <row r="37" spans="1:5" x14ac:dyDescent="0.25">
      <c r="A37" s="897"/>
      <c r="B37" s="898"/>
      <c r="C37" s="898"/>
      <c r="D37" s="898"/>
      <c r="E37" s="899"/>
    </row>
    <row r="38" spans="1:5" x14ac:dyDescent="0.25">
      <c r="A38" s="897"/>
      <c r="B38" s="898"/>
      <c r="C38" s="898"/>
      <c r="D38" s="898"/>
      <c r="E38" s="899"/>
    </row>
    <row r="39" spans="1:5" x14ac:dyDescent="0.25">
      <c r="A39" s="897"/>
      <c r="B39" s="898"/>
      <c r="C39" s="898"/>
      <c r="D39" s="898"/>
      <c r="E39" s="899"/>
    </row>
    <row r="40" spans="1:5" x14ac:dyDescent="0.25">
      <c r="A40" s="897"/>
      <c r="B40" s="898"/>
      <c r="C40" s="898"/>
      <c r="D40" s="898"/>
      <c r="E40" s="899"/>
    </row>
    <row r="41" spans="1:5" x14ac:dyDescent="0.25">
      <c r="A41" s="897"/>
      <c r="B41" s="898"/>
      <c r="C41" s="898"/>
      <c r="D41" s="898"/>
      <c r="E41" s="899"/>
    </row>
    <row r="42" spans="1:5" x14ac:dyDescent="0.25">
      <c r="A42" s="897"/>
      <c r="B42" s="898"/>
      <c r="C42" s="898"/>
      <c r="D42" s="898"/>
      <c r="E42" s="899"/>
    </row>
    <row r="43" spans="1:5" x14ac:dyDescent="0.25">
      <c r="A43" s="897"/>
      <c r="B43" s="898"/>
      <c r="C43" s="898"/>
      <c r="D43" s="898"/>
      <c r="E43" s="899"/>
    </row>
    <row r="44" spans="1:5" x14ac:dyDescent="0.25">
      <c r="A44" s="897"/>
      <c r="B44" s="898"/>
      <c r="C44" s="898"/>
      <c r="D44" s="898"/>
      <c r="E44" s="899"/>
    </row>
    <row r="45" spans="1:5" x14ac:dyDescent="0.25">
      <c r="A45" s="897"/>
      <c r="B45" s="898"/>
      <c r="C45" s="898"/>
      <c r="D45" s="898"/>
      <c r="E45" s="899"/>
    </row>
    <row r="46" spans="1:5" x14ac:dyDescent="0.25">
      <c r="A46" s="897"/>
      <c r="B46" s="898"/>
      <c r="C46" s="898"/>
      <c r="D46" s="898"/>
      <c r="E46" s="899"/>
    </row>
    <row r="47" spans="1:5" x14ac:dyDescent="0.25">
      <c r="A47" s="897"/>
      <c r="B47" s="898"/>
      <c r="C47" s="898"/>
      <c r="D47" s="898"/>
      <c r="E47" s="899"/>
    </row>
    <row r="48" spans="1:5" x14ac:dyDescent="0.25">
      <c r="A48" s="897"/>
      <c r="B48" s="898"/>
      <c r="C48" s="898"/>
      <c r="D48" s="898"/>
      <c r="E48" s="899"/>
    </row>
    <row r="49" spans="1:5" ht="13" x14ac:dyDescent="0.3">
      <c r="A49" s="900" t="s">
        <v>949</v>
      </c>
      <c r="B49" s="901"/>
      <c r="C49" s="901"/>
      <c r="D49" s="901"/>
      <c r="E49" s="902"/>
    </row>
    <row r="50" spans="1:5" ht="13" x14ac:dyDescent="0.3">
      <c r="A50" s="900" t="s">
        <v>948</v>
      </c>
      <c r="B50" s="901"/>
      <c r="C50" s="901"/>
      <c r="D50" s="901"/>
      <c r="E50" s="902"/>
    </row>
    <row r="51" spans="1:5" x14ac:dyDescent="0.25">
      <c r="A51" s="897"/>
      <c r="B51" s="898"/>
      <c r="C51" s="898"/>
      <c r="D51" s="898"/>
      <c r="E51" s="899"/>
    </row>
    <row r="52" spans="1:5" x14ac:dyDescent="0.25">
      <c r="A52" s="897"/>
      <c r="B52" s="898"/>
      <c r="C52" s="898"/>
      <c r="D52" s="898"/>
      <c r="E52" s="899"/>
    </row>
    <row r="53" spans="1:5" x14ac:dyDescent="0.25">
      <c r="A53" s="897"/>
      <c r="B53" s="898"/>
      <c r="C53" s="898"/>
      <c r="D53" s="898"/>
      <c r="E53" s="899"/>
    </row>
    <row r="54" spans="1:5" x14ac:dyDescent="0.25">
      <c r="A54" s="897"/>
      <c r="B54" s="898"/>
      <c r="C54" s="898"/>
      <c r="D54" s="898"/>
      <c r="E54" s="899"/>
    </row>
    <row r="55" spans="1:5" x14ac:dyDescent="0.25">
      <c r="A55" s="897"/>
      <c r="B55" s="898"/>
      <c r="C55" s="898"/>
      <c r="D55" s="898"/>
      <c r="E55" s="899"/>
    </row>
    <row r="56" spans="1:5" x14ac:dyDescent="0.25">
      <c r="A56" s="897"/>
      <c r="B56" s="898"/>
      <c r="C56" s="898"/>
      <c r="D56" s="898"/>
      <c r="E56" s="899"/>
    </row>
    <row r="57" spans="1:5" ht="13" thickBot="1" x14ac:dyDescent="0.3">
      <c r="A57" s="921"/>
      <c r="B57" s="922"/>
      <c r="C57" s="922"/>
      <c r="D57" s="922"/>
      <c r="E57" s="923"/>
    </row>
  </sheetData>
  <mergeCells count="36">
    <mergeCell ref="A57:E57"/>
    <mergeCell ref="A55:E55"/>
    <mergeCell ref="A56:E56"/>
    <mergeCell ref="A51:E51"/>
    <mergeCell ref="A52:E52"/>
    <mergeCell ref="A53:E53"/>
    <mergeCell ref="A54:E54"/>
    <mergeCell ref="A25:E25"/>
    <mergeCell ref="A26:E26"/>
    <mergeCell ref="A34:B34"/>
    <mergeCell ref="C34:E34"/>
    <mergeCell ref="A50:E50"/>
    <mergeCell ref="A46:E46"/>
    <mergeCell ref="A44:E44"/>
    <mergeCell ref="A45:E45"/>
    <mergeCell ref="A38:E38"/>
    <mergeCell ref="A39:E39"/>
    <mergeCell ref="A40:E40"/>
    <mergeCell ref="A28:C28"/>
    <mergeCell ref="D28:E28"/>
    <mergeCell ref="A1:C1"/>
    <mergeCell ref="A47:E47"/>
    <mergeCell ref="A48:E48"/>
    <mergeCell ref="A49:E49"/>
    <mergeCell ref="A37:E37"/>
    <mergeCell ref="A41:E41"/>
    <mergeCell ref="A42:E42"/>
    <mergeCell ref="A43:E43"/>
    <mergeCell ref="A4:E4"/>
    <mergeCell ref="A5:E5"/>
    <mergeCell ref="A29:B29"/>
    <mergeCell ref="C29:E29"/>
    <mergeCell ref="C30:E30"/>
    <mergeCell ref="A32:E32"/>
    <mergeCell ref="C35:E35"/>
    <mergeCell ref="C36:E36"/>
  </mergeCells>
  <phoneticPr fontId="0" type="noConversion"/>
  <pageMargins left="1" right="0.5" top="1" bottom="1" header="0.5" footer="0.5"/>
  <pageSetup scale="85" orientation="portrait"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79"/>
  <sheetViews>
    <sheetView showGridLines="0" workbookViewId="0">
      <selection activeCell="I12" sqref="I12"/>
    </sheetView>
  </sheetViews>
  <sheetFormatPr defaultRowHeight="12.5" x14ac:dyDescent="0.25"/>
  <cols>
    <col min="1" max="1" width="6.7265625" customWidth="1"/>
    <col min="2" max="2" width="3.7265625" customWidth="1"/>
    <col min="3" max="3" width="6.7265625" customWidth="1"/>
    <col min="4" max="4" width="11.54296875" customWidth="1"/>
    <col min="5" max="5" width="6" customWidth="1"/>
    <col min="9" max="9" width="26.7265625" customWidth="1"/>
  </cols>
  <sheetData>
    <row r="1" spans="1:11" x14ac:dyDescent="0.25">
      <c r="A1" s="856">
        <f>Title!$A$12</f>
        <v>0</v>
      </c>
      <c r="B1" s="856"/>
      <c r="C1" s="856"/>
      <c r="D1" s="666"/>
      <c r="I1" s="304" t="str">
        <f>'8'!E1</f>
        <v>YEAR OF REPORT</v>
      </c>
      <c r="J1" s="9"/>
    </row>
    <row r="2" spans="1:11" ht="15.75" customHeight="1" thickBot="1" x14ac:dyDescent="0.55000000000000004">
      <c r="A2" t="s">
        <v>805</v>
      </c>
      <c r="D2" s="1"/>
      <c r="E2" s="1"/>
      <c r="F2" s="1"/>
      <c r="G2" s="1"/>
      <c r="H2" s="1"/>
      <c r="I2" s="643">
        <f>'8'!E2</f>
        <v>45657</v>
      </c>
      <c r="K2" s="1"/>
    </row>
    <row r="3" spans="1:11" ht="15.75" customHeight="1" x14ac:dyDescent="0.5">
      <c r="A3" s="1"/>
      <c r="B3" s="1"/>
      <c r="C3" s="1"/>
      <c r="D3" s="1"/>
      <c r="E3" s="1"/>
      <c r="F3" s="1"/>
      <c r="G3" s="1"/>
      <c r="H3" s="1"/>
      <c r="I3" s="10"/>
      <c r="K3" s="1"/>
    </row>
    <row r="4" spans="1:11" ht="15.75" customHeight="1" x14ac:dyDescent="0.5">
      <c r="A4" s="1"/>
      <c r="B4" s="1"/>
      <c r="C4" s="1"/>
      <c r="D4" s="1"/>
      <c r="E4" s="1"/>
      <c r="F4" s="1"/>
      <c r="G4" s="1"/>
      <c r="H4" s="1"/>
      <c r="I4" s="10"/>
      <c r="K4" s="1"/>
    </row>
    <row r="5" spans="1:11" ht="15.5" x14ac:dyDescent="0.35">
      <c r="A5" s="924" t="s">
        <v>950</v>
      </c>
      <c r="B5" s="924"/>
      <c r="C5" s="924"/>
      <c r="D5" s="924"/>
      <c r="E5" s="924"/>
      <c r="F5" s="924"/>
      <c r="G5" s="924"/>
      <c r="H5" s="924"/>
      <c r="I5" s="924"/>
    </row>
    <row r="6" spans="1:11" ht="15.4" customHeight="1" x14ac:dyDescent="0.25"/>
    <row r="7" spans="1:11" ht="13" x14ac:dyDescent="0.3">
      <c r="A7" s="697" t="s">
        <v>347</v>
      </c>
    </row>
    <row r="8" spans="1:11" ht="13" x14ac:dyDescent="0.3">
      <c r="A8" s="697" t="s">
        <v>348</v>
      </c>
    </row>
    <row r="9" spans="1:11" ht="13" x14ac:dyDescent="0.3">
      <c r="A9" s="697" t="s">
        <v>349</v>
      </c>
    </row>
    <row r="10" spans="1:11" ht="13" thickBot="1" x14ac:dyDescent="0.3">
      <c r="A10" s="105"/>
      <c r="B10" s="105"/>
      <c r="C10" s="105"/>
      <c r="D10" s="105"/>
      <c r="E10" s="105"/>
      <c r="F10" s="105"/>
      <c r="G10" s="105"/>
      <c r="H10" s="105"/>
      <c r="I10" s="105"/>
    </row>
    <row r="11" spans="1:11" ht="39.5" thickBot="1" x14ac:dyDescent="0.35">
      <c r="A11" s="925" t="s">
        <v>1086</v>
      </c>
      <c r="B11" s="926"/>
      <c r="C11" s="926"/>
      <c r="D11" s="926"/>
      <c r="E11" s="926"/>
      <c r="F11" s="926"/>
      <c r="G11" s="926"/>
      <c r="H11" s="927"/>
      <c r="I11" s="106" t="s">
        <v>1087</v>
      </c>
    </row>
    <row r="12" spans="1:11" x14ac:dyDescent="0.25">
      <c r="A12" s="928"/>
      <c r="B12" s="929"/>
      <c r="C12" s="929"/>
      <c r="D12" s="929"/>
      <c r="E12" s="929"/>
      <c r="F12" s="929"/>
      <c r="G12" s="929"/>
      <c r="H12" s="930"/>
      <c r="I12" s="305"/>
    </row>
    <row r="13" spans="1:11" x14ac:dyDescent="0.25">
      <c r="A13" s="931"/>
      <c r="B13" s="932"/>
      <c r="C13" s="932"/>
      <c r="D13" s="932"/>
      <c r="E13" s="932"/>
      <c r="F13" s="932"/>
      <c r="G13" s="932"/>
      <c r="H13" s="933"/>
      <c r="I13" s="306" t="s">
        <v>563</v>
      </c>
    </row>
    <row r="14" spans="1:11" x14ac:dyDescent="0.25">
      <c r="A14" s="931"/>
      <c r="B14" s="932"/>
      <c r="C14" s="932"/>
      <c r="D14" s="932"/>
      <c r="E14" s="932"/>
      <c r="F14" s="932"/>
      <c r="G14" s="932"/>
      <c r="H14" s="933"/>
      <c r="I14" s="306"/>
    </row>
    <row r="15" spans="1:11" x14ac:dyDescent="0.25">
      <c r="A15" s="931" t="s">
        <v>563</v>
      </c>
      <c r="B15" s="932"/>
      <c r="C15" s="932"/>
      <c r="D15" s="932"/>
      <c r="E15" s="932"/>
      <c r="F15" s="932"/>
      <c r="G15" s="932"/>
      <c r="H15" s="933"/>
      <c r="I15" s="306"/>
    </row>
    <row r="16" spans="1:11" x14ac:dyDescent="0.25">
      <c r="A16" s="931"/>
      <c r="B16" s="932"/>
      <c r="C16" s="932"/>
      <c r="D16" s="932"/>
      <c r="E16" s="932"/>
      <c r="F16" s="932"/>
      <c r="G16" s="932"/>
      <c r="H16" s="933"/>
      <c r="I16" s="306"/>
    </row>
    <row r="17" spans="1:9" x14ac:dyDescent="0.25">
      <c r="A17" s="931"/>
      <c r="B17" s="932"/>
      <c r="C17" s="932"/>
      <c r="D17" s="932"/>
      <c r="E17" s="932"/>
      <c r="F17" s="932"/>
      <c r="G17" s="932"/>
      <c r="H17" s="933"/>
      <c r="I17" s="306"/>
    </row>
    <row r="18" spans="1:9" x14ac:dyDescent="0.25">
      <c r="A18" s="931"/>
      <c r="B18" s="932"/>
      <c r="C18" s="932"/>
      <c r="D18" s="932"/>
      <c r="E18" s="932"/>
      <c r="F18" s="932"/>
      <c r="G18" s="932"/>
      <c r="H18" s="933"/>
      <c r="I18" s="306" t="s">
        <v>563</v>
      </c>
    </row>
    <row r="19" spans="1:9" x14ac:dyDescent="0.25">
      <c r="A19" s="931"/>
      <c r="B19" s="932"/>
      <c r="C19" s="932"/>
      <c r="D19" s="932"/>
      <c r="E19" s="932"/>
      <c r="F19" s="932"/>
      <c r="G19" s="932"/>
      <c r="H19" s="933"/>
      <c r="I19" s="306"/>
    </row>
    <row r="20" spans="1:9" x14ac:dyDescent="0.25">
      <c r="A20" s="931"/>
      <c r="B20" s="932"/>
      <c r="C20" s="932"/>
      <c r="D20" s="932"/>
      <c r="E20" s="932"/>
      <c r="F20" s="932"/>
      <c r="G20" s="932"/>
      <c r="H20" s="933"/>
      <c r="I20" s="306"/>
    </row>
    <row r="21" spans="1:9" x14ac:dyDescent="0.25">
      <c r="A21" s="931"/>
      <c r="B21" s="932"/>
      <c r="C21" s="932"/>
      <c r="D21" s="932"/>
      <c r="E21" s="932"/>
      <c r="F21" s="932"/>
      <c r="G21" s="932"/>
      <c r="H21" s="933"/>
      <c r="I21" s="306"/>
    </row>
    <row r="22" spans="1:9" x14ac:dyDescent="0.25">
      <c r="A22" s="931" t="s">
        <v>563</v>
      </c>
      <c r="B22" s="932"/>
      <c r="C22" s="932"/>
      <c r="D22" s="932"/>
      <c r="E22" s="932"/>
      <c r="F22" s="932"/>
      <c r="G22" s="932"/>
      <c r="H22" s="933"/>
      <c r="I22" s="306"/>
    </row>
    <row r="23" spans="1:9" x14ac:dyDescent="0.25">
      <c r="A23" s="931"/>
      <c r="B23" s="932"/>
      <c r="C23" s="932"/>
      <c r="D23" s="932"/>
      <c r="E23" s="932"/>
      <c r="F23" s="932"/>
      <c r="G23" s="932"/>
      <c r="H23" s="933"/>
      <c r="I23" s="306"/>
    </row>
    <row r="24" spans="1:9" x14ac:dyDescent="0.25">
      <c r="A24" s="931"/>
      <c r="B24" s="932"/>
      <c r="C24" s="932"/>
      <c r="D24" s="932"/>
      <c r="E24" s="932"/>
      <c r="F24" s="932"/>
      <c r="G24" s="932"/>
      <c r="H24" s="933"/>
      <c r="I24" s="306"/>
    </row>
    <row r="25" spans="1:9" x14ac:dyDescent="0.25">
      <c r="A25" s="931"/>
      <c r="B25" s="932"/>
      <c r="C25" s="932"/>
      <c r="D25" s="932"/>
      <c r="E25" s="932"/>
      <c r="F25" s="932"/>
      <c r="G25" s="932"/>
      <c r="H25" s="933"/>
      <c r="I25" s="306"/>
    </row>
    <row r="26" spans="1:9" x14ac:dyDescent="0.25">
      <c r="A26" s="931"/>
      <c r="B26" s="932"/>
      <c r="C26" s="932"/>
      <c r="D26" s="932"/>
      <c r="E26" s="932"/>
      <c r="F26" s="932"/>
      <c r="G26" s="932"/>
      <c r="H26" s="933"/>
      <c r="I26" s="306"/>
    </row>
    <row r="27" spans="1:9" x14ac:dyDescent="0.25">
      <c r="A27" s="931"/>
      <c r="B27" s="932"/>
      <c r="C27" s="932"/>
      <c r="D27" s="932"/>
      <c r="E27" s="932"/>
      <c r="F27" s="932"/>
      <c r="G27" s="932"/>
      <c r="H27" s="933"/>
      <c r="I27" s="306"/>
    </row>
    <row r="28" spans="1:9" x14ac:dyDescent="0.25">
      <c r="A28" s="931"/>
      <c r="B28" s="932"/>
      <c r="C28" s="932"/>
      <c r="D28" s="932"/>
      <c r="E28" s="932"/>
      <c r="F28" s="932"/>
      <c r="G28" s="932"/>
      <c r="H28" s="933"/>
      <c r="I28" s="306"/>
    </row>
    <row r="29" spans="1:9" x14ac:dyDescent="0.25">
      <c r="A29" s="931"/>
      <c r="B29" s="932"/>
      <c r="C29" s="932"/>
      <c r="D29" s="932"/>
      <c r="E29" s="932"/>
      <c r="F29" s="932"/>
      <c r="G29" s="932"/>
      <c r="H29" s="933"/>
      <c r="I29" s="306"/>
    </row>
    <row r="30" spans="1:9" x14ac:dyDescent="0.25">
      <c r="A30" s="931"/>
      <c r="B30" s="932"/>
      <c r="C30" s="932"/>
      <c r="D30" s="932"/>
      <c r="E30" s="932"/>
      <c r="F30" s="932"/>
      <c r="G30" s="932"/>
      <c r="H30" s="933"/>
      <c r="I30" s="306"/>
    </row>
    <row r="31" spans="1:9" x14ac:dyDescent="0.25">
      <c r="A31" s="931"/>
      <c r="B31" s="932"/>
      <c r="C31" s="932"/>
      <c r="D31" s="932"/>
      <c r="E31" s="932"/>
      <c r="F31" s="932"/>
      <c r="G31" s="932"/>
      <c r="H31" s="933"/>
      <c r="I31" s="306"/>
    </row>
    <row r="32" spans="1:9" x14ac:dyDescent="0.25">
      <c r="A32" s="931"/>
      <c r="B32" s="932"/>
      <c r="C32" s="932"/>
      <c r="D32" s="932"/>
      <c r="E32" s="932"/>
      <c r="F32" s="932"/>
      <c r="G32" s="932"/>
      <c r="H32" s="933"/>
      <c r="I32" s="306"/>
    </row>
    <row r="33" spans="1:9" x14ac:dyDescent="0.25">
      <c r="A33" s="931"/>
      <c r="B33" s="932"/>
      <c r="C33" s="932"/>
      <c r="D33" s="932"/>
      <c r="E33" s="932"/>
      <c r="F33" s="932"/>
      <c r="G33" s="932"/>
      <c r="H33" s="933"/>
      <c r="I33" s="306"/>
    </row>
    <row r="34" spans="1:9" x14ac:dyDescent="0.25">
      <c r="A34" s="931"/>
      <c r="B34" s="932"/>
      <c r="C34" s="932"/>
      <c r="D34" s="932"/>
      <c r="E34" s="932"/>
      <c r="F34" s="932"/>
      <c r="G34" s="932"/>
      <c r="H34" s="933"/>
      <c r="I34" s="306"/>
    </row>
    <row r="35" spans="1:9" x14ac:dyDescent="0.25">
      <c r="A35" s="931"/>
      <c r="B35" s="932"/>
      <c r="C35" s="932"/>
      <c r="D35" s="932"/>
      <c r="E35" s="932"/>
      <c r="F35" s="932"/>
      <c r="G35" s="932"/>
      <c r="H35" s="933"/>
      <c r="I35" s="306"/>
    </row>
    <row r="36" spans="1:9" x14ac:dyDescent="0.25">
      <c r="A36" s="931"/>
      <c r="B36" s="932"/>
      <c r="C36" s="932"/>
      <c r="D36" s="932"/>
      <c r="E36" s="932"/>
      <c r="F36" s="932"/>
      <c r="G36" s="932"/>
      <c r="H36" s="933"/>
      <c r="I36" s="306"/>
    </row>
    <row r="37" spans="1:9" x14ac:dyDescent="0.25">
      <c r="A37" s="931"/>
      <c r="B37" s="932"/>
      <c r="C37" s="932"/>
      <c r="D37" s="932"/>
      <c r="E37" s="932"/>
      <c r="F37" s="932"/>
      <c r="G37" s="932"/>
      <c r="H37" s="933"/>
      <c r="I37" s="306"/>
    </row>
    <row r="38" spans="1:9" x14ac:dyDescent="0.25">
      <c r="A38" s="931"/>
      <c r="B38" s="932"/>
      <c r="C38" s="932"/>
      <c r="D38" s="932"/>
      <c r="E38" s="932"/>
      <c r="F38" s="932"/>
      <c r="G38" s="932"/>
      <c r="H38" s="933"/>
      <c r="I38" s="306"/>
    </row>
    <row r="39" spans="1:9" x14ac:dyDescent="0.25">
      <c r="A39" s="931"/>
      <c r="B39" s="932"/>
      <c r="C39" s="932"/>
      <c r="D39" s="932"/>
      <c r="E39" s="932"/>
      <c r="F39" s="932"/>
      <c r="G39" s="932"/>
      <c r="H39" s="933"/>
      <c r="I39" s="306"/>
    </row>
    <row r="40" spans="1:9" x14ac:dyDescent="0.25">
      <c r="A40" s="931"/>
      <c r="B40" s="932"/>
      <c r="C40" s="932"/>
      <c r="D40" s="932"/>
      <c r="E40" s="932"/>
      <c r="F40" s="932"/>
      <c r="G40" s="932"/>
      <c r="H40" s="933"/>
      <c r="I40" s="306"/>
    </row>
    <row r="41" spans="1:9" x14ac:dyDescent="0.25">
      <c r="A41" s="931"/>
      <c r="B41" s="932"/>
      <c r="C41" s="932"/>
      <c r="D41" s="932"/>
      <c r="E41" s="932"/>
      <c r="F41" s="932"/>
      <c r="G41" s="932"/>
      <c r="H41" s="933"/>
      <c r="I41" s="306"/>
    </row>
    <row r="42" spans="1:9" x14ac:dyDescent="0.25">
      <c r="A42" s="931"/>
      <c r="B42" s="932"/>
      <c r="C42" s="932"/>
      <c r="D42" s="932"/>
      <c r="E42" s="932"/>
      <c r="F42" s="932"/>
      <c r="G42" s="932"/>
      <c r="H42" s="933"/>
      <c r="I42" s="306"/>
    </row>
    <row r="43" spans="1:9" x14ac:dyDescent="0.25">
      <c r="A43" s="931"/>
      <c r="B43" s="932"/>
      <c r="C43" s="932"/>
      <c r="D43" s="932"/>
      <c r="E43" s="932"/>
      <c r="F43" s="932"/>
      <c r="G43" s="932"/>
      <c r="H43" s="933"/>
      <c r="I43" s="306"/>
    </row>
    <row r="44" spans="1:9" x14ac:dyDescent="0.25">
      <c r="A44" s="931"/>
      <c r="B44" s="932"/>
      <c r="C44" s="932"/>
      <c r="D44" s="932"/>
      <c r="E44" s="932"/>
      <c r="F44" s="932"/>
      <c r="G44" s="932"/>
      <c r="H44" s="933"/>
      <c r="I44" s="306"/>
    </row>
    <row r="45" spans="1:9" x14ac:dyDescent="0.25">
      <c r="A45" s="931"/>
      <c r="B45" s="932"/>
      <c r="C45" s="932"/>
      <c r="D45" s="932"/>
      <c r="E45" s="932"/>
      <c r="F45" s="932"/>
      <c r="G45" s="932"/>
      <c r="H45" s="933"/>
      <c r="I45" s="306"/>
    </row>
    <row r="46" spans="1:9" x14ac:dyDescent="0.25">
      <c r="A46" s="931"/>
      <c r="B46" s="932"/>
      <c r="C46" s="932"/>
      <c r="D46" s="932"/>
      <c r="E46" s="932"/>
      <c r="F46" s="932"/>
      <c r="G46" s="932"/>
      <c r="H46" s="933"/>
      <c r="I46" s="306"/>
    </row>
    <row r="47" spans="1:9" x14ac:dyDescent="0.25">
      <c r="A47" s="931"/>
      <c r="B47" s="932"/>
      <c r="C47" s="932"/>
      <c r="D47" s="932"/>
      <c r="E47" s="932"/>
      <c r="F47" s="932"/>
      <c r="G47" s="932"/>
      <c r="H47" s="933"/>
      <c r="I47" s="306"/>
    </row>
    <row r="48" spans="1:9" x14ac:dyDescent="0.25">
      <c r="A48" s="931"/>
      <c r="B48" s="932"/>
      <c r="C48" s="932"/>
      <c r="D48" s="932"/>
      <c r="E48" s="932"/>
      <c r="F48" s="932"/>
      <c r="G48" s="932"/>
      <c r="H48" s="933"/>
      <c r="I48" s="306"/>
    </row>
    <row r="49" spans="1:9" x14ac:dyDescent="0.25">
      <c r="A49" s="931"/>
      <c r="B49" s="932"/>
      <c r="C49" s="932"/>
      <c r="D49" s="932"/>
      <c r="E49" s="932"/>
      <c r="F49" s="932"/>
      <c r="G49" s="932"/>
      <c r="H49" s="933"/>
      <c r="I49" s="306"/>
    </row>
    <row r="50" spans="1:9" ht="13" thickBot="1" x14ac:dyDescent="0.3">
      <c r="A50" s="931"/>
      <c r="B50" s="932"/>
      <c r="C50" s="932"/>
      <c r="D50" s="932"/>
      <c r="E50" s="932"/>
      <c r="F50" s="932"/>
      <c r="G50" s="932"/>
      <c r="H50" s="933"/>
      <c r="I50" s="307"/>
    </row>
    <row r="51" spans="1:9" ht="13" thickBot="1" x14ac:dyDescent="0.3">
      <c r="A51" s="934" t="s">
        <v>64</v>
      </c>
      <c r="B51" s="935"/>
      <c r="C51" s="935"/>
      <c r="D51" s="935"/>
      <c r="E51" s="935"/>
      <c r="F51" s="935"/>
      <c r="G51" s="935"/>
      <c r="H51" s="936"/>
      <c r="I51" s="308">
        <f>SUM(I12:I50)</f>
        <v>0</v>
      </c>
    </row>
    <row r="52" spans="1:9" x14ac:dyDescent="0.25">
      <c r="A52" s="40"/>
      <c r="B52" s="40"/>
      <c r="C52" s="40"/>
      <c r="D52" s="40"/>
      <c r="E52" s="40"/>
      <c r="F52" s="40"/>
      <c r="G52" s="40"/>
      <c r="H52" s="40"/>
      <c r="I52" s="2"/>
    </row>
    <row r="53" spans="1:9" x14ac:dyDescent="0.25">
      <c r="A53" s="40"/>
      <c r="B53" s="40"/>
      <c r="C53" s="40"/>
      <c r="D53" s="40"/>
      <c r="E53" s="40"/>
      <c r="F53" s="40"/>
      <c r="G53" s="40"/>
      <c r="H53" s="40"/>
      <c r="I53" s="2"/>
    </row>
    <row r="54" spans="1:9" x14ac:dyDescent="0.25">
      <c r="A54" s="40"/>
      <c r="B54" s="40"/>
      <c r="C54" s="40"/>
      <c r="D54" s="40"/>
      <c r="E54" s="40"/>
      <c r="F54" s="40"/>
      <c r="G54" s="40"/>
      <c r="H54" s="40"/>
      <c r="I54" s="2"/>
    </row>
    <row r="55" spans="1:9" x14ac:dyDescent="0.25">
      <c r="A55" s="40"/>
      <c r="B55" s="40"/>
      <c r="C55" s="40"/>
      <c r="D55" s="40"/>
      <c r="E55" s="40"/>
      <c r="F55" s="40"/>
      <c r="G55" s="40"/>
      <c r="H55" s="40"/>
      <c r="I55" s="2"/>
    </row>
    <row r="56" spans="1:9" x14ac:dyDescent="0.25">
      <c r="A56" s="40"/>
      <c r="B56" s="40"/>
      <c r="C56" s="40"/>
      <c r="D56" s="40"/>
      <c r="E56" s="40"/>
      <c r="F56" s="40"/>
      <c r="G56" s="40"/>
      <c r="H56" s="40"/>
      <c r="I56" s="2"/>
    </row>
    <row r="57" spans="1:9" x14ac:dyDescent="0.25">
      <c r="A57" s="40"/>
      <c r="B57" s="40"/>
      <c r="C57" s="40"/>
      <c r="D57" s="40"/>
      <c r="E57" s="40"/>
      <c r="F57" s="40"/>
      <c r="G57" s="40"/>
      <c r="H57" s="40"/>
      <c r="I57" s="2"/>
    </row>
    <row r="58" spans="1:9" x14ac:dyDescent="0.25">
      <c r="A58" s="40"/>
      <c r="B58" s="40"/>
      <c r="C58" s="40"/>
      <c r="D58" s="40"/>
      <c r="E58" s="40"/>
      <c r="F58" s="40"/>
      <c r="G58" s="40"/>
      <c r="H58" s="40"/>
      <c r="I58" s="2"/>
    </row>
    <row r="59" spans="1:9" x14ac:dyDescent="0.25">
      <c r="A59" s="40"/>
      <c r="B59" s="40"/>
      <c r="C59" s="40"/>
      <c r="D59" s="40"/>
      <c r="E59" s="40"/>
      <c r="F59" s="40"/>
      <c r="G59" s="40"/>
      <c r="H59" s="40"/>
      <c r="I59" s="2"/>
    </row>
    <row r="60" spans="1:9" x14ac:dyDescent="0.25">
      <c r="A60" s="40"/>
      <c r="B60" s="40"/>
      <c r="C60" s="40"/>
      <c r="D60" s="40"/>
      <c r="E60" s="40"/>
      <c r="F60" s="40"/>
      <c r="G60" s="40"/>
      <c r="H60" s="40"/>
      <c r="I60" s="2"/>
    </row>
    <row r="61" spans="1:9" x14ac:dyDescent="0.25">
      <c r="A61" s="40"/>
      <c r="B61" s="40"/>
      <c r="C61" s="40"/>
      <c r="D61" s="40"/>
      <c r="E61" s="40"/>
      <c r="F61" s="40"/>
      <c r="G61" s="40"/>
      <c r="H61" s="40"/>
      <c r="I61" s="2"/>
    </row>
    <row r="62" spans="1:9" x14ac:dyDescent="0.25">
      <c r="A62" s="40"/>
      <c r="B62" s="40"/>
      <c r="C62" s="40"/>
      <c r="D62" s="40"/>
      <c r="E62" s="40"/>
      <c r="F62" s="40"/>
      <c r="G62" s="40"/>
      <c r="H62" s="40"/>
      <c r="I62" s="2"/>
    </row>
    <row r="63" spans="1:9" x14ac:dyDescent="0.25">
      <c r="A63" s="40"/>
      <c r="B63" s="40"/>
      <c r="C63" s="40"/>
      <c r="D63" s="40"/>
      <c r="E63" s="40"/>
      <c r="F63" s="40"/>
      <c r="G63" s="40"/>
      <c r="H63" s="40"/>
      <c r="I63" s="2"/>
    </row>
    <row r="64" spans="1:9" x14ac:dyDescent="0.25">
      <c r="A64" s="40"/>
      <c r="B64" s="40"/>
      <c r="C64" s="40"/>
      <c r="D64" s="40"/>
      <c r="E64" s="40"/>
      <c r="F64" s="40"/>
      <c r="G64" s="40"/>
      <c r="H64" s="40"/>
      <c r="I64" s="2"/>
    </row>
    <row r="65" spans="1:9" x14ac:dyDescent="0.25">
      <c r="A65" s="40"/>
      <c r="B65" s="40"/>
      <c r="C65" s="40"/>
      <c r="D65" s="40"/>
      <c r="E65" s="40"/>
      <c r="F65" s="40"/>
      <c r="G65" s="40"/>
      <c r="H65" s="40"/>
      <c r="I65" s="2"/>
    </row>
    <row r="66" spans="1:9" x14ac:dyDescent="0.25">
      <c r="A66" s="40"/>
      <c r="B66" s="40"/>
      <c r="C66" s="40"/>
      <c r="D66" s="40"/>
      <c r="E66" s="40"/>
      <c r="F66" s="40"/>
      <c r="G66" s="40"/>
      <c r="H66" s="40"/>
      <c r="I66" s="2"/>
    </row>
    <row r="67" spans="1:9" x14ac:dyDescent="0.25">
      <c r="A67" s="40"/>
      <c r="B67" s="40"/>
      <c r="C67" s="40"/>
      <c r="D67" s="40"/>
      <c r="E67" s="40"/>
      <c r="F67" s="40"/>
      <c r="G67" s="40"/>
      <c r="H67" s="40"/>
      <c r="I67" s="2"/>
    </row>
    <row r="68" spans="1:9" x14ac:dyDescent="0.25">
      <c r="A68" s="40"/>
      <c r="B68" s="40"/>
      <c r="C68" s="40"/>
      <c r="D68" s="40"/>
      <c r="E68" s="40"/>
      <c r="F68" s="40"/>
      <c r="G68" s="40"/>
      <c r="H68" s="40"/>
      <c r="I68" s="2"/>
    </row>
    <row r="69" spans="1:9" x14ac:dyDescent="0.25">
      <c r="A69" s="40"/>
      <c r="B69" s="40"/>
      <c r="C69" s="40"/>
      <c r="D69" s="40"/>
      <c r="E69" s="40"/>
      <c r="F69" s="40"/>
      <c r="G69" s="40"/>
      <c r="H69" s="40"/>
      <c r="I69" s="2"/>
    </row>
    <row r="70" spans="1:9" x14ac:dyDescent="0.25">
      <c r="A70" s="40"/>
      <c r="B70" s="40"/>
      <c r="C70" s="40"/>
      <c r="D70" s="40"/>
      <c r="E70" s="40"/>
      <c r="F70" s="40"/>
      <c r="G70" s="40"/>
      <c r="H70" s="40"/>
      <c r="I70" s="2"/>
    </row>
    <row r="71" spans="1:9" x14ac:dyDescent="0.25">
      <c r="A71" s="40"/>
      <c r="B71" s="40"/>
      <c r="C71" s="40"/>
      <c r="D71" s="40"/>
      <c r="E71" s="40"/>
      <c r="F71" s="40"/>
      <c r="G71" s="40"/>
      <c r="H71" s="40"/>
      <c r="I71" s="2"/>
    </row>
    <row r="72" spans="1:9" x14ac:dyDescent="0.25">
      <c r="A72" s="40"/>
      <c r="B72" s="40"/>
      <c r="C72" s="40"/>
      <c r="D72" s="40"/>
      <c r="E72" s="40"/>
      <c r="F72" s="40"/>
      <c r="G72" s="40"/>
      <c r="H72" s="40"/>
      <c r="I72" s="2"/>
    </row>
    <row r="73" spans="1:9" x14ac:dyDescent="0.25">
      <c r="A73" s="40"/>
      <c r="B73" s="40"/>
      <c r="C73" s="40"/>
      <c r="D73" s="40"/>
      <c r="E73" s="40"/>
      <c r="F73" s="40"/>
      <c r="G73" s="40"/>
      <c r="H73" s="40"/>
      <c r="I73" s="2"/>
    </row>
    <row r="74" spans="1:9" x14ac:dyDescent="0.25">
      <c r="A74" s="40"/>
      <c r="B74" s="40"/>
      <c r="C74" s="40"/>
      <c r="D74" s="40"/>
      <c r="E74" s="40"/>
      <c r="F74" s="40"/>
      <c r="G74" s="40"/>
      <c r="H74" s="40"/>
      <c r="I74" s="2"/>
    </row>
    <row r="75" spans="1:9" x14ac:dyDescent="0.25">
      <c r="A75" s="40"/>
      <c r="B75" s="40"/>
      <c r="C75" s="40"/>
      <c r="D75" s="40"/>
      <c r="E75" s="40"/>
      <c r="F75" s="40"/>
      <c r="G75" s="40"/>
      <c r="H75" s="40"/>
      <c r="I75" s="2"/>
    </row>
    <row r="76" spans="1:9" x14ac:dyDescent="0.25">
      <c r="A76" s="40"/>
      <c r="B76" s="40"/>
      <c r="C76" s="40"/>
      <c r="D76" s="40"/>
      <c r="E76" s="40"/>
      <c r="F76" s="40"/>
      <c r="G76" s="40"/>
      <c r="H76" s="40"/>
      <c r="I76" s="2"/>
    </row>
    <row r="77" spans="1:9" x14ac:dyDescent="0.25">
      <c r="A77" s="40"/>
      <c r="B77" s="40"/>
      <c r="C77" s="40"/>
      <c r="D77" s="40"/>
      <c r="E77" s="40"/>
      <c r="F77" s="40"/>
      <c r="G77" s="40"/>
      <c r="H77" s="40"/>
      <c r="I77" s="2"/>
    </row>
    <row r="78" spans="1:9" x14ac:dyDescent="0.25">
      <c r="A78" s="40"/>
      <c r="B78" s="40"/>
      <c r="C78" s="40"/>
      <c r="D78" s="40"/>
      <c r="E78" s="40"/>
      <c r="F78" s="40"/>
      <c r="G78" s="40"/>
      <c r="H78" s="40"/>
      <c r="I78" s="2"/>
    </row>
    <row r="79" spans="1:9" x14ac:dyDescent="0.25">
      <c r="A79" s="40"/>
      <c r="B79" s="40"/>
      <c r="C79" s="40"/>
      <c r="D79" s="40"/>
      <c r="E79" s="40"/>
      <c r="F79" s="40"/>
      <c r="G79" s="40"/>
      <c r="H79" s="40"/>
      <c r="I79" s="2"/>
    </row>
  </sheetData>
  <mergeCells count="43">
    <mergeCell ref="A45:H45"/>
    <mergeCell ref="A50:H50"/>
    <mergeCell ref="A51:H51"/>
    <mergeCell ref="A46:H46"/>
    <mergeCell ref="A47:H47"/>
    <mergeCell ref="A48:H48"/>
    <mergeCell ref="A49:H49"/>
    <mergeCell ref="A41:H41"/>
    <mergeCell ref="A42:H42"/>
    <mergeCell ref="A43:H43"/>
    <mergeCell ref="A44:H44"/>
    <mergeCell ref="A37:H37"/>
    <mergeCell ref="A38:H38"/>
    <mergeCell ref="A39:H39"/>
    <mergeCell ref="A40:H40"/>
    <mergeCell ref="A33:H33"/>
    <mergeCell ref="A34:H34"/>
    <mergeCell ref="A35:H35"/>
    <mergeCell ref="A36:H36"/>
    <mergeCell ref="A29:H29"/>
    <mergeCell ref="A30:H30"/>
    <mergeCell ref="A31:H31"/>
    <mergeCell ref="A32:H32"/>
    <mergeCell ref="A25:H25"/>
    <mergeCell ref="A26:H26"/>
    <mergeCell ref="A27:H27"/>
    <mergeCell ref="A28:H28"/>
    <mergeCell ref="A21:H21"/>
    <mergeCell ref="A22:H22"/>
    <mergeCell ref="A23:H23"/>
    <mergeCell ref="A24:H24"/>
    <mergeCell ref="A18:H18"/>
    <mergeCell ref="A19:H19"/>
    <mergeCell ref="A20:H20"/>
    <mergeCell ref="A13:H13"/>
    <mergeCell ref="A14:H14"/>
    <mergeCell ref="A15:H15"/>
    <mergeCell ref="A16:H16"/>
    <mergeCell ref="A5:I5"/>
    <mergeCell ref="A11:H11"/>
    <mergeCell ref="A12:H12"/>
    <mergeCell ref="A1:C1"/>
    <mergeCell ref="A17:H17"/>
  </mergeCells>
  <phoneticPr fontId="0" type="noConversion"/>
  <pageMargins left="1" right="0.5" top="1" bottom="1" header="0.5" footer="0.5"/>
  <pageSetup scale="96" orientation="portrait"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6:I17"/>
  <sheetViews>
    <sheetView workbookViewId="0">
      <selection activeCell="E10" sqref="E10"/>
    </sheetView>
  </sheetViews>
  <sheetFormatPr defaultRowHeight="12.5" x14ac:dyDescent="0.25"/>
  <sheetData>
    <row r="16" spans="1:9" ht="45" x14ac:dyDescent="0.9">
      <c r="A16" s="889" t="s">
        <v>328</v>
      </c>
      <c r="B16" s="889"/>
      <c r="C16" s="889"/>
      <c r="D16" s="889"/>
      <c r="E16" s="889"/>
      <c r="F16" s="889"/>
      <c r="G16" s="889"/>
      <c r="H16" s="889"/>
      <c r="I16" s="889"/>
    </row>
    <row r="17" spans="1:9" ht="45" x14ac:dyDescent="0.9">
      <c r="A17" s="889" t="s">
        <v>327</v>
      </c>
      <c r="B17" s="889"/>
      <c r="C17" s="889"/>
      <c r="D17" s="889"/>
      <c r="E17" s="889"/>
      <c r="F17" s="889"/>
      <c r="G17" s="889"/>
      <c r="H17" s="889"/>
      <c r="I17" s="889"/>
    </row>
  </sheetData>
  <mergeCells count="2">
    <mergeCell ref="A16:I16"/>
    <mergeCell ref="A17:I17"/>
  </mergeCells>
  <phoneticPr fontId="32" type="noConversion"/>
  <pageMargins left="1" right="0.5" top="1" bottom="1" header="0.5" footer="0.5"/>
  <pageSetup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8"/>
  <sheetViews>
    <sheetView showGridLines="0" zoomScale="85" zoomScaleNormal="85" workbookViewId="0">
      <selection sqref="A1:C1"/>
    </sheetView>
  </sheetViews>
  <sheetFormatPr defaultRowHeight="12.5" x14ac:dyDescent="0.25"/>
  <cols>
    <col min="1" max="1" width="6" bestFit="1" customWidth="1"/>
    <col min="2" max="2" width="53.26953125" customWidth="1"/>
    <col min="3" max="3" width="14.26953125" bestFit="1" customWidth="1"/>
    <col min="4" max="4" width="14.54296875" bestFit="1" customWidth="1"/>
    <col min="5" max="5" width="17.7265625" bestFit="1" customWidth="1"/>
    <col min="6" max="6" width="14.7265625" customWidth="1"/>
    <col min="7" max="7" width="17.7265625" bestFit="1" customWidth="1"/>
  </cols>
  <sheetData>
    <row r="1" spans="1:7" x14ac:dyDescent="0.25">
      <c r="A1" s="856">
        <f>Title!$A$12</f>
        <v>0</v>
      </c>
      <c r="B1" s="856"/>
      <c r="C1" s="856"/>
      <c r="G1" s="174" t="s">
        <v>466</v>
      </c>
    </row>
    <row r="2" spans="1:7" ht="13" thickBot="1" x14ac:dyDescent="0.3">
      <c r="A2" t="s">
        <v>805</v>
      </c>
      <c r="G2" s="682">
        <f>'9'!I2</f>
        <v>45657</v>
      </c>
    </row>
    <row r="3" spans="1:7" ht="16" thickBot="1" x14ac:dyDescent="0.4">
      <c r="A3" s="818" t="s">
        <v>468</v>
      </c>
      <c r="B3" s="818"/>
    </row>
    <row r="4" spans="1:7" ht="23.5" thickBot="1" x14ac:dyDescent="0.3">
      <c r="A4" s="419" t="s">
        <v>476</v>
      </c>
      <c r="B4" s="420" t="s">
        <v>548</v>
      </c>
      <c r="C4" s="421" t="s">
        <v>549</v>
      </c>
      <c r="D4" s="422" t="s">
        <v>550</v>
      </c>
      <c r="E4" s="423" t="s">
        <v>551</v>
      </c>
      <c r="F4" s="424" t="s">
        <v>552</v>
      </c>
      <c r="G4" s="423" t="s">
        <v>553</v>
      </c>
    </row>
    <row r="5" spans="1:7" ht="15.5" x14ac:dyDescent="0.35">
      <c r="A5" s="215"/>
      <c r="B5" s="502" t="s">
        <v>799</v>
      </c>
      <c r="C5" s="66"/>
      <c r="D5" s="73"/>
      <c r="E5" s="66"/>
      <c r="F5" s="73"/>
      <c r="G5" s="194"/>
    </row>
    <row r="6" spans="1:7" x14ac:dyDescent="0.25">
      <c r="A6" s="156">
        <v>301</v>
      </c>
      <c r="B6" s="413" t="s">
        <v>800</v>
      </c>
      <c r="C6" s="66"/>
      <c r="D6" s="73"/>
      <c r="E6" s="66"/>
      <c r="F6" s="73"/>
      <c r="G6" s="66">
        <f>C6+D6-E6+F6</f>
        <v>0</v>
      </c>
    </row>
    <row r="7" spans="1:7" x14ac:dyDescent="0.25">
      <c r="A7" s="68">
        <v>302</v>
      </c>
      <c r="B7" s="414" t="s">
        <v>807</v>
      </c>
      <c r="C7" s="66"/>
      <c r="D7" s="73"/>
      <c r="E7" s="66"/>
      <c r="F7" s="73"/>
      <c r="G7" s="66">
        <f>C7+D7-E7+F7</f>
        <v>0</v>
      </c>
    </row>
    <row r="8" spans="1:7" ht="13" thickBot="1" x14ac:dyDescent="0.3">
      <c r="A8" s="156">
        <v>303</v>
      </c>
      <c r="B8" s="413" t="s">
        <v>801</v>
      </c>
      <c r="C8" s="551"/>
      <c r="D8" s="572"/>
      <c r="E8" s="551"/>
      <c r="F8" s="572"/>
      <c r="G8" s="66">
        <f>C8+D8-E8+F8</f>
        <v>0</v>
      </c>
    </row>
    <row r="9" spans="1:7" ht="13.5" thickBot="1" x14ac:dyDescent="0.35">
      <c r="A9" s="68"/>
      <c r="B9" s="327" t="s">
        <v>808</v>
      </c>
      <c r="C9" s="190">
        <f>SUM(C6:C8)</f>
        <v>0</v>
      </c>
      <c r="D9" s="190">
        <f>SUM(D6:D8)</f>
        <v>0</v>
      </c>
      <c r="E9" s="190">
        <f>SUM(E6:E8)</f>
        <v>0</v>
      </c>
      <c r="F9" s="190">
        <f>SUM(F6:F8)</f>
        <v>0</v>
      </c>
      <c r="G9" s="190">
        <f>SUM(G6:G8)</f>
        <v>0</v>
      </c>
    </row>
    <row r="10" spans="1:7" ht="13" x14ac:dyDescent="0.3">
      <c r="A10" s="68"/>
      <c r="B10" s="327"/>
      <c r="C10" s="75"/>
      <c r="D10" s="12"/>
      <c r="E10" s="75"/>
      <c r="F10" s="12"/>
      <c r="G10" s="75"/>
    </row>
    <row r="11" spans="1:7" ht="15.5" x14ac:dyDescent="0.35">
      <c r="A11" s="68"/>
      <c r="B11" s="503" t="s">
        <v>802</v>
      </c>
      <c r="C11" s="66"/>
      <c r="D11" s="73"/>
      <c r="E11" s="66"/>
      <c r="F11" s="73"/>
      <c r="G11" s="66"/>
    </row>
    <row r="12" spans="1:7" ht="13" x14ac:dyDescent="0.3">
      <c r="A12" s="156"/>
      <c r="B12" s="415" t="s">
        <v>809</v>
      </c>
      <c r="C12" s="66"/>
      <c r="D12" s="73"/>
      <c r="E12" s="66"/>
      <c r="F12" s="73"/>
      <c r="G12" s="66"/>
    </row>
    <row r="13" spans="1:7" x14ac:dyDescent="0.25">
      <c r="A13" s="68">
        <v>304</v>
      </c>
      <c r="B13" s="414" t="s">
        <v>803</v>
      </c>
      <c r="C13" s="66"/>
      <c r="D13" s="73"/>
      <c r="E13" s="66"/>
      <c r="F13" s="73"/>
      <c r="G13" s="66">
        <f>C13+D13-E13+F13</f>
        <v>0</v>
      </c>
    </row>
    <row r="14" spans="1:7" x14ac:dyDescent="0.25">
      <c r="A14" s="156">
        <v>305</v>
      </c>
      <c r="B14" s="413" t="s">
        <v>804</v>
      </c>
      <c r="C14" s="66"/>
      <c r="D14" s="73"/>
      <c r="E14" s="66"/>
      <c r="F14" s="73"/>
      <c r="G14" s="66">
        <f t="shared" ref="G14:G38" si="0">C14+D14-E14+F14</f>
        <v>0</v>
      </c>
    </row>
    <row r="15" spans="1:7" x14ac:dyDescent="0.25">
      <c r="A15" s="68">
        <v>306</v>
      </c>
      <c r="B15" s="414" t="s">
        <v>806</v>
      </c>
      <c r="C15" s="66"/>
      <c r="D15" s="73"/>
      <c r="E15" s="66"/>
      <c r="F15" s="73"/>
      <c r="G15" s="66">
        <f t="shared" si="0"/>
        <v>0</v>
      </c>
    </row>
    <row r="16" spans="1:7" x14ac:dyDescent="0.25">
      <c r="A16" s="156">
        <v>307</v>
      </c>
      <c r="B16" s="413" t="s">
        <v>810</v>
      </c>
      <c r="C16" s="66"/>
      <c r="D16" s="73"/>
      <c r="E16" s="66"/>
      <c r="F16" s="73"/>
      <c r="G16" s="66">
        <f t="shared" si="0"/>
        <v>0</v>
      </c>
    </row>
    <row r="17" spans="1:7" x14ac:dyDescent="0.25">
      <c r="A17" s="68">
        <v>308</v>
      </c>
      <c r="B17" s="414" t="s">
        <v>811</v>
      </c>
      <c r="C17" s="66"/>
      <c r="D17" s="73"/>
      <c r="E17" s="66"/>
      <c r="F17" s="73"/>
      <c r="G17" s="66">
        <f t="shared" si="0"/>
        <v>0</v>
      </c>
    </row>
    <row r="18" spans="1:7" x14ac:dyDescent="0.25">
      <c r="A18" s="156">
        <v>309</v>
      </c>
      <c r="B18" s="413" t="s">
        <v>812</v>
      </c>
      <c r="C18" s="66"/>
      <c r="D18" s="73"/>
      <c r="E18" s="66"/>
      <c r="F18" s="73"/>
      <c r="G18" s="66">
        <f t="shared" si="0"/>
        <v>0</v>
      </c>
    </row>
    <row r="19" spans="1:7" x14ac:dyDescent="0.25">
      <c r="A19" s="68">
        <v>310</v>
      </c>
      <c r="B19" s="414" t="s">
        <v>813</v>
      </c>
      <c r="C19" s="66"/>
      <c r="D19" s="73"/>
      <c r="E19" s="66"/>
      <c r="F19" s="73"/>
      <c r="G19" s="66">
        <f t="shared" si="0"/>
        <v>0</v>
      </c>
    </row>
    <row r="20" spans="1:7" x14ac:dyDescent="0.25">
      <c r="A20" s="68">
        <v>311</v>
      </c>
      <c r="B20" s="414" t="s">
        <v>814</v>
      </c>
      <c r="C20" s="66"/>
      <c r="D20" s="73"/>
      <c r="E20" s="66"/>
      <c r="F20" s="73"/>
      <c r="G20" s="66">
        <f t="shared" si="0"/>
        <v>0</v>
      </c>
    </row>
    <row r="21" spans="1:7" x14ac:dyDescent="0.25">
      <c r="A21" s="156">
        <v>312</v>
      </c>
      <c r="B21" s="413" t="s">
        <v>815</v>
      </c>
      <c r="C21" s="66"/>
      <c r="D21" s="73"/>
      <c r="E21" s="66"/>
      <c r="F21" s="73"/>
      <c r="G21" s="66">
        <f t="shared" si="0"/>
        <v>0</v>
      </c>
    </row>
    <row r="22" spans="1:7" x14ac:dyDescent="0.25">
      <c r="A22" s="68">
        <v>313</v>
      </c>
      <c r="B22" s="414" t="s">
        <v>816</v>
      </c>
      <c r="C22" s="66"/>
      <c r="D22" s="73"/>
      <c r="E22" s="66"/>
      <c r="F22" s="73"/>
      <c r="G22" s="66">
        <f t="shared" si="0"/>
        <v>0</v>
      </c>
    </row>
    <row r="23" spans="1:7" x14ac:dyDescent="0.25">
      <c r="A23" s="156">
        <v>314</v>
      </c>
      <c r="B23" s="413" t="s">
        <v>817</v>
      </c>
      <c r="C23" s="66"/>
      <c r="D23" s="73"/>
      <c r="E23" s="66"/>
      <c r="F23" s="73"/>
      <c r="G23" s="66">
        <f t="shared" si="0"/>
        <v>0</v>
      </c>
    </row>
    <row r="24" spans="1:7" x14ac:dyDescent="0.25">
      <c r="A24" s="68">
        <v>315</v>
      </c>
      <c r="B24" s="414" t="s">
        <v>818</v>
      </c>
      <c r="C24" s="66"/>
      <c r="D24" s="73"/>
      <c r="E24" s="66"/>
      <c r="F24" s="73"/>
      <c r="G24" s="66">
        <f t="shared" si="0"/>
        <v>0</v>
      </c>
    </row>
    <row r="25" spans="1:7" x14ac:dyDescent="0.25">
      <c r="A25" s="156">
        <v>316</v>
      </c>
      <c r="B25" s="413" t="s">
        <v>819</v>
      </c>
      <c r="C25" s="66"/>
      <c r="D25" s="73"/>
      <c r="E25" s="66"/>
      <c r="F25" s="73"/>
      <c r="G25" s="66">
        <f t="shared" si="0"/>
        <v>0</v>
      </c>
    </row>
    <row r="26" spans="1:7" x14ac:dyDescent="0.25">
      <c r="A26" s="68">
        <v>317</v>
      </c>
      <c r="B26" s="414" t="s">
        <v>820</v>
      </c>
      <c r="C26" s="66"/>
      <c r="D26" s="73"/>
      <c r="E26" s="66"/>
      <c r="F26" s="73"/>
      <c r="G26" s="66">
        <f t="shared" si="0"/>
        <v>0</v>
      </c>
    </row>
    <row r="27" spans="1:7" x14ac:dyDescent="0.25">
      <c r="A27" s="156">
        <v>318</v>
      </c>
      <c r="B27" s="413" t="s">
        <v>821</v>
      </c>
      <c r="C27" s="66"/>
      <c r="D27" s="73"/>
      <c r="E27" s="66"/>
      <c r="F27" s="73"/>
      <c r="G27" s="66">
        <f t="shared" si="0"/>
        <v>0</v>
      </c>
    </row>
    <row r="28" spans="1:7" x14ac:dyDescent="0.25">
      <c r="A28" s="68">
        <v>319</v>
      </c>
      <c r="B28" s="414" t="s">
        <v>822</v>
      </c>
      <c r="C28" s="66"/>
      <c r="D28" s="73"/>
      <c r="E28" s="66"/>
      <c r="F28" s="73"/>
      <c r="G28" s="66">
        <f t="shared" si="0"/>
        <v>0</v>
      </c>
    </row>
    <row r="29" spans="1:7" ht="13" thickBot="1" x14ac:dyDescent="0.3">
      <c r="A29" s="68">
        <v>320</v>
      </c>
      <c r="B29" s="414" t="s">
        <v>823</v>
      </c>
      <c r="C29" s="551"/>
      <c r="D29" s="572"/>
      <c r="E29" s="551"/>
      <c r="F29" s="572"/>
      <c r="G29" s="551">
        <f t="shared" si="0"/>
        <v>0</v>
      </c>
    </row>
    <row r="30" spans="1:7" ht="13.5" thickBot="1" x14ac:dyDescent="0.35">
      <c r="A30" s="68"/>
      <c r="B30" s="327" t="s">
        <v>890</v>
      </c>
      <c r="C30" s="190">
        <f>SUM(C13:C29)</f>
        <v>0</v>
      </c>
      <c r="D30" s="190">
        <f>SUM(D13:D29)</f>
        <v>0</v>
      </c>
      <c r="E30" s="190">
        <f>SUM(E13:E29)</f>
        <v>0</v>
      </c>
      <c r="F30" s="190">
        <f>SUM(F13:F29)</f>
        <v>0</v>
      </c>
      <c r="G30" s="190">
        <f>SUM(G13:G29)</f>
        <v>0</v>
      </c>
    </row>
    <row r="31" spans="1:7" ht="18" customHeight="1" x14ac:dyDescent="0.35">
      <c r="A31" s="416"/>
      <c r="B31" s="504" t="s">
        <v>927</v>
      </c>
      <c r="C31" s="75"/>
      <c r="D31" s="12"/>
      <c r="E31" s="75"/>
      <c r="F31" s="12"/>
      <c r="G31" s="107">
        <f t="shared" si="0"/>
        <v>0</v>
      </c>
    </row>
    <row r="32" spans="1:7" x14ac:dyDescent="0.25">
      <c r="A32" s="417">
        <v>325.10000000000002</v>
      </c>
      <c r="B32" s="166" t="s">
        <v>824</v>
      </c>
      <c r="C32" s="66"/>
      <c r="D32" s="73"/>
      <c r="E32" s="66"/>
      <c r="F32" s="73"/>
      <c r="G32" s="551">
        <f t="shared" si="0"/>
        <v>0</v>
      </c>
    </row>
    <row r="33" spans="1:7" x14ac:dyDescent="0.25">
      <c r="A33" s="418">
        <v>325.2</v>
      </c>
      <c r="B33" s="40" t="s">
        <v>825</v>
      </c>
      <c r="C33" s="66"/>
      <c r="D33" s="73"/>
      <c r="E33" s="66"/>
      <c r="F33" s="73"/>
      <c r="G33" s="551">
        <f t="shared" si="0"/>
        <v>0</v>
      </c>
    </row>
    <row r="34" spans="1:7" x14ac:dyDescent="0.25">
      <c r="A34" s="417">
        <v>325.3</v>
      </c>
      <c r="B34" s="166" t="s">
        <v>826</v>
      </c>
      <c r="C34" s="66"/>
      <c r="D34" s="73"/>
      <c r="E34" s="66"/>
      <c r="F34" s="73"/>
      <c r="G34" s="551">
        <f t="shared" si="0"/>
        <v>0</v>
      </c>
    </row>
    <row r="35" spans="1:7" x14ac:dyDescent="0.25">
      <c r="A35" s="418">
        <v>325.39999999999998</v>
      </c>
      <c r="B35" s="40" t="s">
        <v>827</v>
      </c>
      <c r="C35" s="66"/>
      <c r="D35" s="73"/>
      <c r="E35" s="66"/>
      <c r="F35" s="73"/>
      <c r="G35" s="551">
        <f t="shared" si="0"/>
        <v>0</v>
      </c>
    </row>
    <row r="36" spans="1:7" x14ac:dyDescent="0.25">
      <c r="A36" s="417">
        <v>325.5</v>
      </c>
      <c r="B36" s="166" t="s">
        <v>828</v>
      </c>
      <c r="C36" s="66"/>
      <c r="D36" s="73"/>
      <c r="E36" s="66"/>
      <c r="F36" s="73"/>
      <c r="G36" s="551">
        <f t="shared" si="0"/>
        <v>0</v>
      </c>
    </row>
    <row r="37" spans="1:7" x14ac:dyDescent="0.25">
      <c r="A37" s="68">
        <v>326</v>
      </c>
      <c r="B37" s="167" t="s">
        <v>829</v>
      </c>
      <c r="C37" s="66"/>
      <c r="D37" s="73"/>
      <c r="E37" s="66"/>
      <c r="F37" s="73"/>
      <c r="G37" s="551">
        <f t="shared" si="0"/>
        <v>0</v>
      </c>
    </row>
    <row r="38" spans="1:7" ht="13" thickBot="1" x14ac:dyDescent="0.3">
      <c r="A38" s="157">
        <v>327</v>
      </c>
      <c r="B38" s="320" t="s">
        <v>830</v>
      </c>
      <c r="C38" s="67"/>
      <c r="D38" s="101"/>
      <c r="E38" s="67"/>
      <c r="F38" s="101"/>
      <c r="G38" s="67">
        <f t="shared" si="0"/>
        <v>0</v>
      </c>
    </row>
  </sheetData>
  <mergeCells count="2">
    <mergeCell ref="A3:B3"/>
    <mergeCell ref="A1:C1"/>
  </mergeCells>
  <phoneticPr fontId="0" type="noConversion"/>
  <pageMargins left="1" right="0.5" top="1" bottom="1" header="0.5" footer="0.5"/>
  <pageSetup scale="89" orientation="landscape"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0"/>
  <sheetViews>
    <sheetView showGridLines="0" zoomScale="85" zoomScaleNormal="85" workbookViewId="0">
      <selection sqref="A1:C1"/>
    </sheetView>
  </sheetViews>
  <sheetFormatPr defaultRowHeight="12.5" x14ac:dyDescent="0.25"/>
  <cols>
    <col min="1" max="1" width="6" bestFit="1" customWidth="1"/>
    <col min="2" max="2" width="53.26953125" customWidth="1"/>
    <col min="3" max="3" width="14.26953125" bestFit="1" customWidth="1"/>
    <col min="4" max="4" width="14.54296875" bestFit="1" customWidth="1"/>
    <col min="5" max="5" width="17.7265625" bestFit="1" customWidth="1"/>
    <col min="6" max="6" width="14.7265625" customWidth="1"/>
    <col min="7" max="7" width="17.7265625" bestFit="1" customWidth="1"/>
  </cols>
  <sheetData>
    <row r="1" spans="1:7" x14ac:dyDescent="0.25">
      <c r="A1" s="856">
        <f>Title!$A$12</f>
        <v>0</v>
      </c>
      <c r="B1" s="856"/>
      <c r="C1" s="856"/>
      <c r="G1" s="174" t="s">
        <v>466</v>
      </c>
    </row>
    <row r="2" spans="1:7" ht="13" thickBot="1" x14ac:dyDescent="0.3">
      <c r="A2" t="s">
        <v>805</v>
      </c>
      <c r="G2" s="175">
        <f>'10'!G2</f>
        <v>45657</v>
      </c>
    </row>
    <row r="3" spans="1:7" ht="13" thickBot="1" x14ac:dyDescent="0.3">
      <c r="G3" s="176"/>
    </row>
    <row r="4" spans="1:7" ht="23.5" thickBot="1" x14ac:dyDescent="0.3">
      <c r="A4" s="423" t="s">
        <v>476</v>
      </c>
      <c r="B4" s="435" t="s">
        <v>548</v>
      </c>
      <c r="C4" s="436" t="s">
        <v>549</v>
      </c>
      <c r="D4" s="421" t="s">
        <v>550</v>
      </c>
      <c r="E4" s="437" t="s">
        <v>551</v>
      </c>
      <c r="F4" s="423" t="s">
        <v>552</v>
      </c>
      <c r="G4" s="423" t="s">
        <v>553</v>
      </c>
    </row>
    <row r="5" spans="1:7" ht="12.75" customHeight="1" x14ac:dyDescent="0.25">
      <c r="A5" s="156">
        <v>328</v>
      </c>
      <c r="B5" s="429" t="s">
        <v>831</v>
      </c>
      <c r="C5" s="426"/>
      <c r="D5" s="66"/>
      <c r="E5" s="426"/>
      <c r="F5" s="66"/>
      <c r="G5" s="197">
        <f>C5+D5-E5+F5</f>
        <v>0</v>
      </c>
    </row>
    <row r="6" spans="1:7" x14ac:dyDescent="0.25">
      <c r="A6" s="68">
        <v>329</v>
      </c>
      <c r="B6" s="68" t="s">
        <v>832</v>
      </c>
      <c r="C6" s="426"/>
      <c r="D6" s="66"/>
      <c r="E6" s="426"/>
      <c r="F6" s="66"/>
      <c r="G6" s="197">
        <f>C6+D6-E6+F6</f>
        <v>0</v>
      </c>
    </row>
    <row r="7" spans="1:7" x14ac:dyDescent="0.25">
      <c r="A7" s="68">
        <v>330</v>
      </c>
      <c r="B7" s="428" t="s">
        <v>833</v>
      </c>
      <c r="C7" s="426"/>
      <c r="D7" s="66"/>
      <c r="E7" s="426"/>
      <c r="F7" s="66"/>
      <c r="G7" s="197">
        <f t="shared" ref="G7:G40" si="0">C7+D7-E7+F7</f>
        <v>0</v>
      </c>
    </row>
    <row r="8" spans="1:7" x14ac:dyDescent="0.25">
      <c r="A8" s="156">
        <v>331</v>
      </c>
      <c r="B8" s="179" t="s">
        <v>834</v>
      </c>
      <c r="C8" s="426"/>
      <c r="D8" s="66"/>
      <c r="E8" s="426"/>
      <c r="F8" s="66"/>
      <c r="G8" s="197">
        <f t="shared" si="0"/>
        <v>0</v>
      </c>
    </row>
    <row r="9" spans="1:7" x14ac:dyDescent="0.25">
      <c r="A9" s="68">
        <v>332</v>
      </c>
      <c r="B9" s="178" t="s">
        <v>835</v>
      </c>
      <c r="C9" s="426"/>
      <c r="D9" s="66"/>
      <c r="E9" s="426"/>
      <c r="F9" s="66"/>
      <c r="G9" s="197">
        <f t="shared" si="0"/>
        <v>0</v>
      </c>
    </row>
    <row r="10" spans="1:7" x14ac:dyDescent="0.25">
      <c r="A10" s="427">
        <v>333</v>
      </c>
      <c r="B10" s="179" t="s">
        <v>836</v>
      </c>
      <c r="C10" s="426"/>
      <c r="D10" s="66"/>
      <c r="E10" s="426"/>
      <c r="F10" s="66"/>
      <c r="G10" s="197">
        <f t="shared" si="0"/>
        <v>0</v>
      </c>
    </row>
    <row r="11" spans="1:7" ht="12.75" customHeight="1" x14ac:dyDescent="0.25">
      <c r="A11" s="68">
        <v>334</v>
      </c>
      <c r="B11" s="429" t="s">
        <v>837</v>
      </c>
      <c r="C11" s="426"/>
      <c r="D11" s="66"/>
      <c r="E11" s="426"/>
      <c r="F11" s="66"/>
      <c r="G11" s="197">
        <f t="shared" si="0"/>
        <v>0</v>
      </c>
    </row>
    <row r="12" spans="1:7" x14ac:dyDescent="0.25">
      <c r="A12" s="156">
        <v>335</v>
      </c>
      <c r="B12" s="179" t="s">
        <v>838</v>
      </c>
      <c r="C12" s="426"/>
      <c r="D12" s="66"/>
      <c r="E12" s="426"/>
      <c r="F12" s="66"/>
      <c r="G12" s="197">
        <f t="shared" si="0"/>
        <v>0</v>
      </c>
    </row>
    <row r="13" spans="1:7" x14ac:dyDescent="0.25">
      <c r="A13" s="68">
        <v>336</v>
      </c>
      <c r="B13" s="178" t="s">
        <v>820</v>
      </c>
      <c r="C13" s="426"/>
      <c r="D13" s="66"/>
      <c r="E13" s="426"/>
      <c r="F13" s="66"/>
      <c r="G13" s="197">
        <f t="shared" si="0"/>
        <v>0</v>
      </c>
    </row>
    <row r="14" spans="1:7" x14ac:dyDescent="0.25">
      <c r="A14" s="68">
        <v>337</v>
      </c>
      <c r="B14" s="179" t="s">
        <v>823</v>
      </c>
      <c r="C14" s="426"/>
      <c r="D14" s="66"/>
      <c r="E14" s="426"/>
      <c r="F14" s="66"/>
      <c r="G14" s="197">
        <f t="shared" si="0"/>
        <v>0</v>
      </c>
    </row>
    <row r="15" spans="1:7" x14ac:dyDescent="0.25">
      <c r="A15" s="68">
        <v>338</v>
      </c>
      <c r="B15" s="178" t="s">
        <v>839</v>
      </c>
      <c r="C15" s="426"/>
      <c r="D15" s="66"/>
      <c r="E15" s="426"/>
      <c r="F15" s="66"/>
      <c r="G15" s="197">
        <f t="shared" si="0"/>
        <v>0</v>
      </c>
    </row>
    <row r="16" spans="1:7" x14ac:dyDescent="0.25">
      <c r="A16" s="68">
        <v>340</v>
      </c>
      <c r="B16" s="68" t="s">
        <v>803</v>
      </c>
      <c r="C16" s="426"/>
      <c r="D16" s="66"/>
      <c r="E16" s="426"/>
      <c r="F16" s="66"/>
      <c r="G16" s="197">
        <f t="shared" si="0"/>
        <v>0</v>
      </c>
    </row>
    <row r="17" spans="1:7" x14ac:dyDescent="0.25">
      <c r="A17" s="156">
        <v>341</v>
      </c>
      <c r="B17" s="156" t="s">
        <v>804</v>
      </c>
      <c r="C17" s="426"/>
      <c r="D17" s="66"/>
      <c r="E17" s="426"/>
      <c r="F17" s="66"/>
      <c r="G17" s="197">
        <f t="shared" si="0"/>
        <v>0</v>
      </c>
    </row>
    <row r="18" spans="1:7" x14ac:dyDescent="0.25">
      <c r="A18" s="68">
        <v>342</v>
      </c>
      <c r="B18" s="68" t="s">
        <v>840</v>
      </c>
      <c r="C18" s="426"/>
      <c r="D18" s="66"/>
      <c r="E18" s="426"/>
      <c r="F18" s="66"/>
      <c r="G18" s="197">
        <f t="shared" si="0"/>
        <v>0</v>
      </c>
    </row>
    <row r="19" spans="1:7" x14ac:dyDescent="0.25">
      <c r="A19" s="156">
        <v>343</v>
      </c>
      <c r="B19" s="156" t="s">
        <v>841</v>
      </c>
      <c r="C19" s="426"/>
      <c r="D19" s="66"/>
      <c r="E19" s="426"/>
      <c r="F19" s="66"/>
      <c r="G19" s="197">
        <f t="shared" si="0"/>
        <v>0</v>
      </c>
    </row>
    <row r="20" spans="1:7" x14ac:dyDescent="0.25">
      <c r="A20" s="68">
        <v>344</v>
      </c>
      <c r="B20" s="68" t="s">
        <v>842</v>
      </c>
      <c r="C20" s="426"/>
      <c r="D20" s="66"/>
      <c r="E20" s="426"/>
      <c r="F20" s="66"/>
      <c r="G20" s="197">
        <f t="shared" si="0"/>
        <v>0</v>
      </c>
    </row>
    <row r="21" spans="1:7" x14ac:dyDescent="0.25">
      <c r="A21" s="156">
        <v>345</v>
      </c>
      <c r="B21" s="156" t="s">
        <v>843</v>
      </c>
      <c r="C21" s="426"/>
      <c r="D21" s="66"/>
      <c r="E21" s="426"/>
      <c r="F21" s="66"/>
      <c r="G21" s="197">
        <f t="shared" si="0"/>
        <v>0</v>
      </c>
    </row>
    <row r="22" spans="1:7" x14ac:dyDescent="0.25">
      <c r="A22" s="68">
        <v>346</v>
      </c>
      <c r="B22" s="68" t="s">
        <v>844</v>
      </c>
      <c r="C22" s="426"/>
      <c r="D22" s="66"/>
      <c r="E22" s="426"/>
      <c r="F22" s="66"/>
      <c r="G22" s="197">
        <f t="shared" si="0"/>
        <v>0</v>
      </c>
    </row>
    <row r="23" spans="1:7" ht="13" thickBot="1" x14ac:dyDescent="0.3">
      <c r="A23" s="68">
        <v>347</v>
      </c>
      <c r="B23" s="68" t="s">
        <v>823</v>
      </c>
      <c r="C23" s="566"/>
      <c r="D23" s="551"/>
      <c r="E23" s="566"/>
      <c r="F23" s="551"/>
      <c r="G23" s="550">
        <f t="shared" si="0"/>
        <v>0</v>
      </c>
    </row>
    <row r="24" spans="1:7" ht="13.5" thickBot="1" x14ac:dyDescent="0.35">
      <c r="A24" s="156"/>
      <c r="B24" s="430" t="s">
        <v>845</v>
      </c>
      <c r="C24" s="571">
        <f>SUM('11'!C5:C23)+'10'!C32+'10'!C33+'10'!C34+'10'!C35+'10'!C36+'10'!C37+'10'!C38</f>
        <v>0</v>
      </c>
      <c r="D24" s="190">
        <f>SUM('11'!D5:D23)+'10'!D32+'10'!D33+'10'!D34+'10'!D35+'10'!D36+'10'!D37+'10'!D38</f>
        <v>0</v>
      </c>
      <c r="E24" s="570">
        <f>SUM('11'!E5:E23)+'10'!E32+'10'!E33+'10'!E34+'10'!E35+'10'!E36+'10'!E37+'10'!E38</f>
        <v>0</v>
      </c>
      <c r="F24" s="190">
        <f>SUM('11'!F5:F23)+'10'!F32+'10'!F33+'10'!F34+'10'!F35+'10'!F36+'10'!F37+'10'!F38</f>
        <v>0</v>
      </c>
      <c r="G24" s="569">
        <f t="shared" si="0"/>
        <v>0</v>
      </c>
    </row>
    <row r="25" spans="1:7" ht="13.5" thickBot="1" x14ac:dyDescent="0.35">
      <c r="A25" s="68"/>
      <c r="B25" s="177" t="s">
        <v>846</v>
      </c>
      <c r="C25" s="571">
        <f>'11'!C24+'10'!C30</f>
        <v>0</v>
      </c>
      <c r="D25" s="190">
        <f>'11'!D24+'10'!D30</f>
        <v>0</v>
      </c>
      <c r="E25" s="570">
        <f>'11'!E24+'10'!E30</f>
        <v>0</v>
      </c>
      <c r="F25" s="190">
        <f>'11'!F24+'10'!F30</f>
        <v>0</v>
      </c>
      <c r="G25" s="569">
        <f t="shared" si="0"/>
        <v>0</v>
      </c>
    </row>
    <row r="26" spans="1:7" ht="18" customHeight="1" x14ac:dyDescent="0.35">
      <c r="A26" s="68"/>
      <c r="B26" s="292" t="s">
        <v>847</v>
      </c>
      <c r="C26" s="567"/>
      <c r="D26" s="75"/>
      <c r="E26" s="567"/>
      <c r="F26" s="75"/>
      <c r="G26" s="568">
        <f t="shared" si="0"/>
        <v>0</v>
      </c>
    </row>
    <row r="27" spans="1:7" ht="13" x14ac:dyDescent="0.3">
      <c r="A27" s="156"/>
      <c r="B27" s="431" t="s">
        <v>848</v>
      </c>
      <c r="C27" s="426"/>
      <c r="D27" s="66"/>
      <c r="E27" s="426"/>
      <c r="F27" s="66"/>
      <c r="G27" s="197">
        <f t="shared" si="0"/>
        <v>0</v>
      </c>
    </row>
    <row r="28" spans="1:7" x14ac:dyDescent="0.25">
      <c r="A28" s="68">
        <v>350.1</v>
      </c>
      <c r="B28" s="66" t="s">
        <v>849</v>
      </c>
      <c r="C28" s="426"/>
      <c r="D28" s="66"/>
      <c r="E28" s="426"/>
      <c r="F28" s="66"/>
      <c r="G28" s="197">
        <f t="shared" si="0"/>
        <v>0</v>
      </c>
    </row>
    <row r="29" spans="1:7" x14ac:dyDescent="0.25">
      <c r="A29" s="156">
        <v>350.2</v>
      </c>
      <c r="B29" s="107" t="s">
        <v>850</v>
      </c>
      <c r="C29" s="426"/>
      <c r="D29" s="66"/>
      <c r="E29" s="426"/>
      <c r="F29" s="66"/>
      <c r="G29" s="197">
        <f t="shared" si="0"/>
        <v>0</v>
      </c>
    </row>
    <row r="30" spans="1:7" ht="12.75" customHeight="1" x14ac:dyDescent="0.25">
      <c r="A30" s="68">
        <v>351</v>
      </c>
      <c r="B30" s="432" t="s">
        <v>804</v>
      </c>
      <c r="C30" s="426"/>
      <c r="D30" s="66"/>
      <c r="E30" s="426"/>
      <c r="F30" s="66"/>
      <c r="G30" s="197">
        <f t="shared" si="0"/>
        <v>0</v>
      </c>
    </row>
    <row r="31" spans="1:7" x14ac:dyDescent="0.25">
      <c r="A31" s="156">
        <v>352</v>
      </c>
      <c r="B31" s="107" t="s">
        <v>851</v>
      </c>
      <c r="C31" s="426"/>
      <c r="D31" s="66"/>
      <c r="E31" s="426"/>
      <c r="F31" s="66"/>
      <c r="G31" s="197">
        <f t="shared" si="0"/>
        <v>0</v>
      </c>
    </row>
    <row r="32" spans="1:7" x14ac:dyDescent="0.25">
      <c r="A32" s="68">
        <v>352.1</v>
      </c>
      <c r="B32" s="68" t="s">
        <v>852</v>
      </c>
      <c r="C32" s="426"/>
      <c r="D32" s="66"/>
      <c r="E32" s="426"/>
      <c r="F32" s="66"/>
      <c r="G32" s="197">
        <f t="shared" si="0"/>
        <v>0</v>
      </c>
    </row>
    <row r="33" spans="1:7" x14ac:dyDescent="0.25">
      <c r="A33" s="156">
        <v>352.2</v>
      </c>
      <c r="B33" s="156" t="s">
        <v>853</v>
      </c>
      <c r="C33" s="426"/>
      <c r="D33" s="66"/>
      <c r="E33" s="426"/>
      <c r="F33" s="66"/>
      <c r="G33" s="197">
        <f t="shared" si="0"/>
        <v>0</v>
      </c>
    </row>
    <row r="34" spans="1:7" x14ac:dyDescent="0.25">
      <c r="A34" s="68">
        <v>352.3</v>
      </c>
      <c r="B34" s="68" t="s">
        <v>854</v>
      </c>
      <c r="C34" s="426"/>
      <c r="D34" s="66"/>
      <c r="E34" s="426"/>
      <c r="F34" s="66"/>
      <c r="G34" s="197">
        <f t="shared" si="0"/>
        <v>0</v>
      </c>
    </row>
    <row r="35" spans="1:7" x14ac:dyDescent="0.25">
      <c r="A35" s="156">
        <v>353</v>
      </c>
      <c r="B35" s="156" t="s">
        <v>855</v>
      </c>
      <c r="C35" s="426"/>
      <c r="D35" s="66"/>
      <c r="E35" s="426"/>
      <c r="F35" s="66"/>
      <c r="G35" s="197">
        <f t="shared" si="0"/>
        <v>0</v>
      </c>
    </row>
    <row r="36" spans="1:7" x14ac:dyDescent="0.25">
      <c r="A36" s="68">
        <v>354</v>
      </c>
      <c r="B36" s="68" t="s">
        <v>856</v>
      </c>
      <c r="C36" s="426"/>
      <c r="D36" s="66"/>
      <c r="E36" s="426"/>
      <c r="F36" s="66"/>
      <c r="G36" s="197">
        <f t="shared" si="0"/>
        <v>0</v>
      </c>
    </row>
    <row r="37" spans="1:7" x14ac:dyDescent="0.25">
      <c r="A37" s="156">
        <v>355</v>
      </c>
      <c r="B37" s="68" t="s">
        <v>857</v>
      </c>
      <c r="C37" s="426"/>
      <c r="D37" s="66"/>
      <c r="E37" s="426"/>
      <c r="F37" s="66"/>
      <c r="G37" s="197">
        <f t="shared" si="0"/>
        <v>0</v>
      </c>
    </row>
    <row r="38" spans="1:7" x14ac:dyDescent="0.25">
      <c r="A38" s="68">
        <v>356</v>
      </c>
      <c r="B38" s="156" t="s">
        <v>820</v>
      </c>
      <c r="C38" s="426"/>
      <c r="D38" s="66"/>
      <c r="E38" s="426"/>
      <c r="F38" s="66"/>
      <c r="G38" s="197">
        <f t="shared" si="0"/>
        <v>0</v>
      </c>
    </row>
    <row r="39" spans="1:7" ht="13" thickBot="1" x14ac:dyDescent="0.3">
      <c r="A39" s="156">
        <v>357</v>
      </c>
      <c r="B39" s="68" t="s">
        <v>823</v>
      </c>
      <c r="C39" s="566"/>
      <c r="D39" s="551"/>
      <c r="E39" s="566"/>
      <c r="F39" s="551"/>
      <c r="G39" s="550">
        <f t="shared" si="0"/>
        <v>0</v>
      </c>
    </row>
    <row r="40" spans="1:7" ht="13.5" thickBot="1" x14ac:dyDescent="0.35">
      <c r="A40" s="157"/>
      <c r="B40" s="433" t="s">
        <v>858</v>
      </c>
      <c r="C40" s="190">
        <f>SUM(C28:C39)</f>
        <v>0</v>
      </c>
      <c r="D40" s="190">
        <f>SUM(D28:D39)</f>
        <v>0</v>
      </c>
      <c r="E40" s="190">
        <f>SUM(E28:E39)</f>
        <v>0</v>
      </c>
      <c r="F40" s="190">
        <f>SUM(F28:F39)</f>
        <v>0</v>
      </c>
      <c r="G40" s="190">
        <f t="shared" si="0"/>
        <v>0</v>
      </c>
    </row>
  </sheetData>
  <mergeCells count="1">
    <mergeCell ref="A1:C1"/>
  </mergeCells>
  <phoneticPr fontId="0" type="noConversion"/>
  <pageMargins left="1" right="0.5" top="1" bottom="1" header="0.5" footer="0.5"/>
  <pageSetup scale="89"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0"/>
  <sheetViews>
    <sheetView showGridLines="0" zoomScale="85" zoomScaleNormal="85" workbookViewId="0">
      <selection sqref="A1:C1"/>
    </sheetView>
  </sheetViews>
  <sheetFormatPr defaultRowHeight="12.5" x14ac:dyDescent="0.25"/>
  <cols>
    <col min="1" max="1" width="6" bestFit="1" customWidth="1"/>
    <col min="2" max="2" width="53.26953125" customWidth="1"/>
    <col min="3" max="3" width="14.26953125" bestFit="1" customWidth="1"/>
    <col min="4" max="4" width="14.54296875" bestFit="1" customWidth="1"/>
    <col min="5" max="5" width="17.7265625" bestFit="1" customWidth="1"/>
    <col min="6" max="6" width="14.7265625" customWidth="1"/>
    <col min="7" max="7" width="17.7265625" bestFit="1" customWidth="1"/>
  </cols>
  <sheetData>
    <row r="1" spans="1:7" x14ac:dyDescent="0.25">
      <c r="A1" s="856">
        <f>Title!$A$12</f>
        <v>0</v>
      </c>
      <c r="B1" s="856"/>
      <c r="C1" s="856"/>
      <c r="G1" s="174" t="s">
        <v>466</v>
      </c>
    </row>
    <row r="2" spans="1:7" ht="13" thickBot="1" x14ac:dyDescent="0.3">
      <c r="A2" t="s">
        <v>805</v>
      </c>
      <c r="G2" s="175">
        <f>'10'!G2</f>
        <v>45657</v>
      </c>
    </row>
    <row r="3" spans="1:7" ht="13" thickBot="1" x14ac:dyDescent="0.3">
      <c r="G3" s="176"/>
    </row>
    <row r="4" spans="1:7" ht="23.5" thickBot="1" x14ac:dyDescent="0.3">
      <c r="A4" s="423" t="s">
        <v>476</v>
      </c>
      <c r="B4" s="444" t="s">
        <v>548</v>
      </c>
      <c r="C4" s="421" t="s">
        <v>549</v>
      </c>
      <c r="D4" s="422" t="s">
        <v>550</v>
      </c>
      <c r="E4" s="423" t="s">
        <v>551</v>
      </c>
      <c r="F4" s="424" t="s">
        <v>552</v>
      </c>
      <c r="G4" s="423" t="s">
        <v>553</v>
      </c>
    </row>
    <row r="5" spans="1:7" ht="15.5" x14ac:dyDescent="0.35">
      <c r="A5" s="442"/>
      <c r="B5" s="504" t="s">
        <v>951</v>
      </c>
      <c r="C5" s="66"/>
      <c r="D5" s="73"/>
      <c r="E5" s="66"/>
      <c r="F5" s="73"/>
      <c r="G5" s="194"/>
    </row>
    <row r="6" spans="1:7" ht="13" x14ac:dyDescent="0.3">
      <c r="A6" s="428"/>
      <c r="B6" s="438" t="s">
        <v>859</v>
      </c>
      <c r="C6" s="285"/>
      <c r="D6" s="493"/>
      <c r="E6" s="285"/>
      <c r="F6" s="493"/>
      <c r="G6" s="285">
        <f t="shared" ref="G6:G40" si="0">C6+D6-E6+F6</f>
        <v>0</v>
      </c>
    </row>
    <row r="7" spans="1:7" x14ac:dyDescent="0.25">
      <c r="A7" s="68">
        <v>360</v>
      </c>
      <c r="B7" s="166" t="s">
        <v>803</v>
      </c>
      <c r="C7" s="285"/>
      <c r="D7" s="493"/>
      <c r="E7" s="285"/>
      <c r="F7" s="493"/>
      <c r="G7" s="285">
        <f t="shared" si="0"/>
        <v>0</v>
      </c>
    </row>
    <row r="8" spans="1:7" x14ac:dyDescent="0.25">
      <c r="A8" s="156">
        <v>361</v>
      </c>
      <c r="B8" s="40" t="s">
        <v>804</v>
      </c>
      <c r="C8" s="285"/>
      <c r="D8" s="493"/>
      <c r="E8" s="285"/>
      <c r="F8" s="493"/>
      <c r="G8" s="285">
        <f t="shared" si="0"/>
        <v>0</v>
      </c>
    </row>
    <row r="9" spans="1:7" x14ac:dyDescent="0.25">
      <c r="A9" s="68">
        <v>362</v>
      </c>
      <c r="B9" s="166" t="s">
        <v>860</v>
      </c>
      <c r="C9" s="285"/>
      <c r="D9" s="493"/>
      <c r="E9" s="285"/>
      <c r="F9" s="493"/>
      <c r="G9" s="285">
        <f t="shared" si="0"/>
        <v>0</v>
      </c>
    </row>
    <row r="10" spans="1:7" ht="13" thickBot="1" x14ac:dyDescent="0.3">
      <c r="A10" s="156">
        <v>363</v>
      </c>
      <c r="B10" s="40" t="s">
        <v>820</v>
      </c>
      <c r="C10" s="575"/>
      <c r="D10" s="593"/>
      <c r="E10" s="575"/>
      <c r="F10" s="593"/>
      <c r="G10" s="575">
        <f t="shared" si="0"/>
        <v>0</v>
      </c>
    </row>
    <row r="11" spans="1:7" ht="13.5" thickBot="1" x14ac:dyDescent="0.35">
      <c r="A11" s="68"/>
      <c r="B11" s="103" t="s">
        <v>861</v>
      </c>
      <c r="C11" s="284">
        <f>SUM(C7:C10)</f>
        <v>0</v>
      </c>
      <c r="D11" s="284">
        <f>SUM(D7:D10)</f>
        <v>0</v>
      </c>
      <c r="E11" s="284">
        <f>SUM(E7:E10)</f>
        <v>0</v>
      </c>
      <c r="F11" s="594">
        <f>SUM(F7:F10)</f>
        <v>0</v>
      </c>
      <c r="G11" s="284">
        <f t="shared" si="0"/>
        <v>0</v>
      </c>
    </row>
    <row r="12" spans="1:7" ht="13.5" thickBot="1" x14ac:dyDescent="0.35">
      <c r="A12" s="442"/>
      <c r="B12" s="439" t="s">
        <v>862</v>
      </c>
      <c r="C12" s="284">
        <f>C11+'11'!C40</f>
        <v>0</v>
      </c>
      <c r="D12" s="284">
        <f>D11+'11'!D40</f>
        <v>0</v>
      </c>
      <c r="E12" s="284">
        <f>E11+'11'!E40</f>
        <v>0</v>
      </c>
      <c r="F12" s="594">
        <f>F11+'11'!F40</f>
        <v>0</v>
      </c>
      <c r="G12" s="284">
        <f t="shared" si="0"/>
        <v>0</v>
      </c>
    </row>
    <row r="13" spans="1:7" ht="13" x14ac:dyDescent="0.3">
      <c r="A13" s="156"/>
      <c r="B13" s="172"/>
      <c r="C13" s="290"/>
      <c r="D13" s="492"/>
      <c r="E13" s="290"/>
      <c r="F13" s="492"/>
      <c r="G13" s="290">
        <f t="shared" si="0"/>
        <v>0</v>
      </c>
    </row>
    <row r="14" spans="1:7" ht="15.5" x14ac:dyDescent="0.35">
      <c r="A14" s="428"/>
      <c r="B14" s="505" t="s">
        <v>863</v>
      </c>
      <c r="C14" s="285"/>
      <c r="D14" s="493"/>
      <c r="E14" s="285"/>
      <c r="F14" s="493"/>
      <c r="G14" s="285">
        <f t="shared" si="0"/>
        <v>0</v>
      </c>
    </row>
    <row r="15" spans="1:7" x14ac:dyDescent="0.25">
      <c r="A15" s="417">
        <v>365.1</v>
      </c>
      <c r="B15" s="73" t="s">
        <v>803</v>
      </c>
      <c r="C15" s="285"/>
      <c r="D15" s="493"/>
      <c r="E15" s="285"/>
      <c r="F15" s="493"/>
      <c r="G15" s="285">
        <f t="shared" si="0"/>
        <v>0</v>
      </c>
    </row>
    <row r="16" spans="1:7" x14ac:dyDescent="0.25">
      <c r="A16" s="418">
        <v>365.2</v>
      </c>
      <c r="B16" s="440" t="s">
        <v>827</v>
      </c>
      <c r="C16" s="285"/>
      <c r="D16" s="493"/>
      <c r="E16" s="285"/>
      <c r="F16" s="493"/>
      <c r="G16" s="285">
        <f t="shared" si="0"/>
        <v>0</v>
      </c>
    </row>
    <row r="17" spans="1:7" x14ac:dyDescent="0.25">
      <c r="A17" s="68">
        <v>366</v>
      </c>
      <c r="B17" s="73" t="s">
        <v>804</v>
      </c>
      <c r="C17" s="285"/>
      <c r="D17" s="493"/>
      <c r="E17" s="285"/>
      <c r="F17" s="493"/>
      <c r="G17" s="285">
        <f t="shared" si="0"/>
        <v>0</v>
      </c>
    </row>
    <row r="18" spans="1:7" x14ac:dyDescent="0.25">
      <c r="A18" s="68">
        <v>367</v>
      </c>
      <c r="B18" s="166" t="s">
        <v>864</v>
      </c>
      <c r="C18" s="285"/>
      <c r="D18" s="493"/>
      <c r="E18" s="285"/>
      <c r="F18" s="493"/>
      <c r="G18" s="285">
        <f t="shared" si="0"/>
        <v>0</v>
      </c>
    </row>
    <row r="19" spans="1:7" x14ac:dyDescent="0.25">
      <c r="A19" s="156">
        <v>368</v>
      </c>
      <c r="B19" s="40" t="s">
        <v>857</v>
      </c>
      <c r="C19" s="285"/>
      <c r="D19" s="493"/>
      <c r="E19" s="285"/>
      <c r="F19" s="493"/>
      <c r="G19" s="285">
        <f t="shared" si="0"/>
        <v>0</v>
      </c>
    </row>
    <row r="20" spans="1:7" x14ac:dyDescent="0.25">
      <c r="A20" s="68">
        <v>369</v>
      </c>
      <c r="B20" s="166" t="s">
        <v>856</v>
      </c>
      <c r="C20" s="285"/>
      <c r="D20" s="493"/>
      <c r="E20" s="285"/>
      <c r="F20" s="493"/>
      <c r="G20" s="285">
        <f t="shared" si="0"/>
        <v>0</v>
      </c>
    </row>
    <row r="21" spans="1:7" x14ac:dyDescent="0.25">
      <c r="A21" s="156">
        <v>370</v>
      </c>
      <c r="B21" s="40" t="s">
        <v>865</v>
      </c>
      <c r="C21" s="285"/>
      <c r="D21" s="493"/>
      <c r="E21" s="285"/>
      <c r="F21" s="493"/>
      <c r="G21" s="285">
        <f t="shared" si="0"/>
        <v>0</v>
      </c>
    </row>
    <row r="22" spans="1:7" ht="13" thickBot="1" x14ac:dyDescent="0.3">
      <c r="A22" s="68">
        <v>371</v>
      </c>
      <c r="B22" s="166" t="s">
        <v>823</v>
      </c>
      <c r="C22" s="575"/>
      <c r="D22" s="593"/>
      <c r="E22" s="575"/>
      <c r="F22" s="593"/>
      <c r="G22" s="575">
        <f t="shared" si="0"/>
        <v>0</v>
      </c>
    </row>
    <row r="23" spans="1:7" ht="13.5" thickBot="1" x14ac:dyDescent="0.35">
      <c r="A23" s="68"/>
      <c r="B23" s="103" t="s">
        <v>866</v>
      </c>
      <c r="C23" s="284">
        <f>SUM(C15:C22)</f>
        <v>0</v>
      </c>
      <c r="D23" s="284">
        <f>SUM(D15:D22)</f>
        <v>0</v>
      </c>
      <c r="E23" s="284">
        <f>SUM(E15:E22)</f>
        <v>0</v>
      </c>
      <c r="F23" s="594">
        <f>SUM(F15:F22)</f>
        <v>0</v>
      </c>
      <c r="G23" s="284">
        <f t="shared" si="0"/>
        <v>0</v>
      </c>
    </row>
    <row r="24" spans="1:7" ht="13" x14ac:dyDescent="0.3">
      <c r="A24" s="68"/>
      <c r="B24" s="507"/>
      <c r="C24" s="290"/>
      <c r="D24" s="492"/>
      <c r="E24" s="290"/>
      <c r="F24" s="492"/>
      <c r="G24" s="290">
        <f t="shared" si="0"/>
        <v>0</v>
      </c>
    </row>
    <row r="25" spans="1:7" ht="15.5" x14ac:dyDescent="0.35">
      <c r="A25" s="156"/>
      <c r="B25" s="506" t="s">
        <v>867</v>
      </c>
      <c r="C25" s="285"/>
      <c r="D25" s="493"/>
      <c r="E25" s="285"/>
      <c r="F25" s="493"/>
      <c r="G25" s="285">
        <f t="shared" si="0"/>
        <v>0</v>
      </c>
    </row>
    <row r="26" spans="1:7" x14ac:dyDescent="0.25">
      <c r="A26" s="68">
        <v>374</v>
      </c>
      <c r="B26" s="166" t="s">
        <v>803</v>
      </c>
      <c r="C26" s="285"/>
      <c r="D26" s="493"/>
      <c r="E26" s="285"/>
      <c r="F26" s="493"/>
      <c r="G26" s="285">
        <f t="shared" si="0"/>
        <v>0</v>
      </c>
    </row>
    <row r="27" spans="1:7" x14ac:dyDescent="0.25">
      <c r="A27" s="156">
        <v>375</v>
      </c>
      <c r="B27" s="40" t="s">
        <v>804</v>
      </c>
      <c r="C27" s="285"/>
      <c r="D27" s="493"/>
      <c r="E27" s="285"/>
      <c r="F27" s="493"/>
      <c r="G27" s="285">
        <f t="shared" si="0"/>
        <v>0</v>
      </c>
    </row>
    <row r="28" spans="1:7" x14ac:dyDescent="0.25">
      <c r="A28" s="68">
        <v>376</v>
      </c>
      <c r="B28" s="166" t="s">
        <v>864</v>
      </c>
      <c r="C28" s="285"/>
      <c r="D28" s="493"/>
      <c r="E28" s="285"/>
      <c r="F28" s="493"/>
      <c r="G28" s="285">
        <f t="shared" si="0"/>
        <v>0</v>
      </c>
    </row>
    <row r="29" spans="1:7" x14ac:dyDescent="0.25">
      <c r="A29" s="156">
        <v>377</v>
      </c>
      <c r="B29" s="40" t="s">
        <v>857</v>
      </c>
      <c r="C29" s="285"/>
      <c r="D29" s="493"/>
      <c r="E29" s="285"/>
      <c r="F29" s="493"/>
      <c r="G29" s="285">
        <f t="shared" si="0"/>
        <v>0</v>
      </c>
    </row>
    <row r="30" spans="1:7" ht="12.75" customHeight="1" x14ac:dyDescent="0.25">
      <c r="A30" s="443">
        <v>378</v>
      </c>
      <c r="B30" s="441" t="s">
        <v>45</v>
      </c>
      <c r="C30" s="285"/>
      <c r="D30" s="493"/>
      <c r="E30" s="285"/>
      <c r="F30" s="493"/>
      <c r="G30" s="285">
        <f t="shared" si="0"/>
        <v>0</v>
      </c>
    </row>
    <row r="31" spans="1:7" ht="12.75" customHeight="1" x14ac:dyDescent="0.25">
      <c r="A31" s="156">
        <v>379</v>
      </c>
      <c r="B31" s="425" t="s">
        <v>46</v>
      </c>
      <c r="C31" s="285"/>
      <c r="D31" s="493"/>
      <c r="E31" s="285"/>
      <c r="F31" s="493"/>
      <c r="G31" s="285">
        <f t="shared" si="0"/>
        <v>0</v>
      </c>
    </row>
    <row r="32" spans="1:7" x14ac:dyDescent="0.25">
      <c r="A32" s="68">
        <v>380</v>
      </c>
      <c r="B32" s="166" t="s">
        <v>868</v>
      </c>
      <c r="C32" s="285"/>
      <c r="D32" s="493"/>
      <c r="E32" s="285">
        <v>0</v>
      </c>
      <c r="F32" s="493"/>
      <c r="G32" s="285">
        <f t="shared" si="0"/>
        <v>0</v>
      </c>
    </row>
    <row r="33" spans="1:7" x14ac:dyDescent="0.25">
      <c r="A33" s="156">
        <v>381</v>
      </c>
      <c r="B33" s="40" t="s">
        <v>869</v>
      </c>
      <c r="C33" s="285"/>
      <c r="D33" s="493"/>
      <c r="E33" s="285">
        <v>0</v>
      </c>
      <c r="F33" s="493"/>
      <c r="G33" s="285">
        <f t="shared" si="0"/>
        <v>0</v>
      </c>
    </row>
    <row r="34" spans="1:7" x14ac:dyDescent="0.25">
      <c r="A34" s="68">
        <v>382</v>
      </c>
      <c r="B34" s="166" t="s">
        <v>870</v>
      </c>
      <c r="C34" s="285"/>
      <c r="D34" s="493"/>
      <c r="E34" s="285"/>
      <c r="F34" s="493"/>
      <c r="G34" s="285">
        <f t="shared" si="0"/>
        <v>0</v>
      </c>
    </row>
    <row r="35" spans="1:7" x14ac:dyDescent="0.25">
      <c r="A35" s="156">
        <v>383</v>
      </c>
      <c r="B35" s="40" t="s">
        <v>871</v>
      </c>
      <c r="C35" s="285"/>
      <c r="D35" s="493"/>
      <c r="E35" s="285"/>
      <c r="F35" s="493"/>
      <c r="G35" s="285">
        <f t="shared" si="0"/>
        <v>0</v>
      </c>
    </row>
    <row r="36" spans="1:7" x14ac:dyDescent="0.25">
      <c r="A36" s="68">
        <v>384</v>
      </c>
      <c r="B36" s="166" t="s">
        <v>872</v>
      </c>
      <c r="C36" s="285"/>
      <c r="D36" s="493"/>
      <c r="E36" s="285"/>
      <c r="F36" s="493"/>
      <c r="G36" s="285">
        <f t="shared" si="0"/>
        <v>0</v>
      </c>
    </row>
    <row r="37" spans="1:7" ht="12.75" customHeight="1" x14ac:dyDescent="0.25">
      <c r="A37" s="156">
        <v>385</v>
      </c>
      <c r="B37" s="325" t="s">
        <v>873</v>
      </c>
      <c r="C37" s="285"/>
      <c r="D37" s="493"/>
      <c r="E37" s="285"/>
      <c r="F37" s="493"/>
      <c r="G37" s="285">
        <f t="shared" si="0"/>
        <v>0</v>
      </c>
    </row>
    <row r="38" spans="1:7" ht="12.75" customHeight="1" x14ac:dyDescent="0.25">
      <c r="A38" s="443">
        <v>386</v>
      </c>
      <c r="B38" s="441" t="s">
        <v>874</v>
      </c>
      <c r="C38" s="285"/>
      <c r="D38" s="493"/>
      <c r="E38" s="285"/>
      <c r="F38" s="493"/>
      <c r="G38" s="285">
        <f t="shared" si="0"/>
        <v>0</v>
      </c>
    </row>
    <row r="39" spans="1:7" ht="13" thickBot="1" x14ac:dyDescent="0.3">
      <c r="A39" s="156">
        <v>387</v>
      </c>
      <c r="B39" t="s">
        <v>823</v>
      </c>
      <c r="C39" s="575"/>
      <c r="D39" s="593"/>
      <c r="E39" s="575"/>
      <c r="F39" s="593"/>
      <c r="G39" s="575">
        <f t="shared" si="0"/>
        <v>0</v>
      </c>
    </row>
    <row r="40" spans="1:7" ht="13.5" thickBot="1" x14ac:dyDescent="0.35">
      <c r="A40" s="157"/>
      <c r="B40" s="205" t="s">
        <v>875</v>
      </c>
      <c r="C40" s="284">
        <f>SUM(C26:C39)</f>
        <v>0</v>
      </c>
      <c r="D40" s="284">
        <f>SUM(D26:D39)</f>
        <v>0</v>
      </c>
      <c r="E40" s="284">
        <f>SUM(E26:E39)</f>
        <v>0</v>
      </c>
      <c r="F40" s="284">
        <f>SUM(F26:F39)</f>
        <v>0</v>
      </c>
      <c r="G40" s="284">
        <f t="shared" si="0"/>
        <v>0</v>
      </c>
    </row>
  </sheetData>
  <mergeCells count="1">
    <mergeCell ref="A1:C1"/>
  </mergeCells>
  <phoneticPr fontId="0" type="noConversion"/>
  <pageMargins left="1" right="0.5" top="1" bottom="1" header="0.5" footer="0.5"/>
  <pageSetup scale="88"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18"/>
  <sheetViews>
    <sheetView showGridLines="0" zoomScale="85" zoomScaleNormal="85" workbookViewId="0">
      <selection sqref="A1:C1"/>
    </sheetView>
  </sheetViews>
  <sheetFormatPr defaultRowHeight="12.5" x14ac:dyDescent="0.25"/>
  <cols>
    <col min="1" max="1" width="6" bestFit="1" customWidth="1"/>
    <col min="2" max="2" width="53.26953125" customWidth="1"/>
    <col min="3" max="3" width="14.26953125" bestFit="1" customWidth="1"/>
    <col min="4" max="4" width="14.54296875" bestFit="1" customWidth="1"/>
    <col min="5" max="5" width="17.7265625" bestFit="1" customWidth="1"/>
    <col min="6" max="6" width="14.7265625" customWidth="1"/>
    <col min="7" max="7" width="17.7265625" bestFit="1" customWidth="1"/>
  </cols>
  <sheetData>
    <row r="1" spans="1:7" x14ac:dyDescent="0.25">
      <c r="A1" s="856">
        <f>Title!$A$12</f>
        <v>0</v>
      </c>
      <c r="B1" s="856"/>
      <c r="C1" s="856"/>
      <c r="G1" s="174" t="s">
        <v>466</v>
      </c>
    </row>
    <row r="2" spans="1:7" ht="13" thickBot="1" x14ac:dyDescent="0.3">
      <c r="A2" t="s">
        <v>805</v>
      </c>
      <c r="G2" s="175">
        <f>'10'!G2</f>
        <v>45657</v>
      </c>
    </row>
    <row r="3" spans="1:7" ht="13.5" thickBot="1" x14ac:dyDescent="0.35">
      <c r="A3" s="937"/>
      <c r="B3" s="937"/>
    </row>
    <row r="4" spans="1:7" ht="23.5" thickBot="1" x14ac:dyDescent="0.3">
      <c r="A4" s="423" t="s">
        <v>476</v>
      </c>
      <c r="B4" s="444" t="s">
        <v>548</v>
      </c>
      <c r="C4" s="421" t="s">
        <v>549</v>
      </c>
      <c r="D4" s="422" t="s">
        <v>550</v>
      </c>
      <c r="E4" s="423" t="s">
        <v>551</v>
      </c>
      <c r="F4" s="424" t="s">
        <v>552</v>
      </c>
      <c r="G4" s="423" t="s">
        <v>553</v>
      </c>
    </row>
    <row r="5" spans="1:7" ht="15.5" x14ac:dyDescent="0.35">
      <c r="A5" s="427"/>
      <c r="B5" s="506" t="s">
        <v>876</v>
      </c>
      <c r="C5" s="285"/>
      <c r="D5" s="493"/>
      <c r="E5" s="285"/>
      <c r="F5" s="493"/>
      <c r="G5" s="285"/>
    </row>
    <row r="6" spans="1:7" x14ac:dyDescent="0.25">
      <c r="A6" s="443">
        <v>389</v>
      </c>
      <c r="B6" s="166" t="s">
        <v>803</v>
      </c>
      <c r="C6" s="285"/>
      <c r="D6" s="493"/>
      <c r="E6" s="285"/>
      <c r="F6" s="493"/>
      <c r="G6" s="285">
        <f t="shared" ref="G6:G16" si="0">C6+D6-E6+F6</f>
        <v>0</v>
      </c>
    </row>
    <row r="7" spans="1:7" x14ac:dyDescent="0.25">
      <c r="A7" s="427">
        <v>390</v>
      </c>
      <c r="B7" s="40" t="s">
        <v>804</v>
      </c>
      <c r="C7" s="285"/>
      <c r="D7" s="493"/>
      <c r="E7" s="285"/>
      <c r="F7" s="493"/>
      <c r="G7" s="285">
        <f t="shared" si="0"/>
        <v>0</v>
      </c>
    </row>
    <row r="8" spans="1:7" x14ac:dyDescent="0.25">
      <c r="A8" s="443">
        <v>391</v>
      </c>
      <c r="B8" s="166" t="s">
        <v>877</v>
      </c>
      <c r="C8" s="285"/>
      <c r="D8" s="493"/>
      <c r="E8" s="285"/>
      <c r="F8" s="493"/>
      <c r="G8" s="285">
        <f t="shared" si="0"/>
        <v>0</v>
      </c>
    </row>
    <row r="9" spans="1:7" x14ac:dyDescent="0.25">
      <c r="A9" s="427">
        <v>392</v>
      </c>
      <c r="B9" s="40" t="s">
        <v>878</v>
      </c>
      <c r="C9" s="285"/>
      <c r="D9" s="493"/>
      <c r="E9" s="285"/>
      <c r="F9" s="493"/>
      <c r="G9" s="285">
        <f t="shared" si="0"/>
        <v>0</v>
      </c>
    </row>
    <row r="10" spans="1:7" x14ac:dyDescent="0.25">
      <c r="A10" s="443">
        <v>393</v>
      </c>
      <c r="B10" s="166" t="s">
        <v>879</v>
      </c>
      <c r="C10" s="285"/>
      <c r="D10" s="493"/>
      <c r="E10" s="285"/>
      <c r="F10" s="493"/>
      <c r="G10" s="285">
        <f t="shared" si="0"/>
        <v>0</v>
      </c>
    </row>
    <row r="11" spans="1:7" x14ac:dyDescent="0.25">
      <c r="A11" s="156">
        <v>394</v>
      </c>
      <c r="B11" s="40" t="s">
        <v>880</v>
      </c>
      <c r="C11" s="285"/>
      <c r="D11" s="493"/>
      <c r="E11" s="285"/>
      <c r="F11" s="493"/>
      <c r="G11" s="285">
        <f t="shared" si="0"/>
        <v>0</v>
      </c>
    </row>
    <row r="12" spans="1:7" x14ac:dyDescent="0.25">
      <c r="A12" s="68">
        <v>395</v>
      </c>
      <c r="B12" s="73" t="s">
        <v>881</v>
      </c>
      <c r="C12" s="285"/>
      <c r="D12" s="493"/>
      <c r="E12" s="285"/>
      <c r="F12" s="493"/>
      <c r="G12" s="285">
        <f t="shared" si="0"/>
        <v>0</v>
      </c>
    </row>
    <row r="13" spans="1:7" x14ac:dyDescent="0.25">
      <c r="A13" s="156">
        <v>396</v>
      </c>
      <c r="B13" s="40" t="s">
        <v>882</v>
      </c>
      <c r="C13" s="285"/>
      <c r="D13" s="493"/>
      <c r="E13" s="285"/>
      <c r="F13" s="493"/>
      <c r="G13" s="285">
        <f t="shared" si="0"/>
        <v>0</v>
      </c>
    </row>
    <row r="14" spans="1:7" x14ac:dyDescent="0.25">
      <c r="A14" s="68">
        <v>397</v>
      </c>
      <c r="B14" s="73" t="s">
        <v>865</v>
      </c>
      <c r="C14" s="285"/>
      <c r="D14" s="493"/>
      <c r="E14" s="285"/>
      <c r="F14" s="493"/>
      <c r="G14" s="285">
        <f t="shared" si="0"/>
        <v>0</v>
      </c>
    </row>
    <row r="15" spans="1:7" x14ac:dyDescent="0.25">
      <c r="A15" s="156">
        <v>398</v>
      </c>
      <c r="B15" t="s">
        <v>883</v>
      </c>
      <c r="C15" s="285"/>
      <c r="D15" s="493"/>
      <c r="E15" s="285"/>
      <c r="F15" s="493"/>
      <c r="G15" s="285">
        <f t="shared" si="0"/>
        <v>0</v>
      </c>
    </row>
    <row r="16" spans="1:7" ht="13" thickBot="1" x14ac:dyDescent="0.3">
      <c r="A16" s="68">
        <v>399</v>
      </c>
      <c r="B16" s="73" t="s">
        <v>887</v>
      </c>
      <c r="C16" s="575"/>
      <c r="D16" s="593"/>
      <c r="E16" s="575"/>
      <c r="F16" s="593"/>
      <c r="G16" s="575">
        <f t="shared" si="0"/>
        <v>0</v>
      </c>
    </row>
    <row r="17" spans="1:7" ht="13.5" thickBot="1" x14ac:dyDescent="0.35">
      <c r="A17" s="156"/>
      <c r="B17" s="170" t="s">
        <v>888</v>
      </c>
      <c r="C17" s="284">
        <f>SUM(C6:C16)</f>
        <v>0</v>
      </c>
      <c r="D17" s="284">
        <f>SUM(D6:D16)</f>
        <v>0</v>
      </c>
      <c r="E17" s="284">
        <f>SUM(E6:E16)</f>
        <v>0</v>
      </c>
      <c r="F17" s="284">
        <f>SUM(F6:F16)</f>
        <v>0</v>
      </c>
      <c r="G17" s="284">
        <f>SUM(G6:G16)</f>
        <v>0</v>
      </c>
    </row>
    <row r="18" spans="1:7" ht="13.5" thickBot="1" x14ac:dyDescent="0.35">
      <c r="A18" s="157"/>
      <c r="B18" s="205" t="s">
        <v>889</v>
      </c>
      <c r="C18" s="286">
        <f>C17+'12'!C40+'12'!C23+'12'!C12+'11'!C25+'10'!C9</f>
        <v>0</v>
      </c>
      <c r="D18" s="286">
        <f>D17+'12'!D40+'12'!D23+'12'!D12+'11'!D25+'10'!D9</f>
        <v>0</v>
      </c>
      <c r="E18" s="286">
        <f>E17+'12'!E40+'12'!E23+'12'!E12+'11'!E25+'10'!E9</f>
        <v>0</v>
      </c>
      <c r="F18" s="286">
        <f>F17+'12'!F40+'12'!F23+'12'!F12+'11'!F25+'10'!F9</f>
        <v>0</v>
      </c>
      <c r="G18" s="286">
        <f>G17+'12'!G40+'12'!G23+'12'!G12+'11'!G25+'10'!G9</f>
        <v>0</v>
      </c>
    </row>
  </sheetData>
  <mergeCells count="2">
    <mergeCell ref="A3:B3"/>
    <mergeCell ref="A1:C1"/>
  </mergeCells>
  <phoneticPr fontId="0" type="noConversion"/>
  <pageMargins left="1" right="0.5" top="1" bottom="1" header="0.5" footer="0.5"/>
  <pageSetup scale="89" orientation="landscape"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741"/>
  <sheetViews>
    <sheetView showGridLines="0" workbookViewId="0">
      <selection activeCell="D5" sqref="D5"/>
    </sheetView>
  </sheetViews>
  <sheetFormatPr defaultRowHeight="12.5" x14ac:dyDescent="0.25"/>
  <cols>
    <col min="1" max="1" width="6.453125" customWidth="1"/>
    <col min="2" max="2" width="39.54296875" customWidth="1"/>
    <col min="3" max="3" width="23.26953125" customWidth="1"/>
    <col min="4" max="4" width="20.26953125" customWidth="1"/>
  </cols>
  <sheetData>
    <row r="1" spans="1:4" x14ac:dyDescent="0.25">
      <c r="A1" s="856">
        <f>Title!$A$12</f>
        <v>0</v>
      </c>
      <c r="B1" s="856"/>
      <c r="C1" s="856"/>
      <c r="D1" s="174" t="s">
        <v>466</v>
      </c>
    </row>
    <row r="2" spans="1:4" ht="13" thickBot="1" x14ac:dyDescent="0.3">
      <c r="A2" t="s">
        <v>805</v>
      </c>
      <c r="D2" s="175">
        <f>'13'!G2</f>
        <v>45657</v>
      </c>
    </row>
    <row r="3" spans="1:4" ht="37.5" customHeight="1" thickBot="1" x14ac:dyDescent="0.4">
      <c r="A3" s="961" t="s">
        <v>648</v>
      </c>
      <c r="B3" s="961"/>
      <c r="C3" s="961"/>
      <c r="D3" s="961"/>
    </row>
    <row r="4" spans="1:4" ht="39" customHeight="1" thickBot="1" x14ac:dyDescent="0.35">
      <c r="A4" s="106" t="s">
        <v>477</v>
      </c>
      <c r="B4" s="960" t="s">
        <v>1088</v>
      </c>
      <c r="C4" s="960"/>
      <c r="D4" s="69" t="s">
        <v>1089</v>
      </c>
    </row>
    <row r="5" spans="1:4" ht="28.5" customHeight="1" x14ac:dyDescent="0.25">
      <c r="A5" s="178"/>
      <c r="B5" s="962" t="s">
        <v>732</v>
      </c>
      <c r="C5" s="963"/>
      <c r="D5" s="544"/>
    </row>
    <row r="6" spans="1:4" x14ac:dyDescent="0.25">
      <c r="A6" s="179"/>
      <c r="B6" s="446"/>
      <c r="C6" s="447"/>
      <c r="D6" s="180"/>
    </row>
    <row r="7" spans="1:4" x14ac:dyDescent="0.25">
      <c r="A7" s="179"/>
      <c r="B7" s="958" t="s">
        <v>47</v>
      </c>
      <c r="C7" s="959"/>
      <c r="D7" s="181"/>
    </row>
    <row r="8" spans="1:4" x14ac:dyDescent="0.25">
      <c r="A8" s="182">
        <v>403</v>
      </c>
      <c r="B8" s="942" t="s">
        <v>48</v>
      </c>
      <c r="C8" s="943"/>
      <c r="D8" s="183">
        <v>0</v>
      </c>
    </row>
    <row r="9" spans="1:4" x14ac:dyDescent="0.25">
      <c r="A9" s="182">
        <v>404</v>
      </c>
      <c r="B9" s="964" t="s">
        <v>81</v>
      </c>
      <c r="C9" s="965"/>
      <c r="D9" s="184"/>
    </row>
    <row r="10" spans="1:4" x14ac:dyDescent="0.25">
      <c r="A10" s="179">
        <v>405</v>
      </c>
      <c r="B10" s="942" t="s">
        <v>51</v>
      </c>
      <c r="C10" s="943"/>
      <c r="D10" s="185"/>
    </row>
    <row r="11" spans="1:4" x14ac:dyDescent="0.25">
      <c r="A11" s="179">
        <v>413</v>
      </c>
      <c r="B11" s="942" t="s">
        <v>50</v>
      </c>
      <c r="C11" s="943"/>
      <c r="D11" s="188"/>
    </row>
    <row r="12" spans="1:4" x14ac:dyDescent="0.25">
      <c r="A12" s="179">
        <v>416</v>
      </c>
      <c r="B12" s="938" t="s">
        <v>82</v>
      </c>
      <c r="C12" s="939"/>
      <c r="D12" s="181"/>
    </row>
    <row r="13" spans="1:4" x14ac:dyDescent="0.25">
      <c r="A13" s="179"/>
      <c r="B13" s="944" t="s">
        <v>952</v>
      </c>
      <c r="C13" s="945"/>
      <c r="D13" s="186"/>
    </row>
    <row r="14" spans="1:4" ht="13" x14ac:dyDescent="0.3">
      <c r="A14" s="179"/>
      <c r="B14" s="944" t="s">
        <v>953</v>
      </c>
      <c r="C14" s="945"/>
      <c r="D14" s="181"/>
    </row>
    <row r="15" spans="1:4" x14ac:dyDescent="0.25">
      <c r="A15" s="179"/>
      <c r="B15" s="942"/>
      <c r="C15" s="943"/>
      <c r="D15" s="188">
        <v>0</v>
      </c>
    </row>
    <row r="16" spans="1:4" x14ac:dyDescent="0.25">
      <c r="A16" s="179"/>
      <c r="B16" s="946"/>
      <c r="C16" s="945"/>
      <c r="D16" s="181"/>
    </row>
    <row r="17" spans="1:4" ht="13" thickBot="1" x14ac:dyDescent="0.3">
      <c r="A17" s="179"/>
      <c r="B17" s="946"/>
      <c r="C17" s="945"/>
      <c r="D17" s="548"/>
    </row>
    <row r="18" spans="1:4" ht="13.5" thickBot="1" x14ac:dyDescent="0.35">
      <c r="A18" s="179"/>
      <c r="B18" s="951" t="s">
        <v>52</v>
      </c>
      <c r="C18" s="952"/>
      <c r="D18" s="549">
        <f>SUM(D8:D17)</f>
        <v>0</v>
      </c>
    </row>
    <row r="19" spans="1:4" x14ac:dyDescent="0.25">
      <c r="A19" s="179"/>
      <c r="B19" s="942"/>
      <c r="C19" s="943"/>
      <c r="D19" s="186"/>
    </row>
    <row r="20" spans="1:4" x14ac:dyDescent="0.25">
      <c r="A20" s="179"/>
      <c r="B20" s="942" t="s">
        <v>53</v>
      </c>
      <c r="C20" s="943"/>
      <c r="D20" s="185"/>
    </row>
    <row r="21" spans="1:4" x14ac:dyDescent="0.25">
      <c r="A21" s="179"/>
      <c r="B21" s="942" t="s">
        <v>54</v>
      </c>
      <c r="C21" s="943"/>
      <c r="D21" s="185"/>
    </row>
    <row r="22" spans="1:4" x14ac:dyDescent="0.25">
      <c r="A22" s="179"/>
      <c r="B22" s="956" t="s">
        <v>55</v>
      </c>
      <c r="C22" s="957"/>
      <c r="D22" s="185"/>
    </row>
    <row r="23" spans="1:4" ht="13" thickBot="1" x14ac:dyDescent="0.3">
      <c r="A23" s="178"/>
      <c r="B23" s="938" t="s">
        <v>56</v>
      </c>
      <c r="C23" s="939"/>
      <c r="D23" s="188"/>
    </row>
    <row r="24" spans="1:4" ht="13.5" thickBot="1" x14ac:dyDescent="0.35">
      <c r="A24" s="179"/>
      <c r="B24" s="947" t="s">
        <v>57</v>
      </c>
      <c r="C24" s="948"/>
      <c r="D24" s="549">
        <f>D21+D22-D23</f>
        <v>0</v>
      </c>
    </row>
    <row r="25" spans="1:4" x14ac:dyDescent="0.25">
      <c r="A25" s="179"/>
      <c r="B25" s="949"/>
      <c r="C25" s="950"/>
      <c r="D25" s="182"/>
    </row>
    <row r="26" spans="1:4" ht="13" x14ac:dyDescent="0.3">
      <c r="A26" s="179"/>
      <c r="B26" s="953" t="s">
        <v>954</v>
      </c>
      <c r="C26" s="950"/>
      <c r="D26" s="179"/>
    </row>
    <row r="27" spans="1:4" x14ac:dyDescent="0.25">
      <c r="A27" s="179"/>
      <c r="B27" s="949"/>
      <c r="C27" s="950"/>
      <c r="D27" s="179"/>
    </row>
    <row r="28" spans="1:4" ht="13" thickBot="1" x14ac:dyDescent="0.3">
      <c r="A28" s="179"/>
      <c r="B28" s="949"/>
      <c r="C28" s="950"/>
      <c r="D28" s="545"/>
    </row>
    <row r="29" spans="1:4" ht="13.5" thickBot="1" x14ac:dyDescent="0.35">
      <c r="A29" s="179"/>
      <c r="B29" s="947" t="s">
        <v>518</v>
      </c>
      <c r="C29" s="948"/>
      <c r="D29" s="546">
        <f>D5+D18-D24+D27+D28</f>
        <v>0</v>
      </c>
    </row>
    <row r="30" spans="1:4" x14ac:dyDescent="0.25">
      <c r="A30" s="179"/>
      <c r="B30" s="949"/>
      <c r="C30" s="950"/>
      <c r="D30" s="182"/>
    </row>
    <row r="31" spans="1:4" x14ac:dyDescent="0.25">
      <c r="A31" s="179"/>
      <c r="B31" s="953" t="s">
        <v>998</v>
      </c>
      <c r="C31" s="950"/>
      <c r="D31" s="179"/>
    </row>
    <row r="32" spans="1:4" ht="13" thickBot="1" x14ac:dyDescent="0.3">
      <c r="A32" s="179"/>
      <c r="B32" s="949" t="s">
        <v>554</v>
      </c>
      <c r="C32" s="950"/>
      <c r="D32" s="545"/>
    </row>
    <row r="33" spans="1:4" ht="13.5" thickBot="1" x14ac:dyDescent="0.35">
      <c r="A33" s="179"/>
      <c r="B33" s="953" t="s">
        <v>955</v>
      </c>
      <c r="C33" s="950"/>
      <c r="D33" s="547">
        <f>D21</f>
        <v>0</v>
      </c>
    </row>
    <row r="34" spans="1:4" ht="13" x14ac:dyDescent="0.3">
      <c r="A34" s="179"/>
      <c r="B34" s="966" t="s">
        <v>956</v>
      </c>
      <c r="C34" s="939"/>
      <c r="D34" s="182"/>
    </row>
    <row r="35" spans="1:4" x14ac:dyDescent="0.25">
      <c r="A35" s="179"/>
      <c r="B35" s="938"/>
      <c r="C35" s="939"/>
      <c r="D35" s="179"/>
    </row>
    <row r="36" spans="1:4" x14ac:dyDescent="0.25">
      <c r="A36" s="179"/>
      <c r="B36" s="938"/>
      <c r="C36" s="939"/>
      <c r="D36" s="179"/>
    </row>
    <row r="37" spans="1:4" ht="13" thickBot="1" x14ac:dyDescent="0.3">
      <c r="A37" s="179"/>
      <c r="B37" s="938"/>
      <c r="C37" s="939"/>
      <c r="D37" s="545"/>
    </row>
    <row r="38" spans="1:4" ht="13.5" thickBot="1" x14ac:dyDescent="0.35">
      <c r="A38" s="179"/>
      <c r="B38" s="954" t="s">
        <v>646</v>
      </c>
      <c r="C38" s="955"/>
      <c r="D38" s="546">
        <f>D33+D34+D35+D36+D37</f>
        <v>0</v>
      </c>
    </row>
    <row r="39" spans="1:4" x14ac:dyDescent="0.25">
      <c r="A39" s="179"/>
      <c r="B39" s="938"/>
      <c r="C39" s="939"/>
      <c r="D39" s="182"/>
    </row>
    <row r="40" spans="1:4" x14ac:dyDescent="0.25">
      <c r="A40" s="179"/>
      <c r="B40" s="938"/>
      <c r="C40" s="939"/>
      <c r="D40" s="179"/>
    </row>
    <row r="41" spans="1:4" x14ac:dyDescent="0.25">
      <c r="A41" s="179"/>
      <c r="B41" s="938"/>
      <c r="C41" s="939"/>
      <c r="D41" s="179"/>
    </row>
    <row r="42" spans="1:4" x14ac:dyDescent="0.25">
      <c r="A42" s="179"/>
      <c r="B42" s="938"/>
      <c r="C42" s="939"/>
      <c r="D42" s="179"/>
    </row>
    <row r="43" spans="1:4" ht="13" thickBot="1" x14ac:dyDescent="0.3">
      <c r="A43" s="179"/>
      <c r="B43" s="940"/>
      <c r="C43" s="941"/>
      <c r="D43" s="445"/>
    </row>
    <row r="44" spans="1:4" x14ac:dyDescent="0.25">
      <c r="A44" s="187"/>
      <c r="B44" s="187"/>
      <c r="C44" s="187"/>
      <c r="D44" s="187"/>
    </row>
    <row r="45" spans="1:4" x14ac:dyDescent="0.25">
      <c r="A45" s="187"/>
      <c r="B45" s="187"/>
      <c r="C45" s="187"/>
      <c r="D45" s="187"/>
    </row>
    <row r="46" spans="1:4" x14ac:dyDescent="0.25">
      <c r="A46" s="187"/>
      <c r="B46" s="187"/>
      <c r="C46" s="187"/>
      <c r="D46" s="187"/>
    </row>
    <row r="47" spans="1:4" x14ac:dyDescent="0.25">
      <c r="A47" s="187"/>
      <c r="B47" s="187"/>
      <c r="C47" s="187"/>
      <c r="D47" s="187"/>
    </row>
    <row r="48" spans="1:4" x14ac:dyDescent="0.25">
      <c r="A48" s="187"/>
      <c r="B48" s="187"/>
      <c r="C48" s="187"/>
      <c r="D48" s="187"/>
    </row>
    <row r="49" spans="1:4" x14ac:dyDescent="0.25">
      <c r="A49" s="187"/>
      <c r="B49" s="187"/>
      <c r="C49" s="187"/>
      <c r="D49" s="187"/>
    </row>
    <row r="50" spans="1:4" x14ac:dyDescent="0.25">
      <c r="A50" s="187"/>
      <c r="B50" s="187"/>
      <c r="C50" s="187"/>
      <c r="D50" s="187"/>
    </row>
    <row r="51" spans="1:4" x14ac:dyDescent="0.25">
      <c r="A51" s="187"/>
      <c r="B51" s="187"/>
      <c r="C51" s="187"/>
      <c r="D51" s="187"/>
    </row>
    <row r="52" spans="1:4" x14ac:dyDescent="0.25">
      <c r="A52" s="187"/>
      <c r="B52" s="187"/>
      <c r="C52" s="187"/>
      <c r="D52" s="187"/>
    </row>
    <row r="53" spans="1:4" x14ac:dyDescent="0.25">
      <c r="A53" s="187"/>
      <c r="B53" s="187"/>
      <c r="C53" s="187"/>
      <c r="D53" s="187"/>
    </row>
    <row r="54" spans="1:4" x14ac:dyDescent="0.25">
      <c r="A54" s="187"/>
      <c r="B54" s="187"/>
      <c r="C54" s="187"/>
      <c r="D54" s="187"/>
    </row>
    <row r="55" spans="1:4" x14ac:dyDescent="0.25">
      <c r="A55" s="187"/>
      <c r="B55" s="187"/>
      <c r="C55" s="187"/>
      <c r="D55" s="187"/>
    </row>
    <row r="56" spans="1:4" x14ac:dyDescent="0.25">
      <c r="A56" s="187"/>
      <c r="B56" s="187"/>
      <c r="C56" s="187"/>
      <c r="D56" s="187"/>
    </row>
    <row r="57" spans="1:4" x14ac:dyDescent="0.25">
      <c r="A57" s="187"/>
      <c r="B57" s="187"/>
      <c r="C57" s="187"/>
      <c r="D57" s="187"/>
    </row>
    <row r="58" spans="1:4" x14ac:dyDescent="0.25">
      <c r="A58" s="187"/>
      <c r="B58" s="187"/>
      <c r="C58" s="187"/>
      <c r="D58" s="187"/>
    </row>
    <row r="59" spans="1:4" x14ac:dyDescent="0.25">
      <c r="A59" s="187"/>
      <c r="B59" s="187"/>
      <c r="C59" s="187"/>
      <c r="D59" s="187"/>
    </row>
    <row r="60" spans="1:4" x14ac:dyDescent="0.25">
      <c r="A60" s="187"/>
      <c r="B60" s="187"/>
      <c r="C60" s="187"/>
      <c r="D60" s="187"/>
    </row>
    <row r="61" spans="1:4" x14ac:dyDescent="0.25">
      <c r="A61" s="187"/>
      <c r="B61" s="187"/>
      <c r="C61" s="187"/>
      <c r="D61" s="187"/>
    </row>
    <row r="62" spans="1:4" x14ac:dyDescent="0.25">
      <c r="A62" s="187"/>
      <c r="B62" s="187"/>
      <c r="C62" s="187"/>
      <c r="D62" s="187"/>
    </row>
    <row r="63" spans="1:4" x14ac:dyDescent="0.25">
      <c r="A63" s="187"/>
      <c r="B63" s="187"/>
      <c r="C63" s="187"/>
      <c r="D63" s="187"/>
    </row>
    <row r="64" spans="1:4" x14ac:dyDescent="0.25">
      <c r="A64" s="187"/>
      <c r="B64" s="187"/>
      <c r="C64" s="187"/>
      <c r="D64" s="187"/>
    </row>
    <row r="65" spans="1:4" x14ac:dyDescent="0.25">
      <c r="A65" s="187"/>
      <c r="B65" s="187"/>
      <c r="C65" s="187"/>
      <c r="D65" s="187"/>
    </row>
    <row r="66" spans="1:4" x14ac:dyDescent="0.25">
      <c r="A66" s="187"/>
      <c r="B66" s="187"/>
      <c r="C66" s="187"/>
      <c r="D66" s="187"/>
    </row>
    <row r="67" spans="1:4" x14ac:dyDescent="0.25">
      <c r="A67" s="187"/>
      <c r="B67" s="187"/>
      <c r="C67" s="187"/>
      <c r="D67" s="187"/>
    </row>
    <row r="68" spans="1:4" x14ac:dyDescent="0.25">
      <c r="A68" s="187"/>
      <c r="B68" s="187"/>
      <c r="C68" s="187"/>
      <c r="D68" s="187"/>
    </row>
    <row r="69" spans="1:4" x14ac:dyDescent="0.25">
      <c r="A69" s="187"/>
      <c r="B69" s="187"/>
      <c r="C69" s="187"/>
      <c r="D69" s="187"/>
    </row>
    <row r="70" spans="1:4" x14ac:dyDescent="0.25">
      <c r="A70" s="187"/>
      <c r="B70" s="187"/>
      <c r="C70" s="187"/>
      <c r="D70" s="187"/>
    </row>
    <row r="71" spans="1:4" x14ac:dyDescent="0.25">
      <c r="A71" s="187"/>
      <c r="B71" s="187"/>
      <c r="C71" s="187"/>
      <c r="D71" s="187"/>
    </row>
    <row r="72" spans="1:4" x14ac:dyDescent="0.25">
      <c r="A72" s="187"/>
      <c r="B72" s="187"/>
      <c r="C72" s="187"/>
      <c r="D72" s="187"/>
    </row>
    <row r="73" spans="1:4" x14ac:dyDescent="0.25">
      <c r="A73" s="187"/>
      <c r="B73" s="187"/>
      <c r="C73" s="187"/>
      <c r="D73" s="187"/>
    </row>
    <row r="74" spans="1:4" x14ac:dyDescent="0.25">
      <c r="A74" s="187"/>
      <c r="B74" s="187"/>
      <c r="C74" s="187"/>
      <c r="D74" s="187"/>
    </row>
    <row r="75" spans="1:4" x14ac:dyDescent="0.25">
      <c r="A75" s="187"/>
      <c r="B75" s="187"/>
      <c r="C75" s="187"/>
      <c r="D75" s="187"/>
    </row>
    <row r="76" spans="1:4" x14ac:dyDescent="0.25">
      <c r="A76" s="187"/>
      <c r="B76" s="187"/>
      <c r="C76" s="187"/>
      <c r="D76" s="187"/>
    </row>
    <row r="77" spans="1:4" x14ac:dyDescent="0.25">
      <c r="A77" s="187"/>
      <c r="B77" s="187"/>
      <c r="C77" s="187"/>
      <c r="D77" s="187"/>
    </row>
    <row r="78" spans="1:4" x14ac:dyDescent="0.25">
      <c r="A78" s="187"/>
      <c r="B78" s="187"/>
      <c r="C78" s="187"/>
      <c r="D78" s="187"/>
    </row>
    <row r="79" spans="1:4" x14ac:dyDescent="0.25">
      <c r="A79" s="187"/>
      <c r="B79" s="187"/>
      <c r="C79" s="187"/>
      <c r="D79" s="187"/>
    </row>
    <row r="80" spans="1:4" x14ac:dyDescent="0.25">
      <c r="A80" s="187"/>
      <c r="B80" s="187"/>
      <c r="C80" s="187"/>
      <c r="D80" s="187"/>
    </row>
    <row r="81" spans="1:4" x14ac:dyDescent="0.25">
      <c r="A81" s="187"/>
      <c r="B81" s="187"/>
      <c r="C81" s="187"/>
      <c r="D81" s="187"/>
    </row>
    <row r="82" spans="1:4" x14ac:dyDescent="0.25">
      <c r="A82" s="187"/>
      <c r="B82" s="187"/>
      <c r="C82" s="187"/>
      <c r="D82" s="187"/>
    </row>
    <row r="83" spans="1:4" x14ac:dyDescent="0.25">
      <c r="A83" s="187"/>
      <c r="B83" s="187"/>
      <c r="C83" s="187"/>
      <c r="D83" s="187"/>
    </row>
    <row r="84" spans="1:4" x14ac:dyDescent="0.25">
      <c r="A84" s="187"/>
      <c r="B84" s="187"/>
      <c r="C84" s="187"/>
      <c r="D84" s="187"/>
    </row>
    <row r="85" spans="1:4" x14ac:dyDescent="0.25">
      <c r="A85" s="187"/>
      <c r="B85" s="187"/>
      <c r="C85" s="187"/>
      <c r="D85" s="187"/>
    </row>
    <row r="86" spans="1:4" x14ac:dyDescent="0.25">
      <c r="A86" s="187"/>
      <c r="B86" s="187"/>
      <c r="C86" s="187"/>
      <c r="D86" s="187"/>
    </row>
    <row r="87" spans="1:4" x14ac:dyDescent="0.25">
      <c r="A87" s="187"/>
      <c r="B87" s="187"/>
      <c r="C87" s="187"/>
      <c r="D87" s="187"/>
    </row>
    <row r="88" spans="1:4" x14ac:dyDescent="0.25">
      <c r="A88" s="187"/>
      <c r="B88" s="187"/>
      <c r="C88" s="187"/>
      <c r="D88" s="187"/>
    </row>
    <row r="89" spans="1:4" x14ac:dyDescent="0.25">
      <c r="A89" s="187"/>
      <c r="B89" s="187"/>
      <c r="C89" s="187"/>
      <c r="D89" s="187"/>
    </row>
    <row r="90" spans="1:4" x14ac:dyDescent="0.25">
      <c r="A90" s="187"/>
      <c r="B90" s="187"/>
      <c r="C90" s="187"/>
      <c r="D90" s="187"/>
    </row>
    <row r="91" spans="1:4" x14ac:dyDescent="0.25">
      <c r="A91" s="187"/>
      <c r="B91" s="187"/>
      <c r="C91" s="187"/>
      <c r="D91" s="187"/>
    </row>
    <row r="92" spans="1:4" x14ac:dyDescent="0.25">
      <c r="A92" s="187"/>
      <c r="B92" s="187"/>
      <c r="C92" s="187"/>
      <c r="D92" s="187"/>
    </row>
    <row r="93" spans="1:4" x14ac:dyDescent="0.25">
      <c r="A93" s="187"/>
      <c r="B93" s="187"/>
      <c r="C93" s="187"/>
      <c r="D93" s="187"/>
    </row>
    <row r="94" spans="1:4" x14ac:dyDescent="0.25">
      <c r="A94" s="187"/>
      <c r="B94" s="187"/>
      <c r="C94" s="187"/>
      <c r="D94" s="187"/>
    </row>
    <row r="95" spans="1:4" x14ac:dyDescent="0.25">
      <c r="A95" s="187"/>
      <c r="B95" s="187"/>
      <c r="C95" s="187"/>
      <c r="D95" s="187"/>
    </row>
    <row r="96" spans="1:4" x14ac:dyDescent="0.25">
      <c r="A96" s="187"/>
      <c r="B96" s="187"/>
      <c r="C96" s="187"/>
      <c r="D96" s="187"/>
    </row>
    <row r="97" spans="1:4" x14ac:dyDescent="0.25">
      <c r="A97" s="187"/>
      <c r="B97" s="187"/>
      <c r="C97" s="187"/>
      <c r="D97" s="187"/>
    </row>
    <row r="98" spans="1:4" x14ac:dyDescent="0.25">
      <c r="A98" s="187"/>
      <c r="B98" s="187"/>
      <c r="C98" s="187"/>
      <c r="D98" s="187"/>
    </row>
    <row r="99" spans="1:4" x14ac:dyDescent="0.25">
      <c r="A99" s="187"/>
      <c r="B99" s="187"/>
      <c r="C99" s="187"/>
      <c r="D99" s="187"/>
    </row>
    <row r="100" spans="1:4" x14ac:dyDescent="0.25">
      <c r="A100" s="187"/>
      <c r="B100" s="187"/>
      <c r="C100" s="187"/>
      <c r="D100" s="187"/>
    </row>
    <row r="101" spans="1:4" x14ac:dyDescent="0.25">
      <c r="A101" s="187"/>
      <c r="B101" s="187"/>
      <c r="C101" s="187"/>
      <c r="D101" s="187"/>
    </row>
    <row r="102" spans="1:4" x14ac:dyDescent="0.25">
      <c r="A102" s="187"/>
      <c r="B102" s="187"/>
      <c r="C102" s="187"/>
      <c r="D102" s="187"/>
    </row>
    <row r="103" spans="1:4" x14ac:dyDescent="0.25">
      <c r="A103" s="187"/>
      <c r="B103" s="187"/>
      <c r="C103" s="187"/>
      <c r="D103" s="187"/>
    </row>
    <row r="104" spans="1:4" x14ac:dyDescent="0.25">
      <c r="A104" s="187"/>
      <c r="B104" s="187"/>
      <c r="C104" s="187"/>
      <c r="D104" s="187"/>
    </row>
    <row r="105" spans="1:4" x14ac:dyDescent="0.25">
      <c r="A105" s="187"/>
      <c r="B105" s="187"/>
      <c r="C105" s="187"/>
      <c r="D105" s="187"/>
    </row>
    <row r="106" spans="1:4" x14ac:dyDescent="0.25">
      <c r="A106" s="187"/>
      <c r="B106" s="187"/>
      <c r="C106" s="187"/>
      <c r="D106" s="187"/>
    </row>
    <row r="107" spans="1:4" x14ac:dyDescent="0.25">
      <c r="A107" s="187"/>
      <c r="B107" s="187"/>
      <c r="C107" s="187"/>
      <c r="D107" s="187"/>
    </row>
    <row r="108" spans="1:4" x14ac:dyDescent="0.25">
      <c r="A108" s="187"/>
      <c r="B108" s="187"/>
      <c r="C108" s="187"/>
      <c r="D108" s="187"/>
    </row>
    <row r="109" spans="1:4" x14ac:dyDescent="0.25">
      <c r="A109" s="187"/>
      <c r="B109" s="187"/>
      <c r="C109" s="187"/>
      <c r="D109" s="187"/>
    </row>
    <row r="110" spans="1:4" x14ac:dyDescent="0.25">
      <c r="A110" s="187"/>
      <c r="B110" s="187"/>
      <c r="C110" s="187"/>
      <c r="D110" s="187"/>
    </row>
    <row r="111" spans="1:4" x14ac:dyDescent="0.25">
      <c r="A111" s="187"/>
      <c r="B111" s="187"/>
      <c r="C111" s="187"/>
      <c r="D111" s="187"/>
    </row>
    <row r="112" spans="1:4" x14ac:dyDescent="0.25">
      <c r="A112" s="187"/>
      <c r="B112" s="187"/>
      <c r="C112" s="187"/>
      <c r="D112" s="187"/>
    </row>
    <row r="113" spans="1:4" x14ac:dyDescent="0.25">
      <c r="A113" s="187"/>
      <c r="B113" s="187"/>
      <c r="C113" s="187"/>
      <c r="D113" s="187"/>
    </row>
    <row r="114" spans="1:4" x14ac:dyDescent="0.25">
      <c r="A114" s="187"/>
      <c r="B114" s="187"/>
      <c r="C114" s="187"/>
      <c r="D114" s="187"/>
    </row>
    <row r="115" spans="1:4" x14ac:dyDescent="0.25">
      <c r="A115" s="187"/>
      <c r="B115" s="187"/>
      <c r="C115" s="187"/>
      <c r="D115" s="187"/>
    </row>
    <row r="116" spans="1:4" x14ac:dyDescent="0.25">
      <c r="A116" s="187"/>
      <c r="B116" s="187"/>
      <c r="C116" s="187"/>
      <c r="D116" s="187"/>
    </row>
    <row r="117" spans="1:4" x14ac:dyDescent="0.25">
      <c r="A117" s="187"/>
      <c r="B117" s="187"/>
      <c r="C117" s="187"/>
      <c r="D117" s="187"/>
    </row>
    <row r="118" spans="1:4" x14ac:dyDescent="0.25">
      <c r="A118" s="187"/>
      <c r="B118" s="187"/>
      <c r="C118" s="187"/>
      <c r="D118" s="187"/>
    </row>
    <row r="119" spans="1:4" x14ac:dyDescent="0.25">
      <c r="A119" s="187"/>
      <c r="B119" s="187"/>
      <c r="C119" s="187"/>
      <c r="D119" s="187"/>
    </row>
    <row r="120" spans="1:4" x14ac:dyDescent="0.25">
      <c r="A120" s="187"/>
      <c r="B120" s="187"/>
      <c r="C120" s="187"/>
      <c r="D120" s="187"/>
    </row>
    <row r="121" spans="1:4" x14ac:dyDescent="0.25">
      <c r="A121" s="187"/>
      <c r="B121" s="187"/>
      <c r="C121" s="187"/>
      <c r="D121" s="187"/>
    </row>
    <row r="122" spans="1:4" x14ac:dyDescent="0.25">
      <c r="A122" s="187"/>
      <c r="B122" s="187"/>
      <c r="C122" s="187"/>
      <c r="D122" s="187"/>
    </row>
    <row r="123" spans="1:4" x14ac:dyDescent="0.25">
      <c r="A123" s="187"/>
      <c r="B123" s="187"/>
      <c r="C123" s="187"/>
      <c r="D123" s="187"/>
    </row>
    <row r="124" spans="1:4" x14ac:dyDescent="0.25">
      <c r="A124" s="187"/>
      <c r="B124" s="187"/>
      <c r="C124" s="187"/>
      <c r="D124" s="187"/>
    </row>
    <row r="125" spans="1:4" x14ac:dyDescent="0.25">
      <c r="A125" s="187"/>
      <c r="B125" s="187"/>
      <c r="C125" s="187"/>
      <c r="D125" s="187"/>
    </row>
    <row r="126" spans="1:4" x14ac:dyDescent="0.25">
      <c r="A126" s="187"/>
      <c r="B126" s="187"/>
      <c r="C126" s="187"/>
      <c r="D126" s="187"/>
    </row>
    <row r="127" spans="1:4" x14ac:dyDescent="0.25">
      <c r="A127" s="187"/>
      <c r="B127" s="187"/>
      <c r="C127" s="187"/>
      <c r="D127" s="187"/>
    </row>
    <row r="128" spans="1:4" x14ac:dyDescent="0.25">
      <c r="A128" s="187"/>
      <c r="B128" s="187"/>
      <c r="C128" s="187"/>
      <c r="D128" s="187"/>
    </row>
    <row r="129" spans="1:4" x14ac:dyDescent="0.25">
      <c r="A129" s="187"/>
      <c r="B129" s="187"/>
      <c r="C129" s="187"/>
      <c r="D129" s="187"/>
    </row>
    <row r="130" spans="1:4" x14ac:dyDescent="0.25">
      <c r="A130" s="187"/>
      <c r="B130" s="187"/>
      <c r="C130" s="187"/>
      <c r="D130" s="187"/>
    </row>
    <row r="131" spans="1:4" x14ac:dyDescent="0.25">
      <c r="A131" s="187"/>
      <c r="B131" s="187"/>
      <c r="C131" s="187"/>
      <c r="D131" s="187"/>
    </row>
    <row r="132" spans="1:4" x14ac:dyDescent="0.25">
      <c r="A132" s="187"/>
      <c r="B132" s="187"/>
      <c r="C132" s="187"/>
      <c r="D132" s="187"/>
    </row>
    <row r="133" spans="1:4" x14ac:dyDescent="0.25">
      <c r="A133" s="187"/>
      <c r="B133" s="187"/>
      <c r="C133" s="187"/>
      <c r="D133" s="187"/>
    </row>
    <row r="134" spans="1:4" x14ac:dyDescent="0.25">
      <c r="A134" s="187"/>
      <c r="B134" s="187"/>
      <c r="C134" s="187"/>
      <c r="D134" s="187"/>
    </row>
    <row r="135" spans="1:4" x14ac:dyDescent="0.25">
      <c r="A135" s="187"/>
      <c r="B135" s="187"/>
      <c r="C135" s="187"/>
      <c r="D135" s="187"/>
    </row>
    <row r="136" spans="1:4" x14ac:dyDescent="0.25">
      <c r="A136" s="187"/>
      <c r="B136" s="187"/>
      <c r="C136" s="187"/>
      <c r="D136" s="187"/>
    </row>
    <row r="137" spans="1:4" x14ac:dyDescent="0.25">
      <c r="A137" s="187"/>
      <c r="B137" s="187"/>
      <c r="C137" s="187"/>
      <c r="D137" s="187"/>
    </row>
    <row r="138" spans="1:4" x14ac:dyDescent="0.25">
      <c r="A138" s="187"/>
      <c r="B138" s="187"/>
      <c r="C138" s="187"/>
      <c r="D138" s="187"/>
    </row>
    <row r="139" spans="1:4" x14ac:dyDescent="0.25">
      <c r="A139" s="187"/>
      <c r="B139" s="187"/>
      <c r="C139" s="187"/>
      <c r="D139" s="187"/>
    </row>
    <row r="140" spans="1:4" x14ac:dyDescent="0.25">
      <c r="A140" s="187"/>
      <c r="B140" s="187"/>
      <c r="C140" s="187"/>
      <c r="D140" s="187"/>
    </row>
    <row r="141" spans="1:4" x14ac:dyDescent="0.25">
      <c r="A141" s="187"/>
      <c r="B141" s="187"/>
      <c r="C141" s="187"/>
      <c r="D141" s="187"/>
    </row>
    <row r="142" spans="1:4" x14ac:dyDescent="0.25">
      <c r="A142" s="187"/>
      <c r="B142" s="187"/>
      <c r="C142" s="187"/>
      <c r="D142" s="187"/>
    </row>
    <row r="143" spans="1:4" x14ac:dyDescent="0.25">
      <c r="A143" s="187"/>
      <c r="B143" s="187"/>
      <c r="C143" s="187"/>
      <c r="D143" s="187"/>
    </row>
    <row r="144" spans="1:4" x14ac:dyDescent="0.25">
      <c r="A144" s="187"/>
      <c r="B144" s="187"/>
      <c r="C144" s="187"/>
      <c r="D144" s="187"/>
    </row>
    <row r="145" spans="1:4" x14ac:dyDescent="0.25">
      <c r="A145" s="187"/>
      <c r="B145" s="187"/>
      <c r="C145" s="187"/>
      <c r="D145" s="187"/>
    </row>
    <row r="146" spans="1:4" x14ac:dyDescent="0.25">
      <c r="A146" s="187"/>
      <c r="B146" s="187"/>
      <c r="C146" s="187"/>
      <c r="D146" s="187"/>
    </row>
    <row r="147" spans="1:4" x14ac:dyDescent="0.25">
      <c r="A147" s="187"/>
      <c r="B147" s="187"/>
      <c r="C147" s="187"/>
      <c r="D147" s="187"/>
    </row>
    <row r="148" spans="1:4" x14ac:dyDescent="0.25">
      <c r="A148" s="187"/>
      <c r="B148" s="187"/>
      <c r="C148" s="187"/>
      <c r="D148" s="187"/>
    </row>
    <row r="149" spans="1:4" x14ac:dyDescent="0.25">
      <c r="A149" s="187"/>
      <c r="B149" s="187"/>
      <c r="C149" s="187"/>
      <c r="D149" s="187"/>
    </row>
    <row r="150" spans="1:4" x14ac:dyDescent="0.25">
      <c r="A150" s="187"/>
      <c r="B150" s="187"/>
      <c r="C150" s="187"/>
      <c r="D150" s="187"/>
    </row>
    <row r="151" spans="1:4" x14ac:dyDescent="0.25">
      <c r="A151" s="187"/>
      <c r="B151" s="187"/>
      <c r="C151" s="187"/>
      <c r="D151" s="187"/>
    </row>
    <row r="152" spans="1:4" x14ac:dyDescent="0.25">
      <c r="A152" s="187"/>
      <c r="B152" s="187"/>
      <c r="C152" s="187"/>
      <c r="D152" s="187"/>
    </row>
    <row r="153" spans="1:4" x14ac:dyDescent="0.25">
      <c r="A153" s="187"/>
      <c r="B153" s="187"/>
      <c r="C153" s="187"/>
      <c r="D153" s="187"/>
    </row>
    <row r="154" spans="1:4" x14ac:dyDescent="0.25">
      <c r="A154" s="187"/>
      <c r="B154" s="187"/>
      <c r="C154" s="187"/>
      <c r="D154" s="187"/>
    </row>
    <row r="155" spans="1:4" x14ac:dyDescent="0.25">
      <c r="A155" s="187"/>
      <c r="B155" s="187"/>
      <c r="C155" s="187"/>
      <c r="D155" s="187"/>
    </row>
    <row r="156" spans="1:4" x14ac:dyDescent="0.25">
      <c r="A156" s="187"/>
      <c r="B156" s="187"/>
      <c r="C156" s="187"/>
      <c r="D156" s="187"/>
    </row>
    <row r="157" spans="1:4" x14ac:dyDescent="0.25">
      <c r="A157" s="187"/>
      <c r="B157" s="187"/>
      <c r="C157" s="187"/>
      <c r="D157" s="187"/>
    </row>
    <row r="158" spans="1:4" x14ac:dyDescent="0.25">
      <c r="A158" s="187"/>
      <c r="B158" s="187"/>
      <c r="C158" s="187"/>
      <c r="D158" s="187"/>
    </row>
    <row r="159" spans="1:4" x14ac:dyDescent="0.25">
      <c r="A159" s="187"/>
      <c r="B159" s="187"/>
      <c r="C159" s="187"/>
      <c r="D159" s="187"/>
    </row>
    <row r="160" spans="1:4" x14ac:dyDescent="0.25">
      <c r="A160" s="187"/>
      <c r="B160" s="187"/>
      <c r="C160" s="187"/>
      <c r="D160" s="187"/>
    </row>
    <row r="161" spans="1:4" x14ac:dyDescent="0.25">
      <c r="A161" s="187"/>
      <c r="B161" s="187"/>
      <c r="C161" s="187"/>
      <c r="D161" s="187"/>
    </row>
    <row r="162" spans="1:4" x14ac:dyDescent="0.25">
      <c r="A162" s="187"/>
      <c r="B162" s="187"/>
      <c r="C162" s="187"/>
      <c r="D162" s="187"/>
    </row>
    <row r="163" spans="1:4" x14ac:dyDescent="0.25">
      <c r="A163" s="187"/>
      <c r="B163" s="187"/>
      <c r="C163" s="187"/>
      <c r="D163" s="187"/>
    </row>
    <row r="164" spans="1:4" x14ac:dyDescent="0.25">
      <c r="A164" s="187"/>
      <c r="B164" s="187"/>
      <c r="C164" s="187"/>
      <c r="D164" s="187"/>
    </row>
    <row r="165" spans="1:4" x14ac:dyDescent="0.25">
      <c r="A165" s="187"/>
      <c r="B165" s="187"/>
      <c r="C165" s="187"/>
      <c r="D165" s="187"/>
    </row>
    <row r="166" spans="1:4" x14ac:dyDescent="0.25">
      <c r="A166" s="187"/>
      <c r="B166" s="187"/>
      <c r="C166" s="187"/>
      <c r="D166" s="187"/>
    </row>
    <row r="167" spans="1:4" x14ac:dyDescent="0.25">
      <c r="A167" s="187"/>
      <c r="B167" s="187"/>
      <c r="C167" s="187"/>
      <c r="D167" s="187"/>
    </row>
    <row r="168" spans="1:4" x14ac:dyDescent="0.25">
      <c r="A168" s="187"/>
      <c r="B168" s="187"/>
      <c r="C168" s="187"/>
      <c r="D168" s="187"/>
    </row>
    <row r="169" spans="1:4" x14ac:dyDescent="0.25">
      <c r="A169" s="187"/>
      <c r="B169" s="187"/>
      <c r="C169" s="187"/>
      <c r="D169" s="187"/>
    </row>
    <row r="170" spans="1:4" x14ac:dyDescent="0.25">
      <c r="A170" s="187"/>
      <c r="B170" s="187"/>
      <c r="C170" s="187"/>
      <c r="D170" s="187"/>
    </row>
    <row r="171" spans="1:4" x14ac:dyDescent="0.25">
      <c r="A171" s="187"/>
      <c r="B171" s="187"/>
      <c r="C171" s="187"/>
      <c r="D171" s="187"/>
    </row>
    <row r="172" spans="1:4" x14ac:dyDescent="0.25">
      <c r="A172" s="187"/>
      <c r="B172" s="187"/>
      <c r="C172" s="187"/>
      <c r="D172" s="187"/>
    </row>
    <row r="173" spans="1:4" x14ac:dyDescent="0.25">
      <c r="A173" s="187"/>
      <c r="B173" s="187"/>
      <c r="C173" s="187"/>
      <c r="D173" s="187"/>
    </row>
    <row r="174" spans="1:4" x14ac:dyDescent="0.25">
      <c r="A174" s="187"/>
      <c r="B174" s="187"/>
      <c r="C174" s="187"/>
      <c r="D174" s="187"/>
    </row>
    <row r="175" spans="1:4" x14ac:dyDescent="0.25">
      <c r="A175" s="187"/>
      <c r="B175" s="187"/>
      <c r="C175" s="187"/>
      <c r="D175" s="187"/>
    </row>
    <row r="176" spans="1:4" x14ac:dyDescent="0.25">
      <c r="A176" s="187"/>
      <c r="B176" s="187"/>
      <c r="C176" s="187"/>
      <c r="D176" s="187"/>
    </row>
    <row r="177" spans="1:4" x14ac:dyDescent="0.25">
      <c r="A177" s="187"/>
      <c r="B177" s="187"/>
      <c r="C177" s="187"/>
      <c r="D177" s="187"/>
    </row>
    <row r="178" spans="1:4" x14ac:dyDescent="0.25">
      <c r="A178" s="187"/>
      <c r="B178" s="187"/>
      <c r="C178" s="187"/>
      <c r="D178" s="187"/>
    </row>
    <row r="179" spans="1:4" x14ac:dyDescent="0.25">
      <c r="A179" s="187"/>
      <c r="B179" s="187"/>
      <c r="C179" s="187"/>
      <c r="D179" s="187"/>
    </row>
    <row r="180" spans="1:4" x14ac:dyDescent="0.25">
      <c r="A180" s="187"/>
      <c r="B180" s="187"/>
      <c r="C180" s="187"/>
      <c r="D180" s="187"/>
    </row>
    <row r="181" spans="1:4" x14ac:dyDescent="0.25">
      <c r="A181" s="187"/>
      <c r="B181" s="187"/>
      <c r="C181" s="187"/>
      <c r="D181" s="187"/>
    </row>
    <row r="182" spans="1:4" x14ac:dyDescent="0.25">
      <c r="A182" s="187"/>
      <c r="B182" s="187"/>
      <c r="C182" s="187"/>
      <c r="D182" s="187"/>
    </row>
    <row r="183" spans="1:4" x14ac:dyDescent="0.25">
      <c r="A183" s="187"/>
      <c r="B183" s="187"/>
      <c r="C183" s="187"/>
      <c r="D183" s="187"/>
    </row>
    <row r="184" spans="1:4" x14ac:dyDescent="0.25">
      <c r="A184" s="187"/>
      <c r="B184" s="187"/>
      <c r="C184" s="187"/>
      <c r="D184" s="187"/>
    </row>
    <row r="185" spans="1:4" x14ac:dyDescent="0.25">
      <c r="A185" s="187"/>
      <c r="B185" s="187"/>
      <c r="C185" s="187"/>
      <c r="D185" s="187"/>
    </row>
    <row r="186" spans="1:4" x14ac:dyDescent="0.25">
      <c r="A186" s="187"/>
      <c r="B186" s="187"/>
      <c r="C186" s="187"/>
      <c r="D186" s="187"/>
    </row>
    <row r="187" spans="1:4" x14ac:dyDescent="0.25">
      <c r="A187" s="187"/>
      <c r="B187" s="187"/>
      <c r="C187" s="187"/>
      <c r="D187" s="187"/>
    </row>
    <row r="188" spans="1:4" x14ac:dyDescent="0.25">
      <c r="A188" s="187"/>
      <c r="B188" s="187"/>
      <c r="C188" s="187"/>
      <c r="D188" s="187"/>
    </row>
    <row r="189" spans="1:4" x14ac:dyDescent="0.25">
      <c r="A189" s="187"/>
      <c r="B189" s="187"/>
      <c r="C189" s="187"/>
      <c r="D189" s="187"/>
    </row>
    <row r="190" spans="1:4" x14ac:dyDescent="0.25">
      <c r="A190" s="187"/>
      <c r="B190" s="187"/>
      <c r="C190" s="187"/>
      <c r="D190" s="187"/>
    </row>
    <row r="191" spans="1:4" x14ac:dyDescent="0.25">
      <c r="A191" s="187"/>
      <c r="B191" s="187"/>
      <c r="C191" s="187"/>
      <c r="D191" s="187"/>
    </row>
    <row r="192" spans="1:4" x14ac:dyDescent="0.25">
      <c r="A192" s="187"/>
      <c r="B192" s="187"/>
      <c r="C192" s="187"/>
      <c r="D192" s="187"/>
    </row>
    <row r="193" spans="1:4" x14ac:dyDescent="0.25">
      <c r="A193" s="187"/>
      <c r="B193" s="187"/>
      <c r="C193" s="187"/>
      <c r="D193" s="187"/>
    </row>
    <row r="194" spans="1:4" x14ac:dyDescent="0.25">
      <c r="A194" s="187"/>
      <c r="B194" s="187"/>
      <c r="C194" s="187"/>
      <c r="D194" s="187"/>
    </row>
    <row r="195" spans="1:4" x14ac:dyDescent="0.25">
      <c r="A195" s="187"/>
      <c r="B195" s="187"/>
      <c r="C195" s="187"/>
      <c r="D195" s="187"/>
    </row>
    <row r="196" spans="1:4" x14ac:dyDescent="0.25">
      <c r="A196" s="187"/>
      <c r="B196" s="187"/>
      <c r="C196" s="187"/>
      <c r="D196" s="187"/>
    </row>
    <row r="197" spans="1:4" x14ac:dyDescent="0.25">
      <c r="A197" s="187"/>
      <c r="B197" s="187"/>
      <c r="C197" s="187"/>
      <c r="D197" s="187"/>
    </row>
    <row r="198" spans="1:4" x14ac:dyDescent="0.25">
      <c r="A198" s="187"/>
      <c r="B198" s="187"/>
      <c r="C198" s="187"/>
      <c r="D198" s="187"/>
    </row>
    <row r="199" spans="1:4" x14ac:dyDescent="0.25">
      <c r="A199" s="187"/>
      <c r="B199" s="187"/>
      <c r="C199" s="187"/>
      <c r="D199" s="187"/>
    </row>
    <row r="200" spans="1:4" x14ac:dyDescent="0.25">
      <c r="A200" s="187"/>
      <c r="B200" s="187"/>
      <c r="C200" s="187"/>
      <c r="D200" s="187"/>
    </row>
    <row r="201" spans="1:4" x14ac:dyDescent="0.25">
      <c r="A201" s="187"/>
      <c r="B201" s="187"/>
      <c r="C201" s="187"/>
      <c r="D201" s="187"/>
    </row>
    <row r="202" spans="1:4" x14ac:dyDescent="0.25">
      <c r="A202" s="187"/>
      <c r="B202" s="187"/>
      <c r="C202" s="187"/>
      <c r="D202" s="187"/>
    </row>
    <row r="203" spans="1:4" x14ac:dyDescent="0.25">
      <c r="A203" s="187"/>
      <c r="B203" s="187"/>
      <c r="C203" s="187"/>
      <c r="D203" s="187"/>
    </row>
    <row r="204" spans="1:4" x14ac:dyDescent="0.25">
      <c r="A204" s="187"/>
      <c r="B204" s="187"/>
      <c r="C204" s="187"/>
      <c r="D204" s="187"/>
    </row>
    <row r="205" spans="1:4" x14ac:dyDescent="0.25">
      <c r="A205" s="187"/>
      <c r="B205" s="187"/>
      <c r="C205" s="187"/>
      <c r="D205" s="187"/>
    </row>
    <row r="206" spans="1:4" x14ac:dyDescent="0.25">
      <c r="A206" s="187"/>
      <c r="B206" s="187"/>
      <c r="C206" s="187"/>
      <c r="D206" s="187"/>
    </row>
    <row r="207" spans="1:4" x14ac:dyDescent="0.25">
      <c r="A207" s="187"/>
      <c r="B207" s="187"/>
      <c r="C207" s="187"/>
      <c r="D207" s="187"/>
    </row>
    <row r="208" spans="1:4" x14ac:dyDescent="0.25">
      <c r="A208" s="187"/>
      <c r="B208" s="187"/>
      <c r="C208" s="187"/>
      <c r="D208" s="187"/>
    </row>
    <row r="209" spans="1:4" x14ac:dyDescent="0.25">
      <c r="A209" s="187"/>
      <c r="B209" s="187"/>
      <c r="C209" s="187"/>
      <c r="D209" s="187"/>
    </row>
    <row r="210" spans="1:4" x14ac:dyDescent="0.25">
      <c r="A210" s="187"/>
      <c r="B210" s="187"/>
      <c r="C210" s="187"/>
      <c r="D210" s="187"/>
    </row>
    <row r="211" spans="1:4" x14ac:dyDescent="0.25">
      <c r="A211" s="187"/>
      <c r="B211" s="187"/>
      <c r="C211" s="187"/>
      <c r="D211" s="187"/>
    </row>
    <row r="212" spans="1:4" x14ac:dyDescent="0.25">
      <c r="A212" s="187"/>
      <c r="B212" s="187"/>
      <c r="C212" s="187"/>
      <c r="D212" s="187"/>
    </row>
    <row r="213" spans="1:4" x14ac:dyDescent="0.25">
      <c r="A213" s="187"/>
      <c r="B213" s="187"/>
      <c r="C213" s="187"/>
      <c r="D213" s="187"/>
    </row>
    <row r="214" spans="1:4" x14ac:dyDescent="0.25">
      <c r="A214" s="187"/>
      <c r="B214" s="187"/>
      <c r="C214" s="187"/>
      <c r="D214" s="187"/>
    </row>
    <row r="215" spans="1:4" x14ac:dyDescent="0.25">
      <c r="A215" s="187"/>
      <c r="B215" s="187"/>
      <c r="C215" s="187"/>
      <c r="D215" s="187"/>
    </row>
    <row r="216" spans="1:4" x14ac:dyDescent="0.25">
      <c r="A216" s="187"/>
      <c r="B216" s="187"/>
      <c r="C216" s="187"/>
      <c r="D216" s="187"/>
    </row>
    <row r="217" spans="1:4" x14ac:dyDescent="0.25">
      <c r="A217" s="187"/>
      <c r="B217" s="187"/>
      <c r="C217" s="187"/>
      <c r="D217" s="187"/>
    </row>
    <row r="218" spans="1:4" x14ac:dyDescent="0.25">
      <c r="A218" s="187"/>
      <c r="B218" s="187"/>
      <c r="C218" s="187"/>
      <c r="D218" s="187"/>
    </row>
    <row r="219" spans="1:4" x14ac:dyDescent="0.25">
      <c r="A219" s="187"/>
      <c r="B219" s="187"/>
      <c r="C219" s="187"/>
      <c r="D219" s="187"/>
    </row>
    <row r="220" spans="1:4" x14ac:dyDescent="0.25">
      <c r="A220" s="187"/>
      <c r="B220" s="187"/>
      <c r="C220" s="187"/>
      <c r="D220" s="187"/>
    </row>
    <row r="221" spans="1:4" x14ac:dyDescent="0.25">
      <c r="A221" s="187"/>
      <c r="B221" s="187"/>
      <c r="C221" s="187"/>
      <c r="D221" s="187"/>
    </row>
    <row r="222" spans="1:4" x14ac:dyDescent="0.25">
      <c r="A222" s="187"/>
      <c r="B222" s="187"/>
      <c r="C222" s="187"/>
      <c r="D222" s="187"/>
    </row>
    <row r="223" spans="1:4" x14ac:dyDescent="0.25">
      <c r="A223" s="187"/>
      <c r="B223" s="187"/>
      <c r="C223" s="187"/>
      <c r="D223" s="187"/>
    </row>
    <row r="224" spans="1:4" x14ac:dyDescent="0.25">
      <c r="A224" s="187"/>
      <c r="B224" s="187"/>
      <c r="C224" s="187"/>
      <c r="D224" s="187"/>
    </row>
    <row r="225" spans="1:4" x14ac:dyDescent="0.25">
      <c r="A225" s="187"/>
      <c r="B225" s="187"/>
      <c r="C225" s="187"/>
      <c r="D225" s="187"/>
    </row>
    <row r="226" spans="1:4" x14ac:dyDescent="0.25">
      <c r="A226" s="187"/>
      <c r="B226" s="187"/>
      <c r="C226" s="187"/>
      <c r="D226" s="187"/>
    </row>
    <row r="227" spans="1:4" x14ac:dyDescent="0.25">
      <c r="A227" s="187"/>
      <c r="B227" s="187"/>
      <c r="C227" s="187"/>
      <c r="D227" s="187"/>
    </row>
    <row r="228" spans="1:4" x14ac:dyDescent="0.25">
      <c r="A228" s="187"/>
      <c r="B228" s="187"/>
      <c r="C228" s="187"/>
      <c r="D228" s="187"/>
    </row>
    <row r="229" spans="1:4" x14ac:dyDescent="0.25">
      <c r="A229" s="187"/>
      <c r="B229" s="187"/>
      <c r="C229" s="187"/>
      <c r="D229" s="187"/>
    </row>
    <row r="230" spans="1:4" x14ac:dyDescent="0.25">
      <c r="A230" s="187"/>
      <c r="B230" s="187"/>
      <c r="C230" s="187"/>
      <c r="D230" s="187"/>
    </row>
    <row r="231" spans="1:4" x14ac:dyDescent="0.25">
      <c r="A231" s="187"/>
      <c r="B231" s="187"/>
      <c r="C231" s="187"/>
      <c r="D231" s="187"/>
    </row>
    <row r="232" spans="1:4" x14ac:dyDescent="0.25">
      <c r="A232" s="187"/>
      <c r="B232" s="187"/>
      <c r="C232" s="187"/>
      <c r="D232" s="187"/>
    </row>
    <row r="233" spans="1:4" x14ac:dyDescent="0.25">
      <c r="A233" s="187"/>
      <c r="B233" s="187"/>
      <c r="C233" s="187"/>
      <c r="D233" s="187"/>
    </row>
    <row r="234" spans="1:4" x14ac:dyDescent="0.25">
      <c r="A234" s="187"/>
      <c r="B234" s="187"/>
      <c r="C234" s="187"/>
      <c r="D234" s="187"/>
    </row>
    <row r="235" spans="1:4" x14ac:dyDescent="0.25">
      <c r="A235" s="187"/>
      <c r="B235" s="187"/>
      <c r="C235" s="187"/>
      <c r="D235" s="187"/>
    </row>
    <row r="236" spans="1:4" x14ac:dyDescent="0.25">
      <c r="A236" s="187"/>
      <c r="B236" s="187"/>
      <c r="C236" s="187"/>
      <c r="D236" s="187"/>
    </row>
    <row r="237" spans="1:4" x14ac:dyDescent="0.25">
      <c r="A237" s="187"/>
      <c r="B237" s="187"/>
      <c r="C237" s="187"/>
      <c r="D237" s="187"/>
    </row>
    <row r="238" spans="1:4" x14ac:dyDescent="0.25">
      <c r="A238" s="187"/>
      <c r="B238" s="187"/>
      <c r="C238" s="187"/>
      <c r="D238" s="187"/>
    </row>
    <row r="239" spans="1:4" x14ac:dyDescent="0.25">
      <c r="A239" s="187"/>
      <c r="B239" s="187"/>
      <c r="C239" s="187"/>
      <c r="D239" s="187"/>
    </row>
    <row r="240" spans="1:4" x14ac:dyDescent="0.25">
      <c r="A240" s="187"/>
      <c r="B240" s="187"/>
      <c r="C240" s="187"/>
      <c r="D240" s="187"/>
    </row>
    <row r="241" spans="1:4" x14ac:dyDescent="0.25">
      <c r="A241" s="187"/>
      <c r="B241" s="187"/>
      <c r="C241" s="187"/>
      <c r="D241" s="187"/>
    </row>
    <row r="242" spans="1:4" x14ac:dyDescent="0.25">
      <c r="A242" s="187"/>
      <c r="B242" s="187"/>
      <c r="C242" s="187"/>
      <c r="D242" s="187"/>
    </row>
    <row r="243" spans="1:4" x14ac:dyDescent="0.25">
      <c r="A243" s="187"/>
      <c r="B243" s="187"/>
      <c r="C243" s="187"/>
      <c r="D243" s="187"/>
    </row>
    <row r="244" spans="1:4" x14ac:dyDescent="0.25">
      <c r="A244" s="187"/>
      <c r="B244" s="187"/>
      <c r="C244" s="187"/>
      <c r="D244" s="187"/>
    </row>
    <row r="245" spans="1:4" x14ac:dyDescent="0.25">
      <c r="A245" s="187"/>
      <c r="B245" s="187"/>
      <c r="C245" s="187"/>
      <c r="D245" s="187"/>
    </row>
    <row r="246" spans="1:4" x14ac:dyDescent="0.25">
      <c r="A246" s="187"/>
      <c r="B246" s="187"/>
      <c r="C246" s="187"/>
      <c r="D246" s="187"/>
    </row>
    <row r="247" spans="1:4" x14ac:dyDescent="0.25">
      <c r="A247" s="187"/>
      <c r="B247" s="187"/>
      <c r="C247" s="187"/>
      <c r="D247" s="187"/>
    </row>
    <row r="248" spans="1:4" x14ac:dyDescent="0.25">
      <c r="A248" s="187"/>
      <c r="B248" s="187"/>
      <c r="C248" s="187"/>
      <c r="D248" s="187"/>
    </row>
    <row r="249" spans="1:4" x14ac:dyDescent="0.25">
      <c r="A249" s="187"/>
      <c r="B249" s="187"/>
      <c r="C249" s="187"/>
      <c r="D249" s="187"/>
    </row>
    <row r="250" spans="1:4" x14ac:dyDescent="0.25">
      <c r="A250" s="187"/>
      <c r="B250" s="187"/>
      <c r="C250" s="187"/>
      <c r="D250" s="187"/>
    </row>
    <row r="251" spans="1:4" x14ac:dyDescent="0.25">
      <c r="A251" s="187"/>
      <c r="B251" s="187"/>
      <c r="C251" s="187"/>
      <c r="D251" s="187"/>
    </row>
    <row r="252" spans="1:4" x14ac:dyDescent="0.25">
      <c r="A252" s="187"/>
      <c r="B252" s="187"/>
      <c r="C252" s="187"/>
      <c r="D252" s="187"/>
    </row>
    <row r="253" spans="1:4" x14ac:dyDescent="0.25">
      <c r="A253" s="187"/>
      <c r="B253" s="187"/>
      <c r="C253" s="187"/>
      <c r="D253" s="187"/>
    </row>
    <row r="254" spans="1:4" x14ac:dyDescent="0.25">
      <c r="A254" s="187"/>
      <c r="B254" s="187"/>
      <c r="C254" s="187"/>
      <c r="D254" s="187"/>
    </row>
    <row r="255" spans="1:4" x14ac:dyDescent="0.25">
      <c r="A255" s="187"/>
      <c r="B255" s="187"/>
      <c r="C255" s="187"/>
      <c r="D255" s="187"/>
    </row>
    <row r="256" spans="1:4" x14ac:dyDescent="0.25">
      <c r="A256" s="187"/>
      <c r="B256" s="187"/>
      <c r="C256" s="187"/>
      <c r="D256" s="187"/>
    </row>
    <row r="257" spans="1:4" x14ac:dyDescent="0.25">
      <c r="A257" s="187"/>
      <c r="B257" s="187"/>
      <c r="C257" s="187"/>
      <c r="D257" s="187"/>
    </row>
    <row r="258" spans="1:4" x14ac:dyDescent="0.25">
      <c r="A258" s="187"/>
      <c r="B258" s="187"/>
      <c r="C258" s="187"/>
      <c r="D258" s="187"/>
    </row>
    <row r="259" spans="1:4" x14ac:dyDescent="0.25">
      <c r="A259" s="187"/>
      <c r="B259" s="187"/>
      <c r="C259" s="187"/>
      <c r="D259" s="187"/>
    </row>
    <row r="260" spans="1:4" x14ac:dyDescent="0.25">
      <c r="A260" s="187"/>
      <c r="B260" s="187"/>
      <c r="C260" s="187"/>
      <c r="D260" s="187"/>
    </row>
    <row r="261" spans="1:4" x14ac:dyDescent="0.25">
      <c r="A261" s="187"/>
      <c r="B261" s="187"/>
      <c r="C261" s="187"/>
      <c r="D261" s="187"/>
    </row>
    <row r="262" spans="1:4" x14ac:dyDescent="0.25">
      <c r="A262" s="187"/>
      <c r="B262" s="187"/>
      <c r="C262" s="187"/>
      <c r="D262" s="187"/>
    </row>
    <row r="263" spans="1:4" x14ac:dyDescent="0.25">
      <c r="A263" s="187"/>
      <c r="B263" s="187"/>
      <c r="C263" s="187"/>
      <c r="D263" s="187"/>
    </row>
    <row r="264" spans="1:4" x14ac:dyDescent="0.25">
      <c r="A264" s="187"/>
      <c r="B264" s="187"/>
      <c r="C264" s="187"/>
      <c r="D264" s="187"/>
    </row>
    <row r="265" spans="1:4" x14ac:dyDescent="0.25">
      <c r="A265" s="187"/>
      <c r="B265" s="187"/>
      <c r="C265" s="187"/>
      <c r="D265" s="187"/>
    </row>
    <row r="266" spans="1:4" x14ac:dyDescent="0.25">
      <c r="A266" s="187"/>
      <c r="B266" s="187"/>
      <c r="C266" s="187"/>
      <c r="D266" s="187"/>
    </row>
    <row r="267" spans="1:4" x14ac:dyDescent="0.25">
      <c r="A267" s="187"/>
      <c r="B267" s="187"/>
      <c r="C267" s="187"/>
      <c r="D267" s="187"/>
    </row>
    <row r="268" spans="1:4" x14ac:dyDescent="0.25">
      <c r="A268" s="187"/>
      <c r="B268" s="187"/>
      <c r="C268" s="187"/>
      <c r="D268" s="187"/>
    </row>
    <row r="269" spans="1:4" x14ac:dyDescent="0.25">
      <c r="A269" s="187"/>
      <c r="B269" s="187"/>
      <c r="C269" s="187"/>
      <c r="D269" s="187"/>
    </row>
    <row r="270" spans="1:4" x14ac:dyDescent="0.25">
      <c r="A270" s="187"/>
      <c r="B270" s="187"/>
      <c r="C270" s="187"/>
      <c r="D270" s="187"/>
    </row>
    <row r="271" spans="1:4" x14ac:dyDescent="0.25">
      <c r="A271" s="187"/>
      <c r="B271" s="187"/>
      <c r="C271" s="187"/>
      <c r="D271" s="187"/>
    </row>
    <row r="272" spans="1:4" x14ac:dyDescent="0.25">
      <c r="A272" s="187"/>
      <c r="B272" s="187"/>
      <c r="C272" s="187"/>
      <c r="D272" s="187"/>
    </row>
    <row r="273" spans="1:4" x14ac:dyDescent="0.25">
      <c r="A273" s="187"/>
      <c r="B273" s="187"/>
      <c r="C273" s="187"/>
      <c r="D273" s="187"/>
    </row>
    <row r="274" spans="1:4" x14ac:dyDescent="0.25">
      <c r="A274" s="187"/>
      <c r="B274" s="187"/>
      <c r="C274" s="187"/>
      <c r="D274" s="187"/>
    </row>
    <row r="275" spans="1:4" x14ac:dyDescent="0.25">
      <c r="A275" s="187"/>
      <c r="B275" s="187"/>
      <c r="C275" s="187"/>
      <c r="D275" s="187"/>
    </row>
    <row r="276" spans="1:4" x14ac:dyDescent="0.25">
      <c r="A276" s="187"/>
      <c r="B276" s="187"/>
      <c r="C276" s="187"/>
      <c r="D276" s="187"/>
    </row>
    <row r="277" spans="1:4" x14ac:dyDescent="0.25">
      <c r="A277" s="187"/>
      <c r="B277" s="187"/>
      <c r="C277" s="187"/>
      <c r="D277" s="187"/>
    </row>
    <row r="278" spans="1:4" x14ac:dyDescent="0.25">
      <c r="A278" s="187"/>
      <c r="B278" s="187"/>
      <c r="C278" s="187"/>
      <c r="D278" s="187"/>
    </row>
    <row r="279" spans="1:4" x14ac:dyDescent="0.25">
      <c r="A279" s="187"/>
      <c r="B279" s="187"/>
      <c r="C279" s="187"/>
      <c r="D279" s="187"/>
    </row>
    <row r="280" spans="1:4" x14ac:dyDescent="0.25">
      <c r="A280" s="187"/>
      <c r="B280" s="187"/>
      <c r="C280" s="187"/>
      <c r="D280" s="187"/>
    </row>
    <row r="281" spans="1:4" x14ac:dyDescent="0.25">
      <c r="A281" s="187"/>
      <c r="B281" s="187"/>
      <c r="C281" s="187"/>
      <c r="D281" s="187"/>
    </row>
    <row r="282" spans="1:4" x14ac:dyDescent="0.25">
      <c r="A282" s="187"/>
      <c r="B282" s="187"/>
      <c r="C282" s="187"/>
      <c r="D282" s="187"/>
    </row>
    <row r="283" spans="1:4" x14ac:dyDescent="0.25">
      <c r="A283" s="187"/>
      <c r="B283" s="187"/>
      <c r="C283" s="187"/>
      <c r="D283" s="187"/>
    </row>
    <row r="284" spans="1:4" x14ac:dyDescent="0.25">
      <c r="A284" s="187"/>
      <c r="B284" s="187"/>
      <c r="C284" s="187"/>
      <c r="D284" s="187"/>
    </row>
    <row r="285" spans="1:4" x14ac:dyDescent="0.25">
      <c r="A285" s="187"/>
      <c r="B285" s="187"/>
      <c r="C285" s="187"/>
      <c r="D285" s="187"/>
    </row>
    <row r="286" spans="1:4" x14ac:dyDescent="0.25">
      <c r="A286" s="187"/>
      <c r="B286" s="187"/>
      <c r="C286" s="187"/>
      <c r="D286" s="187"/>
    </row>
    <row r="287" spans="1:4" x14ac:dyDescent="0.25">
      <c r="A287" s="187"/>
      <c r="B287" s="187"/>
      <c r="C287" s="187"/>
      <c r="D287" s="187"/>
    </row>
    <row r="288" spans="1:4" x14ac:dyDescent="0.25">
      <c r="A288" s="187"/>
      <c r="B288" s="187"/>
      <c r="C288" s="187"/>
      <c r="D288" s="187"/>
    </row>
    <row r="289" spans="1:4" x14ac:dyDescent="0.25">
      <c r="A289" s="187"/>
      <c r="B289" s="187"/>
      <c r="C289" s="187"/>
      <c r="D289" s="187"/>
    </row>
    <row r="290" spans="1:4" x14ac:dyDescent="0.25">
      <c r="A290" s="187"/>
      <c r="B290" s="187"/>
      <c r="C290" s="187"/>
      <c r="D290" s="187"/>
    </row>
    <row r="291" spans="1:4" x14ac:dyDescent="0.25">
      <c r="A291" s="187"/>
      <c r="B291" s="187"/>
      <c r="C291" s="187"/>
      <c r="D291" s="187"/>
    </row>
    <row r="292" spans="1:4" x14ac:dyDescent="0.25">
      <c r="A292" s="187"/>
      <c r="B292" s="187"/>
      <c r="C292" s="187"/>
      <c r="D292" s="187"/>
    </row>
    <row r="293" spans="1:4" x14ac:dyDescent="0.25">
      <c r="A293" s="187"/>
      <c r="B293" s="187"/>
      <c r="C293" s="187"/>
      <c r="D293" s="187"/>
    </row>
    <row r="294" spans="1:4" x14ac:dyDescent="0.25">
      <c r="A294" s="187"/>
      <c r="B294" s="187"/>
      <c r="C294" s="187"/>
      <c r="D294" s="187"/>
    </row>
    <row r="295" spans="1:4" x14ac:dyDescent="0.25">
      <c r="A295" s="187"/>
      <c r="B295" s="187"/>
      <c r="C295" s="187"/>
      <c r="D295" s="187"/>
    </row>
    <row r="296" spans="1:4" x14ac:dyDescent="0.25">
      <c r="A296" s="187"/>
      <c r="B296" s="187"/>
      <c r="C296" s="187"/>
      <c r="D296" s="187"/>
    </row>
    <row r="297" spans="1:4" x14ac:dyDescent="0.25">
      <c r="A297" s="187"/>
      <c r="B297" s="187"/>
      <c r="C297" s="187"/>
      <c r="D297" s="187"/>
    </row>
    <row r="298" spans="1:4" x14ac:dyDescent="0.25">
      <c r="A298" s="187"/>
      <c r="B298" s="187"/>
      <c r="C298" s="187"/>
      <c r="D298" s="187"/>
    </row>
    <row r="299" spans="1:4" x14ac:dyDescent="0.25">
      <c r="A299" s="187"/>
      <c r="B299" s="187"/>
      <c r="C299" s="187"/>
      <c r="D299" s="187"/>
    </row>
    <row r="300" spans="1:4" x14ac:dyDescent="0.25">
      <c r="A300" s="187"/>
      <c r="B300" s="187"/>
      <c r="C300" s="187"/>
      <c r="D300" s="187"/>
    </row>
    <row r="301" spans="1:4" x14ac:dyDescent="0.25">
      <c r="A301" s="187"/>
      <c r="B301" s="187"/>
      <c r="C301" s="187"/>
      <c r="D301" s="187"/>
    </row>
    <row r="302" spans="1:4" x14ac:dyDescent="0.25">
      <c r="A302" s="187"/>
      <c r="B302" s="187"/>
      <c r="C302" s="187"/>
      <c r="D302" s="187"/>
    </row>
    <row r="303" spans="1:4" x14ac:dyDescent="0.25">
      <c r="A303" s="187"/>
      <c r="B303" s="187"/>
      <c r="C303" s="187"/>
      <c r="D303" s="187"/>
    </row>
    <row r="304" spans="1:4" x14ac:dyDescent="0.25">
      <c r="A304" s="187"/>
      <c r="B304" s="187"/>
      <c r="C304" s="187"/>
      <c r="D304" s="187"/>
    </row>
    <row r="305" spans="1:4" x14ac:dyDescent="0.25">
      <c r="A305" s="187"/>
      <c r="B305" s="187"/>
      <c r="C305" s="187"/>
      <c r="D305" s="187"/>
    </row>
    <row r="306" spans="1:4" x14ac:dyDescent="0.25">
      <c r="A306" s="187"/>
      <c r="B306" s="187"/>
      <c r="C306" s="187"/>
      <c r="D306" s="187"/>
    </row>
    <row r="307" spans="1:4" x14ac:dyDescent="0.25">
      <c r="A307" s="187"/>
      <c r="B307" s="187"/>
      <c r="C307" s="187"/>
      <c r="D307" s="187"/>
    </row>
    <row r="308" spans="1:4" x14ac:dyDescent="0.25">
      <c r="A308" s="187"/>
      <c r="B308" s="187"/>
      <c r="C308" s="187"/>
      <c r="D308" s="187"/>
    </row>
    <row r="309" spans="1:4" x14ac:dyDescent="0.25">
      <c r="A309" s="187"/>
      <c r="B309" s="187"/>
      <c r="C309" s="187"/>
      <c r="D309" s="187"/>
    </row>
    <row r="310" spans="1:4" x14ac:dyDescent="0.25">
      <c r="A310" s="187"/>
      <c r="B310" s="187"/>
      <c r="C310" s="187"/>
      <c r="D310" s="187"/>
    </row>
    <row r="311" spans="1:4" x14ac:dyDescent="0.25">
      <c r="A311" s="187"/>
      <c r="B311" s="187"/>
      <c r="C311" s="187"/>
      <c r="D311" s="187"/>
    </row>
    <row r="312" spans="1:4" x14ac:dyDescent="0.25">
      <c r="A312" s="187"/>
      <c r="B312" s="187"/>
      <c r="C312" s="187"/>
      <c r="D312" s="187"/>
    </row>
    <row r="313" spans="1:4" x14ac:dyDescent="0.25">
      <c r="A313" s="187"/>
      <c r="B313" s="187"/>
      <c r="C313" s="187"/>
      <c r="D313" s="187"/>
    </row>
    <row r="314" spans="1:4" x14ac:dyDescent="0.25">
      <c r="A314" s="187"/>
      <c r="B314" s="187"/>
      <c r="C314" s="187"/>
      <c r="D314" s="187"/>
    </row>
    <row r="315" spans="1:4" x14ac:dyDescent="0.25">
      <c r="A315" s="187"/>
      <c r="B315" s="187"/>
      <c r="C315" s="187"/>
      <c r="D315" s="187"/>
    </row>
    <row r="316" spans="1:4" x14ac:dyDescent="0.25">
      <c r="A316" s="187"/>
      <c r="B316" s="187"/>
      <c r="C316" s="187"/>
      <c r="D316" s="187"/>
    </row>
    <row r="317" spans="1:4" x14ac:dyDescent="0.25">
      <c r="A317" s="187"/>
      <c r="B317" s="187"/>
      <c r="C317" s="187"/>
      <c r="D317" s="187"/>
    </row>
    <row r="318" spans="1:4" x14ac:dyDescent="0.25">
      <c r="A318" s="187"/>
      <c r="B318" s="187"/>
      <c r="C318" s="187"/>
      <c r="D318" s="187"/>
    </row>
    <row r="319" spans="1:4" x14ac:dyDescent="0.25">
      <c r="A319" s="187"/>
      <c r="B319" s="187"/>
      <c r="C319" s="187"/>
      <c r="D319" s="187"/>
    </row>
    <row r="320" spans="1:4" x14ac:dyDescent="0.25">
      <c r="A320" s="187"/>
      <c r="B320" s="187"/>
      <c r="C320" s="187"/>
      <c r="D320" s="187"/>
    </row>
    <row r="321" spans="1:4" x14ac:dyDescent="0.25">
      <c r="A321" s="187"/>
      <c r="B321" s="187"/>
      <c r="C321" s="187"/>
      <c r="D321" s="187"/>
    </row>
    <row r="322" spans="1:4" x14ac:dyDescent="0.25">
      <c r="A322" s="187"/>
      <c r="B322" s="187"/>
      <c r="C322" s="187"/>
      <c r="D322" s="187"/>
    </row>
    <row r="323" spans="1:4" x14ac:dyDescent="0.25">
      <c r="A323" s="187"/>
      <c r="B323" s="187"/>
      <c r="C323" s="187"/>
      <c r="D323" s="187"/>
    </row>
    <row r="324" spans="1:4" x14ac:dyDescent="0.25">
      <c r="A324" s="187"/>
      <c r="B324" s="187"/>
      <c r="C324" s="187"/>
      <c r="D324" s="187"/>
    </row>
    <row r="325" spans="1:4" x14ac:dyDescent="0.25">
      <c r="A325" s="187"/>
      <c r="B325" s="187"/>
      <c r="C325" s="187"/>
      <c r="D325" s="187"/>
    </row>
    <row r="326" spans="1:4" x14ac:dyDescent="0.25">
      <c r="A326" s="187"/>
      <c r="B326" s="187"/>
      <c r="C326" s="187"/>
      <c r="D326" s="187"/>
    </row>
    <row r="327" spans="1:4" x14ac:dyDescent="0.25">
      <c r="A327" s="187"/>
      <c r="B327" s="187"/>
      <c r="C327" s="187"/>
      <c r="D327" s="187"/>
    </row>
    <row r="328" spans="1:4" x14ac:dyDescent="0.25">
      <c r="A328" s="187"/>
      <c r="B328" s="187"/>
      <c r="C328" s="187"/>
      <c r="D328" s="187"/>
    </row>
    <row r="329" spans="1:4" x14ac:dyDescent="0.25">
      <c r="A329" s="187"/>
      <c r="B329" s="187"/>
      <c r="C329" s="187"/>
      <c r="D329" s="187"/>
    </row>
    <row r="330" spans="1:4" x14ac:dyDescent="0.25">
      <c r="A330" s="187"/>
      <c r="B330" s="187"/>
      <c r="C330" s="187"/>
      <c r="D330" s="187"/>
    </row>
    <row r="331" spans="1:4" x14ac:dyDescent="0.25">
      <c r="A331" s="187"/>
      <c r="B331" s="187"/>
      <c r="C331" s="187"/>
      <c r="D331" s="187"/>
    </row>
    <row r="332" spans="1:4" x14ac:dyDescent="0.25">
      <c r="A332" s="187"/>
      <c r="B332" s="187"/>
      <c r="C332" s="187"/>
      <c r="D332" s="187"/>
    </row>
    <row r="333" spans="1:4" x14ac:dyDescent="0.25">
      <c r="A333" s="187"/>
      <c r="B333" s="187"/>
      <c r="C333" s="187"/>
      <c r="D333" s="187"/>
    </row>
    <row r="334" spans="1:4" x14ac:dyDescent="0.25">
      <c r="A334" s="187"/>
      <c r="B334" s="187"/>
      <c r="C334" s="187"/>
      <c r="D334" s="187"/>
    </row>
    <row r="335" spans="1:4" x14ac:dyDescent="0.25">
      <c r="A335" s="187"/>
      <c r="B335" s="187"/>
      <c r="C335" s="187"/>
      <c r="D335" s="187"/>
    </row>
    <row r="336" spans="1:4" x14ac:dyDescent="0.25">
      <c r="A336" s="187"/>
      <c r="B336" s="187"/>
      <c r="C336" s="187"/>
      <c r="D336" s="187"/>
    </row>
    <row r="337" spans="1:4" x14ac:dyDescent="0.25">
      <c r="A337" s="187"/>
      <c r="B337" s="187"/>
      <c r="C337" s="187"/>
      <c r="D337" s="187"/>
    </row>
    <row r="338" spans="1:4" x14ac:dyDescent="0.25">
      <c r="A338" s="187"/>
      <c r="B338" s="187"/>
      <c r="C338" s="187"/>
      <c r="D338" s="187"/>
    </row>
    <row r="339" spans="1:4" x14ac:dyDescent="0.25">
      <c r="A339" s="187"/>
      <c r="B339" s="187"/>
      <c r="C339" s="187"/>
      <c r="D339" s="187"/>
    </row>
    <row r="340" spans="1:4" x14ac:dyDescent="0.25">
      <c r="A340" s="187"/>
      <c r="B340" s="187"/>
      <c r="C340" s="187"/>
      <c r="D340" s="187"/>
    </row>
    <row r="341" spans="1:4" x14ac:dyDescent="0.25">
      <c r="A341" s="187"/>
      <c r="B341" s="187"/>
      <c r="C341" s="187"/>
      <c r="D341" s="187"/>
    </row>
    <row r="342" spans="1:4" x14ac:dyDescent="0.25">
      <c r="A342" s="187"/>
      <c r="B342" s="187"/>
      <c r="C342" s="187"/>
      <c r="D342" s="187"/>
    </row>
    <row r="343" spans="1:4" x14ac:dyDescent="0.25">
      <c r="A343" s="187"/>
      <c r="B343" s="187"/>
      <c r="C343" s="187"/>
      <c r="D343" s="187"/>
    </row>
    <row r="344" spans="1:4" x14ac:dyDescent="0.25">
      <c r="A344" s="187"/>
      <c r="B344" s="187"/>
      <c r="C344" s="187"/>
      <c r="D344" s="187"/>
    </row>
    <row r="345" spans="1:4" x14ac:dyDescent="0.25">
      <c r="A345" s="187"/>
      <c r="B345" s="187"/>
      <c r="C345" s="187"/>
      <c r="D345" s="187"/>
    </row>
    <row r="346" spans="1:4" x14ac:dyDescent="0.25">
      <c r="A346" s="187"/>
      <c r="B346" s="187"/>
      <c r="C346" s="187"/>
      <c r="D346" s="187"/>
    </row>
    <row r="347" spans="1:4" x14ac:dyDescent="0.25">
      <c r="A347" s="187"/>
      <c r="B347" s="187"/>
      <c r="C347" s="187"/>
      <c r="D347" s="187"/>
    </row>
    <row r="348" spans="1:4" x14ac:dyDescent="0.25">
      <c r="A348" s="187"/>
      <c r="B348" s="187"/>
      <c r="C348" s="187"/>
      <c r="D348" s="187"/>
    </row>
    <row r="349" spans="1:4" x14ac:dyDescent="0.25">
      <c r="A349" s="187"/>
      <c r="B349" s="187"/>
      <c r="C349" s="187"/>
      <c r="D349" s="187"/>
    </row>
    <row r="350" spans="1:4" x14ac:dyDescent="0.25">
      <c r="A350" s="187"/>
      <c r="B350" s="187"/>
      <c r="C350" s="187"/>
      <c r="D350" s="187"/>
    </row>
    <row r="351" spans="1:4" x14ac:dyDescent="0.25">
      <c r="A351" s="187"/>
      <c r="B351" s="187"/>
      <c r="C351" s="187"/>
      <c r="D351" s="187"/>
    </row>
    <row r="352" spans="1:4" x14ac:dyDescent="0.25">
      <c r="A352" s="187"/>
      <c r="B352" s="187"/>
      <c r="C352" s="187"/>
      <c r="D352" s="187"/>
    </row>
    <row r="353" spans="1:4" x14ac:dyDescent="0.25">
      <c r="A353" s="187"/>
      <c r="B353" s="187"/>
      <c r="C353" s="187"/>
      <c r="D353" s="187"/>
    </row>
    <row r="354" spans="1:4" x14ac:dyDescent="0.25">
      <c r="A354" s="187"/>
      <c r="B354" s="187"/>
      <c r="C354" s="187"/>
      <c r="D354" s="187"/>
    </row>
    <row r="355" spans="1:4" x14ac:dyDescent="0.25">
      <c r="A355" s="187"/>
      <c r="B355" s="187"/>
      <c r="C355" s="187"/>
      <c r="D355" s="187"/>
    </row>
    <row r="356" spans="1:4" x14ac:dyDescent="0.25">
      <c r="A356" s="187"/>
      <c r="B356" s="187"/>
      <c r="C356" s="187"/>
      <c r="D356" s="187"/>
    </row>
    <row r="357" spans="1:4" x14ac:dyDescent="0.25">
      <c r="A357" s="187"/>
      <c r="B357" s="187"/>
      <c r="C357" s="187"/>
      <c r="D357" s="187"/>
    </row>
    <row r="358" spans="1:4" x14ac:dyDescent="0.25">
      <c r="A358" s="187"/>
      <c r="B358" s="187"/>
      <c r="C358" s="187"/>
      <c r="D358" s="187"/>
    </row>
    <row r="359" spans="1:4" x14ac:dyDescent="0.25">
      <c r="A359" s="187"/>
      <c r="B359" s="187"/>
      <c r="C359" s="187"/>
      <c r="D359" s="187"/>
    </row>
    <row r="360" spans="1:4" x14ac:dyDescent="0.25">
      <c r="A360" s="187"/>
      <c r="B360" s="187"/>
      <c r="C360" s="187"/>
      <c r="D360" s="187"/>
    </row>
    <row r="361" spans="1:4" x14ac:dyDescent="0.25">
      <c r="A361" s="187"/>
      <c r="B361" s="187"/>
      <c r="C361" s="187"/>
      <c r="D361" s="187"/>
    </row>
    <row r="362" spans="1:4" x14ac:dyDescent="0.25">
      <c r="A362" s="187"/>
      <c r="B362" s="187"/>
      <c r="C362" s="187"/>
      <c r="D362" s="187"/>
    </row>
    <row r="363" spans="1:4" x14ac:dyDescent="0.25">
      <c r="A363" s="187"/>
      <c r="B363" s="187"/>
      <c r="C363" s="187"/>
      <c r="D363" s="187"/>
    </row>
    <row r="364" spans="1:4" x14ac:dyDescent="0.25">
      <c r="A364" s="187"/>
      <c r="B364" s="187"/>
      <c r="C364" s="187"/>
      <c r="D364" s="187"/>
    </row>
    <row r="365" spans="1:4" x14ac:dyDescent="0.25">
      <c r="A365" s="187"/>
      <c r="B365" s="187"/>
      <c r="C365" s="187"/>
      <c r="D365" s="187"/>
    </row>
    <row r="366" spans="1:4" x14ac:dyDescent="0.25">
      <c r="A366" s="187"/>
      <c r="B366" s="187"/>
      <c r="C366" s="187"/>
      <c r="D366" s="187"/>
    </row>
    <row r="367" spans="1:4" x14ac:dyDescent="0.25">
      <c r="A367" s="187"/>
      <c r="B367" s="187"/>
      <c r="C367" s="187"/>
      <c r="D367" s="187"/>
    </row>
    <row r="368" spans="1:4" x14ac:dyDescent="0.25">
      <c r="A368" s="187"/>
      <c r="B368" s="187"/>
      <c r="C368" s="187"/>
      <c r="D368" s="187"/>
    </row>
    <row r="369" spans="1:4" x14ac:dyDescent="0.25">
      <c r="A369" s="187"/>
      <c r="B369" s="187"/>
      <c r="C369" s="187"/>
      <c r="D369" s="187"/>
    </row>
    <row r="370" spans="1:4" x14ac:dyDescent="0.25">
      <c r="A370" s="187"/>
      <c r="B370" s="187"/>
      <c r="C370" s="187"/>
      <c r="D370" s="187"/>
    </row>
    <row r="371" spans="1:4" x14ac:dyDescent="0.25">
      <c r="A371" s="187"/>
      <c r="B371" s="187"/>
      <c r="C371" s="187"/>
      <c r="D371" s="187"/>
    </row>
    <row r="372" spans="1:4" x14ac:dyDescent="0.25">
      <c r="A372" s="187"/>
      <c r="B372" s="187"/>
      <c r="C372" s="187"/>
      <c r="D372" s="187"/>
    </row>
    <row r="373" spans="1:4" x14ac:dyDescent="0.25">
      <c r="A373" s="187"/>
      <c r="B373" s="187"/>
      <c r="C373" s="187"/>
      <c r="D373" s="187"/>
    </row>
    <row r="374" spans="1:4" x14ac:dyDescent="0.25">
      <c r="A374" s="187"/>
      <c r="B374" s="187"/>
      <c r="C374" s="187"/>
      <c r="D374" s="187"/>
    </row>
    <row r="375" spans="1:4" x14ac:dyDescent="0.25">
      <c r="A375" s="187"/>
      <c r="B375" s="187"/>
      <c r="C375" s="187"/>
      <c r="D375" s="187"/>
    </row>
    <row r="376" spans="1:4" x14ac:dyDescent="0.25">
      <c r="A376" s="187"/>
      <c r="B376" s="187"/>
      <c r="C376" s="187"/>
      <c r="D376" s="187"/>
    </row>
    <row r="377" spans="1:4" x14ac:dyDescent="0.25">
      <c r="A377" s="187"/>
      <c r="B377" s="187"/>
      <c r="C377" s="187"/>
      <c r="D377" s="187"/>
    </row>
    <row r="378" spans="1:4" x14ac:dyDescent="0.25">
      <c r="A378" s="187"/>
      <c r="B378" s="187"/>
      <c r="C378" s="187"/>
      <c r="D378" s="187"/>
    </row>
    <row r="379" spans="1:4" x14ac:dyDescent="0.25">
      <c r="A379" s="187"/>
      <c r="B379" s="187"/>
      <c r="C379" s="187"/>
      <c r="D379" s="187"/>
    </row>
    <row r="380" spans="1:4" x14ac:dyDescent="0.25">
      <c r="A380" s="187"/>
      <c r="B380" s="187"/>
      <c r="C380" s="187"/>
      <c r="D380" s="187"/>
    </row>
    <row r="381" spans="1:4" x14ac:dyDescent="0.25">
      <c r="A381" s="187"/>
      <c r="B381" s="187"/>
      <c r="C381" s="187"/>
      <c r="D381" s="187"/>
    </row>
    <row r="382" spans="1:4" x14ac:dyDescent="0.25">
      <c r="A382" s="187"/>
      <c r="B382" s="187"/>
      <c r="C382" s="187"/>
      <c r="D382" s="187"/>
    </row>
    <row r="383" spans="1:4" x14ac:dyDescent="0.25">
      <c r="A383" s="187"/>
      <c r="B383" s="187"/>
      <c r="C383" s="187"/>
      <c r="D383" s="187"/>
    </row>
    <row r="384" spans="1:4" x14ac:dyDescent="0.25">
      <c r="A384" s="187"/>
      <c r="B384" s="187"/>
      <c r="C384" s="187"/>
      <c r="D384" s="187"/>
    </row>
    <row r="385" spans="1:4" x14ac:dyDescent="0.25">
      <c r="A385" s="187"/>
      <c r="B385" s="187"/>
      <c r="C385" s="187"/>
      <c r="D385" s="187"/>
    </row>
    <row r="386" spans="1:4" x14ac:dyDescent="0.25">
      <c r="A386" s="187"/>
      <c r="B386" s="187"/>
      <c r="C386" s="187"/>
      <c r="D386" s="187"/>
    </row>
    <row r="387" spans="1:4" x14ac:dyDescent="0.25">
      <c r="A387" s="187"/>
      <c r="B387" s="187"/>
      <c r="C387" s="187"/>
      <c r="D387" s="187"/>
    </row>
    <row r="388" spans="1:4" x14ac:dyDescent="0.25">
      <c r="A388" s="187"/>
      <c r="B388" s="187"/>
      <c r="C388" s="187"/>
      <c r="D388" s="187"/>
    </row>
    <row r="389" spans="1:4" x14ac:dyDescent="0.25">
      <c r="A389" s="187"/>
      <c r="B389" s="187"/>
      <c r="C389" s="187"/>
      <c r="D389" s="187"/>
    </row>
    <row r="390" spans="1:4" x14ac:dyDescent="0.25">
      <c r="A390" s="187"/>
      <c r="B390" s="187"/>
      <c r="C390" s="187"/>
      <c r="D390" s="187"/>
    </row>
    <row r="391" spans="1:4" x14ac:dyDescent="0.25">
      <c r="A391" s="187"/>
      <c r="B391" s="187"/>
      <c r="C391" s="187"/>
      <c r="D391" s="187"/>
    </row>
    <row r="392" spans="1:4" x14ac:dyDescent="0.25">
      <c r="A392" s="187"/>
      <c r="B392" s="187"/>
      <c r="C392" s="187"/>
      <c r="D392" s="187"/>
    </row>
    <row r="393" spans="1:4" x14ac:dyDescent="0.25">
      <c r="A393" s="187"/>
      <c r="B393" s="187"/>
      <c r="C393" s="187"/>
      <c r="D393" s="187"/>
    </row>
    <row r="394" spans="1:4" x14ac:dyDescent="0.25">
      <c r="A394" s="187"/>
      <c r="B394" s="187"/>
      <c r="C394" s="187"/>
      <c r="D394" s="187"/>
    </row>
    <row r="395" spans="1:4" x14ac:dyDescent="0.25">
      <c r="A395" s="187"/>
      <c r="B395" s="187"/>
      <c r="C395" s="187"/>
      <c r="D395" s="187"/>
    </row>
    <row r="396" spans="1:4" x14ac:dyDescent="0.25">
      <c r="A396" s="187"/>
      <c r="B396" s="187"/>
      <c r="C396" s="187"/>
      <c r="D396" s="187"/>
    </row>
    <row r="397" spans="1:4" x14ac:dyDescent="0.25">
      <c r="A397" s="187"/>
      <c r="B397" s="187"/>
      <c r="C397" s="187"/>
      <c r="D397" s="187"/>
    </row>
    <row r="398" spans="1:4" x14ac:dyDescent="0.25">
      <c r="A398" s="187"/>
      <c r="B398" s="187"/>
      <c r="C398" s="187"/>
      <c r="D398" s="187"/>
    </row>
    <row r="399" spans="1:4" x14ac:dyDescent="0.25">
      <c r="A399" s="187"/>
      <c r="B399" s="187"/>
      <c r="C399" s="187"/>
      <c r="D399" s="187"/>
    </row>
    <row r="400" spans="1:4" x14ac:dyDescent="0.25">
      <c r="A400" s="187"/>
      <c r="B400" s="187"/>
      <c r="C400" s="187"/>
      <c r="D400" s="187"/>
    </row>
    <row r="401" spans="1:4" x14ac:dyDescent="0.25">
      <c r="A401" s="187"/>
      <c r="B401" s="187"/>
      <c r="C401" s="187"/>
      <c r="D401" s="187"/>
    </row>
    <row r="402" spans="1:4" x14ac:dyDescent="0.25">
      <c r="A402" s="187"/>
      <c r="B402" s="187"/>
      <c r="C402" s="187"/>
      <c r="D402" s="187"/>
    </row>
    <row r="403" spans="1:4" x14ac:dyDescent="0.25">
      <c r="A403" s="187"/>
      <c r="B403" s="187"/>
      <c r="C403" s="187"/>
      <c r="D403" s="187"/>
    </row>
    <row r="404" spans="1:4" x14ac:dyDescent="0.25">
      <c r="A404" s="187"/>
      <c r="B404" s="187"/>
      <c r="C404" s="187"/>
      <c r="D404" s="187"/>
    </row>
    <row r="405" spans="1:4" x14ac:dyDescent="0.25">
      <c r="A405" s="187"/>
      <c r="B405" s="187"/>
      <c r="C405" s="187"/>
      <c r="D405" s="187"/>
    </row>
    <row r="406" spans="1:4" x14ac:dyDescent="0.25">
      <c r="A406" s="187"/>
      <c r="B406" s="187"/>
      <c r="C406" s="187"/>
      <c r="D406" s="187"/>
    </row>
    <row r="407" spans="1:4" x14ac:dyDescent="0.25">
      <c r="A407" s="187"/>
      <c r="B407" s="187"/>
      <c r="C407" s="187"/>
      <c r="D407" s="187"/>
    </row>
    <row r="408" spans="1:4" x14ac:dyDescent="0.25">
      <c r="A408" s="187"/>
      <c r="B408" s="187"/>
      <c r="C408" s="187"/>
      <c r="D408" s="187"/>
    </row>
    <row r="409" spans="1:4" x14ac:dyDescent="0.25">
      <c r="A409" s="187"/>
      <c r="B409" s="187"/>
      <c r="C409" s="187"/>
      <c r="D409" s="187"/>
    </row>
    <row r="410" spans="1:4" x14ac:dyDescent="0.25">
      <c r="A410" s="187"/>
      <c r="B410" s="187"/>
      <c r="C410" s="187"/>
      <c r="D410" s="187"/>
    </row>
    <row r="411" spans="1:4" x14ac:dyDescent="0.25">
      <c r="A411" s="187"/>
      <c r="B411" s="187"/>
      <c r="C411" s="187"/>
      <c r="D411" s="187"/>
    </row>
    <row r="412" spans="1:4" x14ac:dyDescent="0.25">
      <c r="A412" s="187"/>
      <c r="B412" s="187"/>
      <c r="C412" s="187"/>
      <c r="D412" s="187"/>
    </row>
    <row r="413" spans="1:4" x14ac:dyDescent="0.25">
      <c r="A413" s="187"/>
      <c r="B413" s="187"/>
      <c r="C413" s="187"/>
      <c r="D413" s="187"/>
    </row>
    <row r="414" spans="1:4" x14ac:dyDescent="0.25">
      <c r="A414" s="187"/>
      <c r="B414" s="187"/>
      <c r="C414" s="187"/>
      <c r="D414" s="187"/>
    </row>
    <row r="415" spans="1:4" x14ac:dyDescent="0.25">
      <c r="A415" s="187"/>
      <c r="B415" s="187"/>
      <c r="C415" s="187"/>
      <c r="D415" s="187"/>
    </row>
    <row r="416" spans="1:4" x14ac:dyDescent="0.25">
      <c r="A416" s="187"/>
      <c r="B416" s="187"/>
      <c r="C416" s="187"/>
      <c r="D416" s="187"/>
    </row>
    <row r="417" spans="1:4" x14ac:dyDescent="0.25">
      <c r="A417" s="187"/>
      <c r="B417" s="187"/>
      <c r="C417" s="187"/>
      <c r="D417" s="187"/>
    </row>
    <row r="418" spans="1:4" x14ac:dyDescent="0.25">
      <c r="A418" s="187"/>
      <c r="B418" s="187"/>
      <c r="C418" s="187"/>
      <c r="D418" s="187"/>
    </row>
    <row r="419" spans="1:4" x14ac:dyDescent="0.25">
      <c r="A419" s="187"/>
      <c r="B419" s="187"/>
      <c r="C419" s="187"/>
      <c r="D419" s="187"/>
    </row>
    <row r="420" spans="1:4" x14ac:dyDescent="0.25">
      <c r="A420" s="187"/>
      <c r="B420" s="187"/>
      <c r="C420" s="187"/>
      <c r="D420" s="187"/>
    </row>
    <row r="421" spans="1:4" x14ac:dyDescent="0.25">
      <c r="A421" s="187"/>
      <c r="B421" s="187"/>
      <c r="C421" s="187"/>
      <c r="D421" s="187"/>
    </row>
    <row r="422" spans="1:4" x14ac:dyDescent="0.25">
      <c r="A422" s="187"/>
      <c r="B422" s="187"/>
      <c r="C422" s="187"/>
      <c r="D422" s="187"/>
    </row>
    <row r="423" spans="1:4" x14ac:dyDescent="0.25">
      <c r="A423" s="187"/>
      <c r="B423" s="187"/>
      <c r="C423" s="187"/>
      <c r="D423" s="187"/>
    </row>
    <row r="424" spans="1:4" x14ac:dyDescent="0.25">
      <c r="A424" s="187"/>
      <c r="B424" s="187"/>
      <c r="C424" s="187"/>
      <c r="D424" s="187"/>
    </row>
    <row r="425" spans="1:4" x14ac:dyDescent="0.25">
      <c r="A425" s="187"/>
      <c r="B425" s="187"/>
      <c r="C425" s="187"/>
      <c r="D425" s="187"/>
    </row>
    <row r="426" spans="1:4" x14ac:dyDescent="0.25">
      <c r="A426" s="187"/>
      <c r="B426" s="187"/>
      <c r="C426" s="187"/>
      <c r="D426" s="187"/>
    </row>
    <row r="427" spans="1:4" x14ac:dyDescent="0.25">
      <c r="A427" s="187"/>
      <c r="B427" s="187"/>
      <c r="C427" s="187"/>
      <c r="D427" s="187"/>
    </row>
    <row r="428" spans="1:4" x14ac:dyDescent="0.25">
      <c r="A428" s="187"/>
      <c r="B428" s="187"/>
      <c r="C428" s="187"/>
      <c r="D428" s="187"/>
    </row>
    <row r="429" spans="1:4" x14ac:dyDescent="0.25">
      <c r="A429" s="187"/>
      <c r="B429" s="187"/>
      <c r="C429" s="187"/>
      <c r="D429" s="187"/>
    </row>
    <row r="430" spans="1:4" x14ac:dyDescent="0.25">
      <c r="A430" s="187"/>
      <c r="B430" s="187"/>
      <c r="C430" s="187"/>
      <c r="D430" s="187"/>
    </row>
    <row r="431" spans="1:4" x14ac:dyDescent="0.25">
      <c r="A431" s="187"/>
      <c r="B431" s="187"/>
      <c r="C431" s="187"/>
      <c r="D431" s="187"/>
    </row>
    <row r="432" spans="1:4" x14ac:dyDescent="0.25">
      <c r="A432" s="187"/>
      <c r="B432" s="187"/>
      <c r="C432" s="187"/>
      <c r="D432" s="187"/>
    </row>
    <row r="433" spans="1:4" x14ac:dyDescent="0.25">
      <c r="A433" s="187"/>
      <c r="B433" s="187"/>
      <c r="C433" s="187"/>
      <c r="D433" s="187"/>
    </row>
    <row r="434" spans="1:4" x14ac:dyDescent="0.25">
      <c r="A434" s="187"/>
      <c r="B434" s="187"/>
      <c r="C434" s="187"/>
      <c r="D434" s="187"/>
    </row>
    <row r="435" spans="1:4" x14ac:dyDescent="0.25">
      <c r="A435" s="187"/>
      <c r="B435" s="187"/>
      <c r="C435" s="187"/>
      <c r="D435" s="187"/>
    </row>
    <row r="436" spans="1:4" x14ac:dyDescent="0.25">
      <c r="A436" s="187"/>
      <c r="B436" s="187"/>
      <c r="C436" s="187"/>
      <c r="D436" s="187"/>
    </row>
    <row r="437" spans="1:4" x14ac:dyDescent="0.25">
      <c r="A437" s="187"/>
      <c r="B437" s="187"/>
      <c r="C437" s="187"/>
      <c r="D437" s="187"/>
    </row>
    <row r="438" spans="1:4" x14ac:dyDescent="0.25">
      <c r="A438" s="187"/>
      <c r="B438" s="187"/>
      <c r="C438" s="187"/>
      <c r="D438" s="187"/>
    </row>
    <row r="439" spans="1:4" x14ac:dyDescent="0.25">
      <c r="A439" s="187"/>
      <c r="B439" s="187"/>
      <c r="C439" s="187"/>
      <c r="D439" s="187"/>
    </row>
    <row r="440" spans="1:4" x14ac:dyDescent="0.25">
      <c r="A440" s="187"/>
      <c r="B440" s="187"/>
      <c r="C440" s="187"/>
      <c r="D440" s="187"/>
    </row>
    <row r="441" spans="1:4" x14ac:dyDescent="0.25">
      <c r="A441" s="187"/>
      <c r="B441" s="187"/>
      <c r="C441" s="187"/>
      <c r="D441" s="187"/>
    </row>
    <row r="442" spans="1:4" x14ac:dyDescent="0.25">
      <c r="A442" s="187"/>
      <c r="B442" s="187"/>
      <c r="C442" s="187"/>
      <c r="D442" s="187"/>
    </row>
    <row r="443" spans="1:4" x14ac:dyDescent="0.25">
      <c r="A443" s="187"/>
      <c r="B443" s="187"/>
      <c r="C443" s="187"/>
      <c r="D443" s="187"/>
    </row>
    <row r="444" spans="1:4" x14ac:dyDescent="0.25">
      <c r="A444" s="187"/>
      <c r="B444" s="187"/>
      <c r="C444" s="187"/>
      <c r="D444" s="187"/>
    </row>
    <row r="445" spans="1:4" x14ac:dyDescent="0.25">
      <c r="A445" s="187"/>
      <c r="B445" s="187"/>
      <c r="C445" s="187"/>
      <c r="D445" s="187"/>
    </row>
    <row r="446" spans="1:4" x14ac:dyDescent="0.25">
      <c r="A446" s="187"/>
      <c r="B446" s="187"/>
      <c r="C446" s="187"/>
      <c r="D446" s="187"/>
    </row>
    <row r="447" spans="1:4" x14ac:dyDescent="0.25">
      <c r="A447" s="187"/>
      <c r="B447" s="187"/>
      <c r="C447" s="187"/>
      <c r="D447" s="187"/>
    </row>
    <row r="448" spans="1:4" x14ac:dyDescent="0.25">
      <c r="A448" s="187"/>
      <c r="B448" s="187"/>
      <c r="C448" s="187"/>
      <c r="D448" s="187"/>
    </row>
    <row r="449" spans="1:4" x14ac:dyDescent="0.25">
      <c r="A449" s="187"/>
      <c r="B449" s="187"/>
      <c r="C449" s="187"/>
      <c r="D449" s="187"/>
    </row>
    <row r="450" spans="1:4" x14ac:dyDescent="0.25">
      <c r="A450" s="187"/>
      <c r="B450" s="187"/>
      <c r="C450" s="187"/>
      <c r="D450" s="187"/>
    </row>
    <row r="451" spans="1:4" x14ac:dyDescent="0.25">
      <c r="A451" s="187"/>
      <c r="B451" s="187"/>
      <c r="C451" s="187"/>
      <c r="D451" s="187"/>
    </row>
    <row r="452" spans="1:4" x14ac:dyDescent="0.25">
      <c r="A452" s="187"/>
      <c r="B452" s="187"/>
      <c r="C452" s="187"/>
      <c r="D452" s="187"/>
    </row>
    <row r="453" spans="1:4" x14ac:dyDescent="0.25">
      <c r="A453" s="187"/>
      <c r="B453" s="187"/>
      <c r="C453" s="187"/>
      <c r="D453" s="187"/>
    </row>
    <row r="454" spans="1:4" x14ac:dyDescent="0.25">
      <c r="A454" s="187"/>
      <c r="B454" s="187"/>
      <c r="C454" s="187"/>
      <c r="D454" s="187"/>
    </row>
    <row r="455" spans="1:4" x14ac:dyDescent="0.25">
      <c r="A455" s="187"/>
      <c r="B455" s="187"/>
      <c r="C455" s="187"/>
      <c r="D455" s="187"/>
    </row>
    <row r="456" spans="1:4" x14ac:dyDescent="0.25">
      <c r="A456" s="187"/>
      <c r="B456" s="187"/>
      <c r="C456" s="187"/>
      <c r="D456" s="187"/>
    </row>
    <row r="457" spans="1:4" x14ac:dyDescent="0.25">
      <c r="A457" s="187"/>
      <c r="B457" s="187"/>
      <c r="C457" s="187"/>
      <c r="D457" s="187"/>
    </row>
    <row r="458" spans="1:4" x14ac:dyDescent="0.25">
      <c r="A458" s="187"/>
      <c r="B458" s="187"/>
      <c r="C458" s="187"/>
      <c r="D458" s="187"/>
    </row>
    <row r="459" spans="1:4" x14ac:dyDescent="0.25">
      <c r="A459" s="187"/>
      <c r="B459" s="187"/>
      <c r="C459" s="187"/>
      <c r="D459" s="187"/>
    </row>
    <row r="460" spans="1:4" x14ac:dyDescent="0.25">
      <c r="A460" s="187"/>
      <c r="B460" s="187"/>
      <c r="C460" s="187"/>
      <c r="D460" s="187"/>
    </row>
    <row r="461" spans="1:4" x14ac:dyDescent="0.25">
      <c r="A461" s="187"/>
      <c r="B461" s="187"/>
      <c r="C461" s="187"/>
      <c r="D461" s="187"/>
    </row>
    <row r="462" spans="1:4" x14ac:dyDescent="0.25">
      <c r="A462" s="187"/>
      <c r="B462" s="187"/>
      <c r="C462" s="187"/>
      <c r="D462" s="187"/>
    </row>
    <row r="463" spans="1:4" x14ac:dyDescent="0.25">
      <c r="A463" s="187"/>
      <c r="B463" s="187"/>
      <c r="C463" s="187"/>
      <c r="D463" s="187"/>
    </row>
    <row r="464" spans="1:4" x14ac:dyDescent="0.25">
      <c r="A464" s="187"/>
      <c r="B464" s="187"/>
      <c r="C464" s="187"/>
      <c r="D464" s="187"/>
    </row>
    <row r="465" spans="1:4" x14ac:dyDescent="0.25">
      <c r="A465" s="187"/>
      <c r="B465" s="187"/>
      <c r="C465" s="187"/>
      <c r="D465" s="187"/>
    </row>
    <row r="466" spans="1:4" x14ac:dyDescent="0.25">
      <c r="A466" s="187"/>
      <c r="B466" s="187"/>
      <c r="C466" s="187"/>
      <c r="D466" s="187"/>
    </row>
    <row r="467" spans="1:4" x14ac:dyDescent="0.25">
      <c r="A467" s="187"/>
      <c r="B467" s="187"/>
      <c r="C467" s="187"/>
      <c r="D467" s="187"/>
    </row>
    <row r="468" spans="1:4" x14ac:dyDescent="0.25">
      <c r="A468" s="187"/>
      <c r="B468" s="187"/>
      <c r="C468" s="187"/>
      <c r="D468" s="187"/>
    </row>
    <row r="469" spans="1:4" x14ac:dyDescent="0.25">
      <c r="A469" s="187"/>
      <c r="B469" s="187"/>
      <c r="C469" s="187"/>
      <c r="D469" s="187"/>
    </row>
    <row r="470" spans="1:4" x14ac:dyDescent="0.25">
      <c r="A470" s="187"/>
      <c r="B470" s="187"/>
      <c r="C470" s="187"/>
      <c r="D470" s="187"/>
    </row>
    <row r="471" spans="1:4" x14ac:dyDescent="0.25">
      <c r="A471" s="187"/>
      <c r="B471" s="187"/>
      <c r="C471" s="187"/>
      <c r="D471" s="187"/>
    </row>
    <row r="472" spans="1:4" x14ac:dyDescent="0.25">
      <c r="A472" s="187"/>
      <c r="B472" s="187"/>
      <c r="C472" s="187"/>
      <c r="D472" s="187"/>
    </row>
    <row r="473" spans="1:4" x14ac:dyDescent="0.25">
      <c r="A473" s="187"/>
      <c r="B473" s="187"/>
      <c r="C473" s="187"/>
      <c r="D473" s="187"/>
    </row>
    <row r="474" spans="1:4" x14ac:dyDescent="0.25">
      <c r="A474" s="187"/>
      <c r="B474" s="187"/>
      <c r="C474" s="187"/>
      <c r="D474" s="187"/>
    </row>
    <row r="475" spans="1:4" x14ac:dyDescent="0.25">
      <c r="A475" s="187"/>
      <c r="B475" s="187"/>
      <c r="C475" s="187"/>
      <c r="D475" s="187"/>
    </row>
    <row r="476" spans="1:4" x14ac:dyDescent="0.25">
      <c r="A476" s="187"/>
      <c r="B476" s="187"/>
      <c r="C476" s="187"/>
      <c r="D476" s="187"/>
    </row>
    <row r="477" spans="1:4" x14ac:dyDescent="0.25">
      <c r="A477" s="187"/>
      <c r="B477" s="187"/>
      <c r="C477" s="187"/>
      <c r="D477" s="187"/>
    </row>
    <row r="478" spans="1:4" x14ac:dyDescent="0.25">
      <c r="A478" s="187"/>
      <c r="B478" s="187"/>
      <c r="C478" s="187"/>
      <c r="D478" s="187"/>
    </row>
    <row r="479" spans="1:4" x14ac:dyDescent="0.25">
      <c r="A479" s="187"/>
      <c r="B479" s="187"/>
      <c r="C479" s="187"/>
      <c r="D479" s="187"/>
    </row>
    <row r="480" spans="1:4" x14ac:dyDescent="0.25">
      <c r="A480" s="187"/>
      <c r="B480" s="187"/>
      <c r="C480" s="187"/>
      <c r="D480" s="187"/>
    </row>
    <row r="481" spans="1:4" x14ac:dyDescent="0.25">
      <c r="A481" s="187"/>
      <c r="B481" s="187"/>
      <c r="C481" s="187"/>
      <c r="D481" s="187"/>
    </row>
    <row r="482" spans="1:4" x14ac:dyDescent="0.25">
      <c r="A482" s="187"/>
      <c r="B482" s="187"/>
      <c r="C482" s="187"/>
      <c r="D482" s="187"/>
    </row>
    <row r="483" spans="1:4" x14ac:dyDescent="0.25">
      <c r="A483" s="187"/>
      <c r="B483" s="187"/>
      <c r="C483" s="187"/>
      <c r="D483" s="187"/>
    </row>
    <row r="484" spans="1:4" x14ac:dyDescent="0.25">
      <c r="A484" s="187"/>
      <c r="B484" s="187"/>
      <c r="C484" s="187"/>
      <c r="D484" s="187"/>
    </row>
    <row r="485" spans="1:4" x14ac:dyDescent="0.25">
      <c r="A485" s="187"/>
      <c r="B485" s="187"/>
      <c r="C485" s="187"/>
      <c r="D485" s="187"/>
    </row>
    <row r="486" spans="1:4" x14ac:dyDescent="0.25">
      <c r="A486" s="187"/>
      <c r="B486" s="187"/>
      <c r="C486" s="187"/>
      <c r="D486" s="187"/>
    </row>
    <row r="487" spans="1:4" x14ac:dyDescent="0.25">
      <c r="A487" s="187"/>
      <c r="B487" s="187"/>
      <c r="C487" s="187"/>
      <c r="D487" s="187"/>
    </row>
    <row r="488" spans="1:4" x14ac:dyDescent="0.25">
      <c r="A488" s="187"/>
      <c r="B488" s="187"/>
      <c r="C488" s="187"/>
      <c r="D488" s="187"/>
    </row>
    <row r="489" spans="1:4" x14ac:dyDescent="0.25">
      <c r="A489" s="187"/>
      <c r="B489" s="187"/>
      <c r="C489" s="187"/>
      <c r="D489" s="187"/>
    </row>
    <row r="490" spans="1:4" x14ac:dyDescent="0.25">
      <c r="A490" s="187"/>
      <c r="B490" s="187"/>
      <c r="C490" s="187"/>
      <c r="D490" s="187"/>
    </row>
    <row r="491" spans="1:4" x14ac:dyDescent="0.25">
      <c r="A491" s="187"/>
      <c r="B491" s="187"/>
      <c r="C491" s="187"/>
      <c r="D491" s="187"/>
    </row>
    <row r="492" spans="1:4" x14ac:dyDescent="0.25">
      <c r="A492" s="187"/>
      <c r="B492" s="187"/>
      <c r="C492" s="187"/>
      <c r="D492" s="187"/>
    </row>
    <row r="493" spans="1:4" x14ac:dyDescent="0.25">
      <c r="A493" s="187"/>
      <c r="B493" s="187"/>
      <c r="C493" s="187"/>
      <c r="D493" s="187"/>
    </row>
    <row r="494" spans="1:4" x14ac:dyDescent="0.25">
      <c r="A494" s="187"/>
      <c r="B494" s="187"/>
      <c r="C494" s="187"/>
      <c r="D494" s="187"/>
    </row>
    <row r="495" spans="1:4" x14ac:dyDescent="0.25">
      <c r="A495" s="187"/>
      <c r="B495" s="187"/>
      <c r="C495" s="187"/>
      <c r="D495" s="187"/>
    </row>
    <row r="496" spans="1:4" x14ac:dyDescent="0.25">
      <c r="A496" s="187"/>
      <c r="B496" s="187"/>
      <c r="C496" s="187"/>
      <c r="D496" s="187"/>
    </row>
    <row r="497" spans="1:4" x14ac:dyDescent="0.25">
      <c r="A497" s="187"/>
      <c r="B497" s="187"/>
      <c r="C497" s="187"/>
      <c r="D497" s="187"/>
    </row>
    <row r="498" spans="1:4" x14ac:dyDescent="0.25">
      <c r="A498" s="187"/>
      <c r="B498" s="187"/>
      <c r="C498" s="187"/>
      <c r="D498" s="187"/>
    </row>
    <row r="499" spans="1:4" x14ac:dyDescent="0.25">
      <c r="A499" s="187"/>
      <c r="B499" s="187"/>
      <c r="C499" s="187"/>
      <c r="D499" s="187"/>
    </row>
    <row r="500" spans="1:4" x14ac:dyDescent="0.25">
      <c r="A500" s="187"/>
      <c r="B500" s="187"/>
      <c r="C500" s="187"/>
      <c r="D500" s="187"/>
    </row>
    <row r="501" spans="1:4" x14ac:dyDescent="0.25">
      <c r="A501" s="187"/>
      <c r="B501" s="187"/>
      <c r="C501" s="187"/>
      <c r="D501" s="187"/>
    </row>
    <row r="502" spans="1:4" x14ac:dyDescent="0.25">
      <c r="A502" s="187"/>
      <c r="B502" s="187"/>
      <c r="C502" s="187"/>
      <c r="D502" s="187"/>
    </row>
    <row r="503" spans="1:4" x14ac:dyDescent="0.25">
      <c r="A503" s="187"/>
      <c r="B503" s="187"/>
      <c r="C503" s="187"/>
      <c r="D503" s="187"/>
    </row>
    <row r="504" spans="1:4" x14ac:dyDescent="0.25">
      <c r="A504" s="187"/>
      <c r="B504" s="187"/>
      <c r="C504" s="187"/>
      <c r="D504" s="187"/>
    </row>
    <row r="505" spans="1:4" x14ac:dyDescent="0.25">
      <c r="A505" s="187"/>
      <c r="B505" s="187"/>
      <c r="C505" s="187"/>
      <c r="D505" s="187"/>
    </row>
    <row r="506" spans="1:4" x14ac:dyDescent="0.25">
      <c r="A506" s="187"/>
      <c r="B506" s="187"/>
      <c r="C506" s="187"/>
      <c r="D506" s="187"/>
    </row>
    <row r="507" spans="1:4" x14ac:dyDescent="0.25">
      <c r="A507" s="187"/>
      <c r="B507" s="187"/>
      <c r="C507" s="187"/>
      <c r="D507" s="187"/>
    </row>
    <row r="508" spans="1:4" x14ac:dyDescent="0.25">
      <c r="A508" s="187"/>
      <c r="B508" s="187"/>
      <c r="C508" s="187"/>
      <c r="D508" s="187"/>
    </row>
    <row r="509" spans="1:4" x14ac:dyDescent="0.25">
      <c r="A509" s="187"/>
      <c r="B509" s="187"/>
      <c r="C509" s="187"/>
      <c r="D509" s="187"/>
    </row>
    <row r="510" spans="1:4" x14ac:dyDescent="0.25">
      <c r="A510" s="187"/>
      <c r="B510" s="187"/>
      <c r="C510" s="187"/>
      <c r="D510" s="187"/>
    </row>
    <row r="511" spans="1:4" x14ac:dyDescent="0.25">
      <c r="A511" s="187"/>
      <c r="B511" s="187"/>
      <c r="C511" s="187"/>
      <c r="D511" s="187"/>
    </row>
    <row r="512" spans="1:4" x14ac:dyDescent="0.25">
      <c r="A512" s="187"/>
      <c r="B512" s="187"/>
      <c r="C512" s="187"/>
      <c r="D512" s="187"/>
    </row>
    <row r="513" spans="1:4" x14ac:dyDescent="0.25">
      <c r="A513" s="187"/>
      <c r="B513" s="187"/>
      <c r="C513" s="187"/>
      <c r="D513" s="187"/>
    </row>
    <row r="514" spans="1:4" x14ac:dyDescent="0.25">
      <c r="A514" s="187"/>
      <c r="B514" s="187"/>
      <c r="C514" s="187"/>
      <c r="D514" s="187"/>
    </row>
    <row r="515" spans="1:4" x14ac:dyDescent="0.25">
      <c r="A515" s="187"/>
      <c r="B515" s="187"/>
      <c r="C515" s="187"/>
      <c r="D515" s="187"/>
    </row>
    <row r="516" spans="1:4" x14ac:dyDescent="0.25">
      <c r="A516" s="187"/>
      <c r="B516" s="187"/>
      <c r="C516" s="187"/>
      <c r="D516" s="187"/>
    </row>
    <row r="517" spans="1:4" x14ac:dyDescent="0.25">
      <c r="A517" s="187"/>
      <c r="B517" s="187"/>
      <c r="C517" s="187"/>
      <c r="D517" s="187"/>
    </row>
    <row r="518" spans="1:4" x14ac:dyDescent="0.25">
      <c r="A518" s="187"/>
      <c r="B518" s="187"/>
      <c r="C518" s="187"/>
      <c r="D518" s="187"/>
    </row>
    <row r="519" spans="1:4" x14ac:dyDescent="0.25">
      <c r="A519" s="187"/>
      <c r="B519" s="187"/>
      <c r="C519" s="187"/>
      <c r="D519" s="187"/>
    </row>
    <row r="520" spans="1:4" x14ac:dyDescent="0.25">
      <c r="A520" s="187"/>
      <c r="B520" s="187"/>
      <c r="C520" s="187"/>
      <c r="D520" s="187"/>
    </row>
    <row r="521" spans="1:4" x14ac:dyDescent="0.25">
      <c r="A521" s="187"/>
      <c r="B521" s="187"/>
      <c r="C521" s="187"/>
      <c r="D521" s="187"/>
    </row>
    <row r="522" spans="1:4" x14ac:dyDescent="0.25">
      <c r="A522" s="187"/>
      <c r="B522" s="187"/>
      <c r="C522" s="187"/>
      <c r="D522" s="187"/>
    </row>
    <row r="523" spans="1:4" x14ac:dyDescent="0.25">
      <c r="A523" s="187"/>
      <c r="B523" s="187"/>
      <c r="C523" s="187"/>
      <c r="D523" s="187"/>
    </row>
    <row r="524" spans="1:4" x14ac:dyDescent="0.25">
      <c r="A524" s="187"/>
      <c r="B524" s="187"/>
      <c r="C524" s="187"/>
      <c r="D524" s="187"/>
    </row>
    <row r="525" spans="1:4" x14ac:dyDescent="0.25">
      <c r="A525" s="187"/>
      <c r="B525" s="187"/>
      <c r="C525" s="187"/>
      <c r="D525" s="187"/>
    </row>
    <row r="526" spans="1:4" x14ac:dyDescent="0.25">
      <c r="A526" s="187"/>
      <c r="B526" s="187"/>
      <c r="C526" s="187"/>
      <c r="D526" s="187"/>
    </row>
    <row r="527" spans="1:4" x14ac:dyDescent="0.25">
      <c r="A527" s="187"/>
      <c r="B527" s="187"/>
      <c r="C527" s="187"/>
      <c r="D527" s="187"/>
    </row>
    <row r="528" spans="1:4" x14ac:dyDescent="0.25">
      <c r="A528" s="187"/>
      <c r="B528" s="187"/>
      <c r="C528" s="187"/>
      <c r="D528" s="187"/>
    </row>
    <row r="529" spans="1:4" x14ac:dyDescent="0.25">
      <c r="A529" s="187"/>
      <c r="B529" s="187"/>
      <c r="C529" s="187"/>
      <c r="D529" s="187"/>
    </row>
    <row r="530" spans="1:4" x14ac:dyDescent="0.25">
      <c r="A530" s="187"/>
      <c r="B530" s="187"/>
      <c r="C530" s="187"/>
      <c r="D530" s="187"/>
    </row>
    <row r="531" spans="1:4" x14ac:dyDescent="0.25">
      <c r="A531" s="187"/>
      <c r="B531" s="187"/>
      <c r="C531" s="187"/>
      <c r="D531" s="187"/>
    </row>
    <row r="532" spans="1:4" x14ac:dyDescent="0.25">
      <c r="A532" s="187"/>
      <c r="B532" s="187"/>
      <c r="C532" s="187"/>
      <c r="D532" s="187"/>
    </row>
    <row r="533" spans="1:4" x14ac:dyDescent="0.25">
      <c r="A533" s="187"/>
      <c r="B533" s="187"/>
      <c r="C533" s="187"/>
      <c r="D533" s="187"/>
    </row>
    <row r="534" spans="1:4" x14ac:dyDescent="0.25">
      <c r="A534" s="187"/>
      <c r="B534" s="187"/>
      <c r="C534" s="187"/>
      <c r="D534" s="187"/>
    </row>
    <row r="535" spans="1:4" x14ac:dyDescent="0.25">
      <c r="A535" s="187"/>
      <c r="B535" s="187"/>
      <c r="C535" s="187"/>
      <c r="D535" s="187"/>
    </row>
    <row r="536" spans="1:4" x14ac:dyDescent="0.25">
      <c r="A536" s="187"/>
      <c r="B536" s="187"/>
      <c r="C536" s="187"/>
      <c r="D536" s="187"/>
    </row>
    <row r="537" spans="1:4" x14ac:dyDescent="0.25">
      <c r="A537" s="187"/>
      <c r="B537" s="187"/>
      <c r="C537" s="187"/>
      <c r="D537" s="187"/>
    </row>
    <row r="538" spans="1:4" x14ac:dyDescent="0.25">
      <c r="A538" s="187"/>
      <c r="B538" s="187"/>
      <c r="C538" s="187"/>
      <c r="D538" s="187"/>
    </row>
    <row r="539" spans="1:4" x14ac:dyDescent="0.25">
      <c r="A539" s="187"/>
      <c r="B539" s="187"/>
      <c r="C539" s="187"/>
      <c r="D539" s="187"/>
    </row>
    <row r="540" spans="1:4" x14ac:dyDescent="0.25">
      <c r="A540" s="187"/>
      <c r="B540" s="187"/>
      <c r="C540" s="187"/>
      <c r="D540" s="187"/>
    </row>
    <row r="541" spans="1:4" x14ac:dyDescent="0.25">
      <c r="A541" s="187"/>
      <c r="B541" s="187"/>
      <c r="C541" s="187"/>
      <c r="D541" s="187"/>
    </row>
    <row r="542" spans="1:4" x14ac:dyDescent="0.25">
      <c r="A542" s="187"/>
      <c r="B542" s="187"/>
      <c r="C542" s="187"/>
      <c r="D542" s="187"/>
    </row>
    <row r="543" spans="1:4" x14ac:dyDescent="0.25">
      <c r="A543" s="187"/>
      <c r="B543" s="187"/>
      <c r="C543" s="187"/>
      <c r="D543" s="187"/>
    </row>
    <row r="544" spans="1:4" x14ac:dyDescent="0.25">
      <c r="A544" s="187"/>
      <c r="B544" s="187"/>
      <c r="C544" s="187"/>
      <c r="D544" s="187"/>
    </row>
    <row r="545" spans="1:4" x14ac:dyDescent="0.25">
      <c r="A545" s="187"/>
      <c r="B545" s="187"/>
      <c r="C545" s="187"/>
      <c r="D545" s="187"/>
    </row>
    <row r="546" spans="1:4" x14ac:dyDescent="0.25">
      <c r="A546" s="187"/>
      <c r="B546" s="187"/>
      <c r="C546" s="187"/>
      <c r="D546" s="187"/>
    </row>
    <row r="547" spans="1:4" x14ac:dyDescent="0.25">
      <c r="A547" s="187"/>
      <c r="B547" s="187"/>
      <c r="C547" s="187"/>
      <c r="D547" s="187"/>
    </row>
    <row r="548" spans="1:4" x14ac:dyDescent="0.25">
      <c r="A548" s="187"/>
      <c r="B548" s="187"/>
      <c r="C548" s="187"/>
      <c r="D548" s="187"/>
    </row>
    <row r="549" spans="1:4" x14ac:dyDescent="0.25">
      <c r="A549" s="187"/>
      <c r="B549" s="187"/>
      <c r="C549" s="187"/>
      <c r="D549" s="187"/>
    </row>
    <row r="550" spans="1:4" x14ac:dyDescent="0.25">
      <c r="A550" s="187"/>
      <c r="B550" s="187"/>
      <c r="C550" s="187"/>
      <c r="D550" s="187"/>
    </row>
    <row r="551" spans="1:4" x14ac:dyDescent="0.25">
      <c r="A551" s="187"/>
      <c r="B551" s="187"/>
      <c r="C551" s="187"/>
      <c r="D551" s="187"/>
    </row>
    <row r="552" spans="1:4" x14ac:dyDescent="0.25">
      <c r="A552" s="187"/>
      <c r="B552" s="187"/>
      <c r="C552" s="187"/>
      <c r="D552" s="187"/>
    </row>
    <row r="553" spans="1:4" x14ac:dyDescent="0.25">
      <c r="A553" s="187"/>
      <c r="B553" s="187"/>
      <c r="C553" s="187"/>
      <c r="D553" s="187"/>
    </row>
    <row r="554" spans="1:4" x14ac:dyDescent="0.25">
      <c r="A554" s="187"/>
      <c r="B554" s="187"/>
      <c r="C554" s="187"/>
      <c r="D554" s="187"/>
    </row>
    <row r="555" spans="1:4" x14ac:dyDescent="0.25">
      <c r="A555" s="187"/>
      <c r="B555" s="187"/>
      <c r="C555" s="187"/>
      <c r="D555" s="187"/>
    </row>
    <row r="556" spans="1:4" x14ac:dyDescent="0.25">
      <c r="A556" s="187"/>
      <c r="B556" s="187"/>
      <c r="C556" s="187"/>
      <c r="D556" s="187"/>
    </row>
    <row r="557" spans="1:4" x14ac:dyDescent="0.25">
      <c r="A557" s="187"/>
      <c r="B557" s="187"/>
      <c r="C557" s="187"/>
      <c r="D557" s="187"/>
    </row>
    <row r="558" spans="1:4" x14ac:dyDescent="0.25">
      <c r="A558" s="187"/>
      <c r="B558" s="187"/>
      <c r="C558" s="187"/>
      <c r="D558" s="187"/>
    </row>
    <row r="559" spans="1:4" x14ac:dyDescent="0.25">
      <c r="A559" s="187"/>
      <c r="B559" s="187"/>
      <c r="C559" s="187"/>
      <c r="D559" s="187"/>
    </row>
    <row r="560" spans="1:4" x14ac:dyDescent="0.25">
      <c r="A560" s="187"/>
      <c r="B560" s="187"/>
      <c r="C560" s="187"/>
      <c r="D560" s="187"/>
    </row>
    <row r="561" spans="1:4" x14ac:dyDescent="0.25">
      <c r="A561" s="187"/>
      <c r="B561" s="187"/>
      <c r="C561" s="187"/>
      <c r="D561" s="187"/>
    </row>
    <row r="562" spans="1:4" x14ac:dyDescent="0.25">
      <c r="A562" s="187"/>
      <c r="B562" s="187"/>
      <c r="C562" s="187"/>
      <c r="D562" s="187"/>
    </row>
    <row r="563" spans="1:4" x14ac:dyDescent="0.25">
      <c r="A563" s="187"/>
      <c r="B563" s="187"/>
      <c r="C563" s="187"/>
      <c r="D563" s="187"/>
    </row>
    <row r="564" spans="1:4" x14ac:dyDescent="0.25">
      <c r="A564" s="187"/>
      <c r="B564" s="187"/>
      <c r="C564" s="187"/>
      <c r="D564" s="187"/>
    </row>
    <row r="565" spans="1:4" x14ac:dyDescent="0.25">
      <c r="A565" s="187"/>
      <c r="B565" s="187"/>
      <c r="C565" s="187"/>
      <c r="D565" s="187"/>
    </row>
    <row r="566" spans="1:4" x14ac:dyDescent="0.25">
      <c r="A566" s="187"/>
      <c r="B566" s="187"/>
      <c r="C566" s="187"/>
      <c r="D566" s="187"/>
    </row>
    <row r="567" spans="1:4" x14ac:dyDescent="0.25">
      <c r="A567" s="187"/>
      <c r="B567" s="187"/>
      <c r="C567" s="187"/>
      <c r="D567" s="187"/>
    </row>
    <row r="568" spans="1:4" x14ac:dyDescent="0.25">
      <c r="A568" s="187"/>
      <c r="B568" s="187"/>
      <c r="C568" s="187"/>
      <c r="D568" s="187"/>
    </row>
    <row r="569" spans="1:4" x14ac:dyDescent="0.25">
      <c r="A569" s="187"/>
      <c r="B569" s="187"/>
      <c r="C569" s="187"/>
      <c r="D569" s="187"/>
    </row>
    <row r="570" spans="1:4" x14ac:dyDescent="0.25">
      <c r="A570" s="187"/>
      <c r="B570" s="187"/>
      <c r="C570" s="187"/>
      <c r="D570" s="187"/>
    </row>
    <row r="571" spans="1:4" x14ac:dyDescent="0.25">
      <c r="A571" s="187"/>
      <c r="B571" s="187"/>
      <c r="C571" s="187"/>
      <c r="D571" s="187"/>
    </row>
    <row r="572" spans="1:4" x14ac:dyDescent="0.25">
      <c r="A572" s="187"/>
      <c r="B572" s="187"/>
      <c r="C572" s="187"/>
      <c r="D572" s="187"/>
    </row>
    <row r="573" spans="1:4" x14ac:dyDescent="0.25">
      <c r="A573" s="187"/>
      <c r="B573" s="187"/>
      <c r="C573" s="187"/>
      <c r="D573" s="187"/>
    </row>
    <row r="574" spans="1:4" x14ac:dyDescent="0.25">
      <c r="A574" s="187"/>
      <c r="B574" s="187"/>
      <c r="C574" s="187"/>
      <c r="D574" s="187"/>
    </row>
    <row r="575" spans="1:4" x14ac:dyDescent="0.25">
      <c r="A575" s="187"/>
      <c r="B575" s="187"/>
      <c r="C575" s="187"/>
      <c r="D575" s="187"/>
    </row>
    <row r="576" spans="1:4" x14ac:dyDescent="0.25">
      <c r="A576" s="187"/>
      <c r="B576" s="187"/>
      <c r="C576" s="187"/>
      <c r="D576" s="187"/>
    </row>
    <row r="577" spans="1:4" x14ac:dyDescent="0.25">
      <c r="A577" s="187"/>
      <c r="B577" s="187"/>
      <c r="C577" s="187"/>
      <c r="D577" s="187"/>
    </row>
    <row r="578" spans="1:4" x14ac:dyDescent="0.25">
      <c r="A578" s="187"/>
      <c r="B578" s="187"/>
      <c r="C578" s="187"/>
      <c r="D578" s="187"/>
    </row>
    <row r="579" spans="1:4" x14ac:dyDescent="0.25">
      <c r="A579" s="187"/>
      <c r="B579" s="187"/>
      <c r="C579" s="187"/>
      <c r="D579" s="187"/>
    </row>
    <row r="580" spans="1:4" x14ac:dyDescent="0.25">
      <c r="A580" s="187"/>
      <c r="B580" s="187"/>
      <c r="C580" s="187"/>
      <c r="D580" s="187"/>
    </row>
    <row r="581" spans="1:4" x14ac:dyDescent="0.25">
      <c r="A581" s="187"/>
      <c r="B581" s="187"/>
      <c r="C581" s="187"/>
      <c r="D581" s="187"/>
    </row>
    <row r="582" spans="1:4" x14ac:dyDescent="0.25">
      <c r="A582" s="187"/>
      <c r="B582" s="187"/>
      <c r="C582" s="187"/>
      <c r="D582" s="187"/>
    </row>
    <row r="583" spans="1:4" x14ac:dyDescent="0.25">
      <c r="A583" s="187"/>
      <c r="B583" s="187"/>
      <c r="C583" s="187"/>
      <c r="D583" s="187"/>
    </row>
    <row r="584" spans="1:4" x14ac:dyDescent="0.25">
      <c r="A584" s="187"/>
      <c r="B584" s="187"/>
      <c r="C584" s="187"/>
      <c r="D584" s="187"/>
    </row>
    <row r="585" spans="1:4" x14ac:dyDescent="0.25">
      <c r="A585" s="187"/>
      <c r="B585" s="187"/>
      <c r="C585" s="187"/>
      <c r="D585" s="187"/>
    </row>
    <row r="586" spans="1:4" x14ac:dyDescent="0.25">
      <c r="A586" s="187"/>
      <c r="B586" s="187"/>
      <c r="C586" s="187"/>
      <c r="D586" s="187"/>
    </row>
    <row r="587" spans="1:4" x14ac:dyDescent="0.25">
      <c r="A587" s="187"/>
      <c r="B587" s="187"/>
      <c r="C587" s="187"/>
      <c r="D587" s="187"/>
    </row>
    <row r="588" spans="1:4" x14ac:dyDescent="0.25">
      <c r="A588" s="187"/>
      <c r="B588" s="187"/>
      <c r="C588" s="187"/>
      <c r="D588" s="187"/>
    </row>
    <row r="589" spans="1:4" x14ac:dyDescent="0.25">
      <c r="A589" s="187"/>
      <c r="B589" s="187"/>
      <c r="C589" s="187"/>
      <c r="D589" s="187"/>
    </row>
    <row r="590" spans="1:4" x14ac:dyDescent="0.25">
      <c r="A590" s="187"/>
      <c r="B590" s="187"/>
      <c r="C590" s="187"/>
      <c r="D590" s="187"/>
    </row>
    <row r="591" spans="1:4" x14ac:dyDescent="0.25">
      <c r="A591" s="187"/>
      <c r="B591" s="187"/>
      <c r="C591" s="187"/>
      <c r="D591" s="187"/>
    </row>
    <row r="592" spans="1:4" x14ac:dyDescent="0.25">
      <c r="A592" s="187"/>
      <c r="B592" s="187"/>
      <c r="C592" s="187"/>
      <c r="D592" s="187"/>
    </row>
    <row r="593" spans="1:4" x14ac:dyDescent="0.25">
      <c r="A593" s="187"/>
      <c r="B593" s="187"/>
      <c r="C593" s="187"/>
      <c r="D593" s="187"/>
    </row>
    <row r="594" spans="1:4" x14ac:dyDescent="0.25">
      <c r="A594" s="187"/>
      <c r="B594" s="187"/>
      <c r="C594" s="187"/>
      <c r="D594" s="187"/>
    </row>
    <row r="595" spans="1:4" x14ac:dyDescent="0.25">
      <c r="A595" s="187"/>
      <c r="B595" s="187"/>
      <c r="C595" s="187"/>
      <c r="D595" s="187"/>
    </row>
    <row r="596" spans="1:4" x14ac:dyDescent="0.25">
      <c r="A596" s="187"/>
      <c r="B596" s="187"/>
      <c r="C596" s="187"/>
      <c r="D596" s="187"/>
    </row>
    <row r="597" spans="1:4" x14ac:dyDescent="0.25">
      <c r="A597" s="187"/>
      <c r="B597" s="187"/>
      <c r="C597" s="187"/>
      <c r="D597" s="187"/>
    </row>
    <row r="598" spans="1:4" x14ac:dyDescent="0.25">
      <c r="A598" s="187"/>
      <c r="B598" s="187"/>
      <c r="C598" s="187"/>
      <c r="D598" s="187"/>
    </row>
    <row r="599" spans="1:4" x14ac:dyDescent="0.25">
      <c r="A599" s="187"/>
      <c r="B599" s="187"/>
      <c r="C599" s="187"/>
      <c r="D599" s="187"/>
    </row>
    <row r="600" spans="1:4" x14ac:dyDescent="0.25">
      <c r="A600" s="187"/>
      <c r="B600" s="187"/>
      <c r="C600" s="187"/>
      <c r="D600" s="187"/>
    </row>
    <row r="601" spans="1:4" x14ac:dyDescent="0.25">
      <c r="A601" s="187"/>
      <c r="B601" s="187"/>
      <c r="C601" s="187"/>
      <c r="D601" s="187"/>
    </row>
    <row r="602" spans="1:4" x14ac:dyDescent="0.25">
      <c r="A602" s="187"/>
      <c r="B602" s="187"/>
      <c r="C602" s="187"/>
      <c r="D602" s="187"/>
    </row>
    <row r="603" spans="1:4" x14ac:dyDescent="0.25">
      <c r="A603" s="187"/>
      <c r="B603" s="187"/>
      <c r="C603" s="187"/>
      <c r="D603" s="187"/>
    </row>
    <row r="604" spans="1:4" x14ac:dyDescent="0.25">
      <c r="A604" s="187"/>
      <c r="B604" s="187"/>
      <c r="C604" s="187"/>
      <c r="D604" s="187"/>
    </row>
    <row r="605" spans="1:4" x14ac:dyDescent="0.25">
      <c r="A605" s="187"/>
      <c r="B605" s="187"/>
      <c r="C605" s="187"/>
      <c r="D605" s="187"/>
    </row>
    <row r="606" spans="1:4" x14ac:dyDescent="0.25">
      <c r="A606" s="187"/>
      <c r="B606" s="187"/>
      <c r="C606" s="187"/>
      <c r="D606" s="187"/>
    </row>
    <row r="607" spans="1:4" x14ac:dyDescent="0.25">
      <c r="A607" s="187"/>
      <c r="B607" s="187"/>
      <c r="C607" s="187"/>
      <c r="D607" s="187"/>
    </row>
    <row r="608" spans="1:4" x14ac:dyDescent="0.25">
      <c r="A608" s="187"/>
      <c r="B608" s="187"/>
      <c r="C608" s="187"/>
      <c r="D608" s="187"/>
    </row>
    <row r="609" spans="1:4" x14ac:dyDescent="0.25">
      <c r="A609" s="187"/>
      <c r="B609" s="187"/>
      <c r="C609" s="187"/>
      <c r="D609" s="187"/>
    </row>
    <row r="610" spans="1:4" x14ac:dyDescent="0.25">
      <c r="A610" s="40"/>
      <c r="B610" s="40"/>
      <c r="C610" s="40"/>
      <c r="D610" s="40"/>
    </row>
    <row r="611" spans="1:4" x14ac:dyDescent="0.25">
      <c r="A611" s="40"/>
      <c r="B611" s="40"/>
      <c r="C611" s="40"/>
      <c r="D611" s="40"/>
    </row>
    <row r="612" spans="1:4" x14ac:dyDescent="0.25">
      <c r="A612" s="40"/>
      <c r="B612" s="40"/>
      <c r="C612" s="40"/>
      <c r="D612" s="40"/>
    </row>
    <row r="613" spans="1:4" x14ac:dyDescent="0.25">
      <c r="A613" s="40"/>
      <c r="B613" s="40"/>
      <c r="C613" s="40"/>
      <c r="D613" s="40"/>
    </row>
    <row r="614" spans="1:4" x14ac:dyDescent="0.25">
      <c r="A614" s="40"/>
      <c r="B614" s="40"/>
      <c r="C614" s="40"/>
      <c r="D614" s="40"/>
    </row>
    <row r="615" spans="1:4" x14ac:dyDescent="0.25">
      <c r="A615" s="40"/>
      <c r="B615" s="40"/>
      <c r="C615" s="40"/>
      <c r="D615" s="40"/>
    </row>
    <row r="616" spans="1:4" x14ac:dyDescent="0.25">
      <c r="A616" s="40"/>
      <c r="B616" s="40"/>
      <c r="C616" s="40"/>
      <c r="D616" s="40"/>
    </row>
    <row r="617" spans="1:4" x14ac:dyDescent="0.25">
      <c r="A617" s="40"/>
      <c r="B617" s="40"/>
      <c r="C617" s="40"/>
      <c r="D617" s="40"/>
    </row>
    <row r="618" spans="1:4" x14ac:dyDescent="0.25">
      <c r="A618" s="40"/>
      <c r="B618" s="40"/>
      <c r="C618" s="40"/>
      <c r="D618" s="40"/>
    </row>
    <row r="619" spans="1:4" x14ac:dyDescent="0.25">
      <c r="A619" s="40"/>
      <c r="B619" s="40"/>
      <c r="C619" s="40"/>
      <c r="D619" s="40"/>
    </row>
    <row r="620" spans="1:4" x14ac:dyDescent="0.25">
      <c r="A620" s="40"/>
      <c r="B620" s="40"/>
      <c r="C620" s="40"/>
      <c r="D620" s="40"/>
    </row>
    <row r="621" spans="1:4" x14ac:dyDescent="0.25">
      <c r="A621" s="40"/>
      <c r="B621" s="40"/>
      <c r="C621" s="40"/>
      <c r="D621" s="40"/>
    </row>
    <row r="622" spans="1:4" x14ac:dyDescent="0.25">
      <c r="A622" s="40"/>
      <c r="B622" s="40"/>
      <c r="C622" s="40"/>
      <c r="D622" s="40"/>
    </row>
    <row r="623" spans="1:4" x14ac:dyDescent="0.25">
      <c r="A623" s="40"/>
      <c r="B623" s="40"/>
      <c r="C623" s="40"/>
      <c r="D623" s="40"/>
    </row>
    <row r="624" spans="1:4" x14ac:dyDescent="0.25">
      <c r="A624" s="40"/>
      <c r="B624" s="40"/>
      <c r="C624" s="40"/>
      <c r="D624" s="40"/>
    </row>
    <row r="625" spans="1:4" x14ac:dyDescent="0.25">
      <c r="A625" s="40"/>
      <c r="B625" s="40"/>
      <c r="C625" s="40"/>
      <c r="D625" s="40"/>
    </row>
    <row r="626" spans="1:4" x14ac:dyDescent="0.25">
      <c r="A626" s="40"/>
      <c r="B626" s="40"/>
      <c r="C626" s="40"/>
      <c r="D626" s="40"/>
    </row>
    <row r="627" spans="1:4" x14ac:dyDescent="0.25">
      <c r="A627" s="40"/>
      <c r="B627" s="40"/>
      <c r="C627" s="40"/>
      <c r="D627" s="40"/>
    </row>
    <row r="628" spans="1:4" x14ac:dyDescent="0.25">
      <c r="A628" s="40"/>
      <c r="B628" s="40"/>
      <c r="C628" s="40"/>
      <c r="D628" s="40"/>
    </row>
    <row r="629" spans="1:4" x14ac:dyDescent="0.25">
      <c r="A629" s="40"/>
      <c r="B629" s="40"/>
      <c r="C629" s="40"/>
      <c r="D629" s="40"/>
    </row>
    <row r="630" spans="1:4" x14ac:dyDescent="0.25">
      <c r="A630" s="40"/>
      <c r="B630" s="40"/>
      <c r="C630" s="40"/>
      <c r="D630" s="40"/>
    </row>
    <row r="631" spans="1:4" x14ac:dyDescent="0.25">
      <c r="A631" s="40"/>
      <c r="B631" s="40"/>
      <c r="C631" s="40"/>
      <c r="D631" s="40"/>
    </row>
    <row r="632" spans="1:4" x14ac:dyDescent="0.25">
      <c r="A632" s="40"/>
      <c r="B632" s="40"/>
      <c r="C632" s="40"/>
      <c r="D632" s="40"/>
    </row>
    <row r="633" spans="1:4" x14ac:dyDescent="0.25">
      <c r="A633" s="40"/>
      <c r="B633" s="40"/>
      <c r="C633" s="40"/>
      <c r="D633" s="40"/>
    </row>
    <row r="634" spans="1:4" x14ac:dyDescent="0.25">
      <c r="A634" s="40"/>
      <c r="B634" s="40"/>
      <c r="C634" s="40"/>
      <c r="D634" s="40"/>
    </row>
    <row r="635" spans="1:4" x14ac:dyDescent="0.25">
      <c r="A635" s="40"/>
      <c r="B635" s="40"/>
      <c r="C635" s="40"/>
      <c r="D635" s="40"/>
    </row>
    <row r="636" spans="1:4" x14ac:dyDescent="0.25">
      <c r="A636" s="40"/>
      <c r="B636" s="40"/>
      <c r="C636" s="40"/>
      <c r="D636" s="40"/>
    </row>
    <row r="637" spans="1:4" x14ac:dyDescent="0.25">
      <c r="A637" s="40"/>
      <c r="B637" s="40"/>
      <c r="C637" s="40"/>
      <c r="D637" s="40"/>
    </row>
    <row r="638" spans="1:4" x14ac:dyDescent="0.25">
      <c r="A638" s="40"/>
      <c r="B638" s="40"/>
      <c r="C638" s="40"/>
      <c r="D638" s="40"/>
    </row>
    <row r="639" spans="1:4" x14ac:dyDescent="0.25">
      <c r="A639" s="40"/>
      <c r="B639" s="40"/>
      <c r="C639" s="40"/>
      <c r="D639" s="40"/>
    </row>
    <row r="640" spans="1:4" x14ac:dyDescent="0.25">
      <c r="A640" s="40"/>
      <c r="B640" s="40"/>
      <c r="C640" s="40"/>
      <c r="D640" s="40"/>
    </row>
    <row r="641" spans="1:4" x14ac:dyDescent="0.25">
      <c r="A641" s="40"/>
      <c r="B641" s="40"/>
      <c r="C641" s="40"/>
      <c r="D641" s="40"/>
    </row>
    <row r="642" spans="1:4" x14ac:dyDescent="0.25">
      <c r="A642" s="40"/>
      <c r="B642" s="40"/>
      <c r="C642" s="40"/>
      <c r="D642" s="40"/>
    </row>
    <row r="643" spans="1:4" x14ac:dyDescent="0.25">
      <c r="A643" s="40"/>
      <c r="B643" s="40"/>
      <c r="C643" s="40"/>
      <c r="D643" s="40"/>
    </row>
    <row r="644" spans="1:4" x14ac:dyDescent="0.25">
      <c r="A644" s="40"/>
      <c r="B644" s="40"/>
      <c r="C644" s="40"/>
      <c r="D644" s="40"/>
    </row>
    <row r="645" spans="1:4" x14ac:dyDescent="0.25">
      <c r="A645" s="40"/>
      <c r="B645" s="40"/>
      <c r="C645" s="40"/>
      <c r="D645" s="40"/>
    </row>
    <row r="646" spans="1:4" x14ac:dyDescent="0.25">
      <c r="A646" s="40"/>
      <c r="B646" s="40"/>
      <c r="C646" s="40"/>
      <c r="D646" s="40"/>
    </row>
    <row r="647" spans="1:4" x14ac:dyDescent="0.25">
      <c r="A647" s="40"/>
      <c r="B647" s="40"/>
      <c r="C647" s="40"/>
      <c r="D647" s="40"/>
    </row>
    <row r="648" spans="1:4" x14ac:dyDescent="0.25">
      <c r="A648" s="40"/>
      <c r="B648" s="40"/>
      <c r="C648" s="40"/>
      <c r="D648" s="40"/>
    </row>
    <row r="649" spans="1:4" x14ac:dyDescent="0.25">
      <c r="A649" s="40"/>
      <c r="B649" s="40"/>
      <c r="C649" s="40"/>
      <c r="D649" s="40"/>
    </row>
    <row r="650" spans="1:4" x14ac:dyDescent="0.25">
      <c r="A650" s="40"/>
      <c r="B650" s="40"/>
      <c r="C650" s="40"/>
      <c r="D650" s="40"/>
    </row>
    <row r="651" spans="1:4" x14ac:dyDescent="0.25">
      <c r="A651" s="40"/>
      <c r="B651" s="40"/>
      <c r="C651" s="40"/>
      <c r="D651" s="40"/>
    </row>
    <row r="652" spans="1:4" x14ac:dyDescent="0.25">
      <c r="A652" s="40"/>
      <c r="B652" s="40"/>
      <c r="C652" s="40"/>
      <c r="D652" s="40"/>
    </row>
    <row r="653" spans="1:4" x14ac:dyDescent="0.25">
      <c r="A653" s="40"/>
      <c r="B653" s="40"/>
      <c r="C653" s="40"/>
      <c r="D653" s="40"/>
    </row>
    <row r="654" spans="1:4" x14ac:dyDescent="0.25">
      <c r="A654" s="40"/>
      <c r="B654" s="40"/>
      <c r="C654" s="40"/>
      <c r="D654" s="40"/>
    </row>
    <row r="655" spans="1:4" x14ac:dyDescent="0.25">
      <c r="A655" s="40"/>
      <c r="B655" s="40"/>
      <c r="C655" s="40"/>
      <c r="D655" s="40"/>
    </row>
    <row r="656" spans="1:4" x14ac:dyDescent="0.25">
      <c r="A656" s="40"/>
      <c r="B656" s="40"/>
      <c r="C656" s="40"/>
      <c r="D656" s="40"/>
    </row>
    <row r="657" spans="1:4" x14ac:dyDescent="0.25">
      <c r="A657" s="40"/>
      <c r="B657" s="40"/>
      <c r="C657" s="40"/>
      <c r="D657" s="40"/>
    </row>
    <row r="658" spans="1:4" x14ac:dyDescent="0.25">
      <c r="A658" s="40"/>
      <c r="B658" s="40"/>
      <c r="C658" s="40"/>
      <c r="D658" s="40"/>
    </row>
    <row r="659" spans="1:4" x14ac:dyDescent="0.25">
      <c r="A659" s="40"/>
      <c r="B659" s="40"/>
      <c r="C659" s="40"/>
      <c r="D659" s="40"/>
    </row>
    <row r="660" spans="1:4" x14ac:dyDescent="0.25">
      <c r="A660" s="40"/>
      <c r="B660" s="40"/>
      <c r="C660" s="40"/>
      <c r="D660" s="40"/>
    </row>
    <row r="661" spans="1:4" x14ac:dyDescent="0.25">
      <c r="A661" s="40"/>
      <c r="B661" s="40"/>
      <c r="C661" s="40"/>
      <c r="D661" s="40"/>
    </row>
    <row r="662" spans="1:4" x14ac:dyDescent="0.25">
      <c r="A662" s="40"/>
      <c r="B662" s="40"/>
      <c r="C662" s="40"/>
      <c r="D662" s="40"/>
    </row>
    <row r="663" spans="1:4" x14ac:dyDescent="0.25">
      <c r="A663" s="40"/>
      <c r="B663" s="40"/>
      <c r="C663" s="40"/>
      <c r="D663" s="40"/>
    </row>
    <row r="664" spans="1:4" x14ac:dyDescent="0.25">
      <c r="A664" s="40"/>
      <c r="B664" s="40"/>
      <c r="C664" s="40"/>
      <c r="D664" s="40"/>
    </row>
    <row r="665" spans="1:4" x14ac:dyDescent="0.25">
      <c r="A665" s="40"/>
      <c r="B665" s="40"/>
      <c r="C665" s="40"/>
      <c r="D665" s="40"/>
    </row>
    <row r="666" spans="1:4" x14ac:dyDescent="0.25">
      <c r="A666" s="40"/>
      <c r="B666" s="40"/>
      <c r="C666" s="40"/>
      <c r="D666" s="40"/>
    </row>
    <row r="667" spans="1:4" x14ac:dyDescent="0.25">
      <c r="A667" s="40"/>
      <c r="B667" s="40"/>
      <c r="C667" s="40"/>
      <c r="D667" s="40"/>
    </row>
    <row r="668" spans="1:4" x14ac:dyDescent="0.25">
      <c r="A668" s="40"/>
      <c r="B668" s="40"/>
      <c r="C668" s="40"/>
      <c r="D668" s="40"/>
    </row>
    <row r="669" spans="1:4" x14ac:dyDescent="0.25">
      <c r="A669" s="40"/>
      <c r="B669" s="40"/>
      <c r="C669" s="40"/>
      <c r="D669" s="40"/>
    </row>
    <row r="670" spans="1:4" x14ac:dyDescent="0.25">
      <c r="A670" s="40"/>
      <c r="B670" s="40"/>
      <c r="C670" s="40"/>
      <c r="D670" s="40"/>
    </row>
    <row r="671" spans="1:4" x14ac:dyDescent="0.25">
      <c r="A671" s="40"/>
      <c r="B671" s="40"/>
      <c r="C671" s="40"/>
      <c r="D671" s="40"/>
    </row>
    <row r="672" spans="1:4" x14ac:dyDescent="0.25">
      <c r="A672" s="40"/>
      <c r="B672" s="40"/>
      <c r="C672" s="40"/>
      <c r="D672" s="40"/>
    </row>
    <row r="673" spans="1:4" x14ac:dyDescent="0.25">
      <c r="A673" s="40"/>
      <c r="B673" s="40"/>
      <c r="C673" s="40"/>
      <c r="D673" s="40"/>
    </row>
    <row r="674" spans="1:4" x14ac:dyDescent="0.25">
      <c r="A674" s="40"/>
      <c r="B674" s="40"/>
      <c r="C674" s="40"/>
      <c r="D674" s="40"/>
    </row>
    <row r="675" spans="1:4" x14ac:dyDescent="0.25">
      <c r="A675" s="40"/>
      <c r="B675" s="40"/>
      <c r="C675" s="40"/>
      <c r="D675" s="40"/>
    </row>
    <row r="676" spans="1:4" x14ac:dyDescent="0.25">
      <c r="A676" s="40"/>
      <c r="B676" s="40"/>
      <c r="C676" s="40"/>
      <c r="D676" s="40"/>
    </row>
    <row r="677" spans="1:4" x14ac:dyDescent="0.25">
      <c r="A677" s="40"/>
      <c r="B677" s="40"/>
      <c r="C677" s="40"/>
      <c r="D677" s="40"/>
    </row>
    <row r="678" spans="1:4" x14ac:dyDescent="0.25">
      <c r="A678" s="40"/>
      <c r="B678" s="40"/>
      <c r="C678" s="40"/>
      <c r="D678" s="40"/>
    </row>
    <row r="679" spans="1:4" x14ac:dyDescent="0.25">
      <c r="A679" s="40"/>
      <c r="B679" s="40"/>
      <c r="C679" s="40"/>
      <c r="D679" s="40"/>
    </row>
    <row r="680" spans="1:4" x14ac:dyDescent="0.25">
      <c r="A680" s="40"/>
      <c r="B680" s="40"/>
      <c r="C680" s="40"/>
      <c r="D680" s="40"/>
    </row>
    <row r="681" spans="1:4" x14ac:dyDescent="0.25">
      <c r="A681" s="40"/>
      <c r="B681" s="40"/>
      <c r="C681" s="40"/>
      <c r="D681" s="40"/>
    </row>
    <row r="682" spans="1:4" x14ac:dyDescent="0.25">
      <c r="A682" s="40"/>
      <c r="B682" s="40"/>
      <c r="C682" s="40"/>
      <c r="D682" s="40"/>
    </row>
    <row r="683" spans="1:4" x14ac:dyDescent="0.25">
      <c r="A683" s="40"/>
      <c r="B683" s="40"/>
      <c r="C683" s="40"/>
      <c r="D683" s="40"/>
    </row>
    <row r="684" spans="1:4" x14ac:dyDescent="0.25">
      <c r="A684" s="40"/>
      <c r="B684" s="40"/>
      <c r="C684" s="40"/>
      <c r="D684" s="40"/>
    </row>
    <row r="685" spans="1:4" x14ac:dyDescent="0.25">
      <c r="A685" s="40"/>
      <c r="B685" s="40"/>
      <c r="C685" s="40"/>
      <c r="D685" s="40"/>
    </row>
    <row r="686" spans="1:4" x14ac:dyDescent="0.25">
      <c r="A686" s="40"/>
      <c r="B686" s="40"/>
      <c r="C686" s="40"/>
      <c r="D686" s="40"/>
    </row>
    <row r="687" spans="1:4" x14ac:dyDescent="0.25">
      <c r="A687" s="40"/>
      <c r="B687" s="40"/>
      <c r="C687" s="40"/>
      <c r="D687" s="40"/>
    </row>
    <row r="688" spans="1:4" x14ac:dyDescent="0.25">
      <c r="A688" s="40"/>
      <c r="B688" s="40"/>
      <c r="C688" s="40"/>
      <c r="D688" s="40"/>
    </row>
    <row r="689" spans="1:4" x14ac:dyDescent="0.25">
      <c r="A689" s="40"/>
      <c r="B689" s="40"/>
      <c r="C689" s="40"/>
      <c r="D689" s="40"/>
    </row>
    <row r="690" spans="1:4" x14ac:dyDescent="0.25">
      <c r="A690" s="40"/>
      <c r="B690" s="40"/>
      <c r="C690" s="40"/>
      <c r="D690" s="40"/>
    </row>
    <row r="691" spans="1:4" x14ac:dyDescent="0.25">
      <c r="A691" s="40"/>
      <c r="B691" s="40"/>
      <c r="C691" s="40"/>
      <c r="D691" s="40"/>
    </row>
    <row r="692" spans="1:4" x14ac:dyDescent="0.25">
      <c r="A692" s="40"/>
      <c r="B692" s="40"/>
      <c r="C692" s="40"/>
      <c r="D692" s="40"/>
    </row>
    <row r="693" spans="1:4" x14ac:dyDescent="0.25">
      <c r="A693" s="40"/>
      <c r="B693" s="40"/>
      <c r="C693" s="40"/>
      <c r="D693" s="40"/>
    </row>
    <row r="694" spans="1:4" x14ac:dyDescent="0.25">
      <c r="A694" s="40"/>
      <c r="B694" s="40"/>
      <c r="C694" s="40"/>
      <c r="D694" s="40"/>
    </row>
    <row r="695" spans="1:4" x14ac:dyDescent="0.25">
      <c r="A695" s="40"/>
      <c r="B695" s="40"/>
      <c r="C695" s="40"/>
      <c r="D695" s="40"/>
    </row>
    <row r="696" spans="1:4" x14ac:dyDescent="0.25">
      <c r="A696" s="40"/>
      <c r="B696" s="40"/>
      <c r="C696" s="40"/>
      <c r="D696" s="40"/>
    </row>
    <row r="697" spans="1:4" x14ac:dyDescent="0.25">
      <c r="A697" s="40"/>
      <c r="B697" s="40"/>
      <c r="C697" s="40"/>
      <c r="D697" s="40"/>
    </row>
    <row r="698" spans="1:4" x14ac:dyDescent="0.25">
      <c r="A698" s="40"/>
      <c r="B698" s="40"/>
      <c r="C698" s="40"/>
      <c r="D698" s="40"/>
    </row>
    <row r="699" spans="1:4" x14ac:dyDescent="0.25">
      <c r="A699" s="40"/>
      <c r="B699" s="40"/>
      <c r="C699" s="40"/>
      <c r="D699" s="40"/>
    </row>
    <row r="700" spans="1:4" x14ac:dyDescent="0.25">
      <c r="A700" s="40"/>
      <c r="B700" s="40"/>
      <c r="C700" s="40"/>
      <c r="D700" s="40"/>
    </row>
    <row r="701" spans="1:4" x14ac:dyDescent="0.25">
      <c r="A701" s="40"/>
      <c r="B701" s="40"/>
      <c r="C701" s="40"/>
      <c r="D701" s="40"/>
    </row>
    <row r="702" spans="1:4" x14ac:dyDescent="0.25">
      <c r="A702" s="40"/>
      <c r="B702" s="40"/>
      <c r="C702" s="40"/>
      <c r="D702" s="40"/>
    </row>
    <row r="703" spans="1:4" x14ac:dyDescent="0.25">
      <c r="A703" s="40"/>
      <c r="B703" s="40"/>
      <c r="C703" s="40"/>
      <c r="D703" s="40"/>
    </row>
    <row r="704" spans="1:4" x14ac:dyDescent="0.25">
      <c r="A704" s="40"/>
      <c r="B704" s="40"/>
      <c r="C704" s="40"/>
      <c r="D704" s="40"/>
    </row>
    <row r="705" spans="1:4" x14ac:dyDescent="0.25">
      <c r="A705" s="40"/>
      <c r="B705" s="40"/>
      <c r="C705" s="40"/>
      <c r="D705" s="40"/>
    </row>
    <row r="706" spans="1:4" x14ac:dyDescent="0.25">
      <c r="A706" s="40"/>
      <c r="B706" s="40"/>
      <c r="C706" s="40"/>
      <c r="D706" s="40"/>
    </row>
    <row r="707" spans="1:4" x14ac:dyDescent="0.25">
      <c r="A707" s="40"/>
      <c r="B707" s="40"/>
      <c r="C707" s="40"/>
      <c r="D707" s="40"/>
    </row>
    <row r="708" spans="1:4" x14ac:dyDescent="0.25">
      <c r="A708" s="40"/>
      <c r="B708" s="40"/>
      <c r="C708" s="40"/>
      <c r="D708" s="40"/>
    </row>
    <row r="709" spans="1:4" x14ac:dyDescent="0.25">
      <c r="A709" s="40"/>
      <c r="B709" s="40"/>
      <c r="C709" s="40"/>
      <c r="D709" s="40"/>
    </row>
    <row r="710" spans="1:4" x14ac:dyDescent="0.25">
      <c r="A710" s="40"/>
      <c r="B710" s="40"/>
      <c r="C710" s="40"/>
      <c r="D710" s="40"/>
    </row>
    <row r="711" spans="1:4" x14ac:dyDescent="0.25">
      <c r="A711" s="40"/>
      <c r="B711" s="40"/>
      <c r="C711" s="40"/>
      <c r="D711" s="40"/>
    </row>
    <row r="712" spans="1:4" x14ac:dyDescent="0.25">
      <c r="A712" s="40"/>
      <c r="B712" s="40"/>
      <c r="C712" s="40"/>
      <c r="D712" s="40"/>
    </row>
    <row r="713" spans="1:4" x14ac:dyDescent="0.25">
      <c r="A713" s="40"/>
      <c r="B713" s="40"/>
      <c r="C713" s="40"/>
      <c r="D713" s="40"/>
    </row>
    <row r="714" spans="1:4" x14ac:dyDescent="0.25">
      <c r="A714" s="40"/>
      <c r="B714" s="40"/>
      <c r="C714" s="40"/>
      <c r="D714" s="40"/>
    </row>
    <row r="715" spans="1:4" x14ac:dyDescent="0.25">
      <c r="A715" s="40"/>
      <c r="B715" s="40"/>
      <c r="C715" s="40"/>
      <c r="D715" s="40"/>
    </row>
    <row r="716" spans="1:4" x14ac:dyDescent="0.25">
      <c r="A716" s="40"/>
      <c r="B716" s="40"/>
      <c r="C716" s="40"/>
      <c r="D716" s="40"/>
    </row>
    <row r="717" spans="1:4" x14ac:dyDescent="0.25">
      <c r="A717" s="40"/>
      <c r="B717" s="40"/>
      <c r="C717" s="40"/>
      <c r="D717" s="40"/>
    </row>
    <row r="718" spans="1:4" x14ac:dyDescent="0.25">
      <c r="A718" s="40"/>
      <c r="B718" s="40"/>
      <c r="C718" s="40"/>
      <c r="D718" s="40"/>
    </row>
    <row r="719" spans="1:4" x14ac:dyDescent="0.25">
      <c r="A719" s="40"/>
      <c r="B719" s="40"/>
      <c r="C719" s="40"/>
      <c r="D719" s="40"/>
    </row>
    <row r="720" spans="1:4" x14ac:dyDescent="0.25">
      <c r="A720" s="40"/>
      <c r="B720" s="40"/>
      <c r="C720" s="40"/>
      <c r="D720" s="40"/>
    </row>
    <row r="721" spans="1:4" x14ac:dyDescent="0.25">
      <c r="A721" s="40"/>
      <c r="B721" s="40"/>
      <c r="C721" s="40"/>
      <c r="D721" s="40"/>
    </row>
    <row r="722" spans="1:4" x14ac:dyDescent="0.25">
      <c r="A722" s="40"/>
      <c r="B722" s="40"/>
      <c r="C722" s="40"/>
      <c r="D722" s="40"/>
    </row>
    <row r="723" spans="1:4" x14ac:dyDescent="0.25">
      <c r="A723" s="40"/>
      <c r="B723" s="40"/>
      <c r="C723" s="40"/>
      <c r="D723" s="40"/>
    </row>
    <row r="724" spans="1:4" x14ac:dyDescent="0.25">
      <c r="A724" s="40"/>
      <c r="B724" s="40"/>
      <c r="C724" s="40"/>
      <c r="D724" s="40"/>
    </row>
    <row r="725" spans="1:4" x14ac:dyDescent="0.25">
      <c r="A725" s="40"/>
      <c r="B725" s="40"/>
      <c r="C725" s="40"/>
      <c r="D725" s="40"/>
    </row>
    <row r="726" spans="1:4" x14ac:dyDescent="0.25">
      <c r="A726" s="40"/>
      <c r="B726" s="40"/>
      <c r="C726" s="40"/>
      <c r="D726" s="40"/>
    </row>
    <row r="727" spans="1:4" x14ac:dyDescent="0.25">
      <c r="A727" s="40"/>
      <c r="B727" s="40"/>
      <c r="C727" s="40"/>
      <c r="D727" s="40"/>
    </row>
    <row r="728" spans="1:4" x14ac:dyDescent="0.25">
      <c r="A728" s="40"/>
      <c r="B728" s="40"/>
      <c r="C728" s="40"/>
      <c r="D728" s="40"/>
    </row>
    <row r="729" spans="1:4" x14ac:dyDescent="0.25">
      <c r="A729" s="40"/>
      <c r="B729" s="40"/>
      <c r="C729" s="40"/>
      <c r="D729" s="40"/>
    </row>
    <row r="730" spans="1:4" x14ac:dyDescent="0.25">
      <c r="A730" s="40"/>
      <c r="B730" s="40"/>
      <c r="C730" s="40"/>
      <c r="D730" s="40"/>
    </row>
    <row r="731" spans="1:4" x14ac:dyDescent="0.25">
      <c r="A731" s="40"/>
      <c r="B731" s="40"/>
      <c r="C731" s="40"/>
      <c r="D731" s="40"/>
    </row>
    <row r="732" spans="1:4" x14ac:dyDescent="0.25">
      <c r="A732" s="40"/>
      <c r="B732" s="40"/>
      <c r="C732" s="40"/>
      <c r="D732" s="40"/>
    </row>
    <row r="733" spans="1:4" x14ac:dyDescent="0.25">
      <c r="A733" s="40"/>
      <c r="B733" s="40"/>
      <c r="C733" s="40"/>
      <c r="D733" s="40"/>
    </row>
    <row r="734" spans="1:4" x14ac:dyDescent="0.25">
      <c r="A734" s="40"/>
      <c r="B734" s="40"/>
      <c r="C734" s="40"/>
      <c r="D734" s="40"/>
    </row>
    <row r="735" spans="1:4" x14ac:dyDescent="0.25">
      <c r="A735" s="40"/>
      <c r="B735" s="40"/>
      <c r="C735" s="40"/>
      <c r="D735" s="40"/>
    </row>
    <row r="736" spans="1:4" x14ac:dyDescent="0.25">
      <c r="A736" s="40"/>
      <c r="B736" s="40"/>
      <c r="C736" s="40"/>
      <c r="D736" s="40"/>
    </row>
    <row r="737" spans="1:4" x14ac:dyDescent="0.25">
      <c r="A737" s="40"/>
      <c r="B737" s="40"/>
      <c r="C737" s="40"/>
      <c r="D737" s="40"/>
    </row>
    <row r="738" spans="1:4" x14ac:dyDescent="0.25">
      <c r="A738" s="40"/>
      <c r="B738" s="40"/>
      <c r="C738" s="40"/>
      <c r="D738" s="40"/>
    </row>
    <row r="739" spans="1:4" x14ac:dyDescent="0.25">
      <c r="A739" s="40"/>
      <c r="B739" s="40"/>
      <c r="C739" s="40"/>
      <c r="D739" s="40"/>
    </row>
    <row r="740" spans="1:4" x14ac:dyDescent="0.25">
      <c r="A740" s="40"/>
      <c r="B740" s="40"/>
      <c r="C740" s="40"/>
      <c r="D740" s="40"/>
    </row>
    <row r="741" spans="1:4" x14ac:dyDescent="0.25">
      <c r="A741" s="40"/>
      <c r="B741" s="40"/>
      <c r="C741" s="40"/>
      <c r="D741" s="40"/>
    </row>
  </sheetData>
  <mergeCells count="41">
    <mergeCell ref="B20:C20"/>
    <mergeCell ref="B36:C36"/>
    <mergeCell ref="B26:C26"/>
    <mergeCell ref="B27:C27"/>
    <mergeCell ref="B28:C28"/>
    <mergeCell ref="B29:C29"/>
    <mergeCell ref="B33:C33"/>
    <mergeCell ref="B34:C34"/>
    <mergeCell ref="B32:C32"/>
    <mergeCell ref="A1:C1"/>
    <mergeCell ref="B41:C41"/>
    <mergeCell ref="B37:C37"/>
    <mergeCell ref="B38:C38"/>
    <mergeCell ref="B39:C39"/>
    <mergeCell ref="B35:C35"/>
    <mergeCell ref="B40:C40"/>
    <mergeCell ref="B22:C22"/>
    <mergeCell ref="B7:C7"/>
    <mergeCell ref="B4:C4"/>
    <mergeCell ref="A3:D3"/>
    <mergeCell ref="B5:C5"/>
    <mergeCell ref="B10:C10"/>
    <mergeCell ref="B8:C8"/>
    <mergeCell ref="B17:C17"/>
    <mergeCell ref="B9:C9"/>
    <mergeCell ref="B42:C42"/>
    <mergeCell ref="B43:C43"/>
    <mergeCell ref="B11:C11"/>
    <mergeCell ref="B12:C12"/>
    <mergeCell ref="B13:C13"/>
    <mergeCell ref="B14:C14"/>
    <mergeCell ref="B15:C15"/>
    <mergeCell ref="B16:C16"/>
    <mergeCell ref="B24:C24"/>
    <mergeCell ref="B25:C25"/>
    <mergeCell ref="B18:C18"/>
    <mergeCell ref="B23:C23"/>
    <mergeCell ref="B21:C21"/>
    <mergeCell ref="B30:C30"/>
    <mergeCell ref="B31:C31"/>
    <mergeCell ref="B19:C19"/>
  </mergeCells>
  <phoneticPr fontId="0" type="noConversion"/>
  <pageMargins left="1" right="0.5" top="1" bottom="1" header="0.5" footer="0.5"/>
  <pageSetup orientation="portrait"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47"/>
  <sheetViews>
    <sheetView zoomScaleNormal="100" workbookViewId="0">
      <selection sqref="A1:C1"/>
    </sheetView>
  </sheetViews>
  <sheetFormatPr defaultRowHeight="12.5" x14ac:dyDescent="0.25"/>
  <cols>
    <col min="1" max="1" width="6" customWidth="1"/>
    <col min="2" max="2" width="44.26953125" customWidth="1"/>
    <col min="3" max="3" width="10.7265625" customWidth="1"/>
    <col min="4" max="4" width="9.7265625" customWidth="1"/>
    <col min="5" max="5" width="7.7265625" customWidth="1"/>
    <col min="6" max="6" width="17" customWidth="1"/>
  </cols>
  <sheetData>
    <row r="1" spans="1:6" x14ac:dyDescent="0.25">
      <c r="A1" s="856">
        <f>Title!$A$12</f>
        <v>0</v>
      </c>
      <c r="B1" s="856"/>
      <c r="C1" s="856"/>
      <c r="F1" s="174" t="str">
        <f>'14'!D1</f>
        <v>YEAR OF REPORT</v>
      </c>
    </row>
    <row r="2" spans="1:6" ht="13" thickBot="1" x14ac:dyDescent="0.3">
      <c r="A2" t="s">
        <v>805</v>
      </c>
      <c r="F2" s="643">
        <f>'14'!D2</f>
        <v>45657</v>
      </c>
    </row>
    <row r="3" spans="1:6" ht="16" thickBot="1" x14ac:dyDescent="0.4">
      <c r="A3" s="818" t="s">
        <v>68</v>
      </c>
      <c r="B3" s="818"/>
      <c r="C3" s="818"/>
      <c r="D3" s="818"/>
      <c r="E3" s="818"/>
      <c r="F3" s="818"/>
    </row>
    <row r="4" spans="1:6" ht="39" customHeight="1" thickBot="1" x14ac:dyDescent="0.35">
      <c r="A4" s="200" t="s">
        <v>69</v>
      </c>
      <c r="B4" s="201" t="s">
        <v>58</v>
      </c>
      <c r="C4" s="202" t="s">
        <v>957</v>
      </c>
      <c r="D4" s="203" t="s">
        <v>958</v>
      </c>
      <c r="E4" s="202" t="s">
        <v>59</v>
      </c>
      <c r="F4" s="203" t="s">
        <v>60</v>
      </c>
    </row>
    <row r="5" spans="1:6" x14ac:dyDescent="0.25">
      <c r="A5" s="194"/>
      <c r="B5" s="195"/>
      <c r="C5" s="199"/>
      <c r="D5" s="198"/>
      <c r="E5" s="194"/>
      <c r="F5" s="196"/>
    </row>
    <row r="6" spans="1:6" x14ac:dyDescent="0.25">
      <c r="A6" s="66"/>
      <c r="B6" s="73"/>
      <c r="C6" s="66"/>
      <c r="D6" s="73"/>
      <c r="E6" s="66"/>
      <c r="F6" s="197"/>
    </row>
    <row r="7" spans="1:6" x14ac:dyDescent="0.25">
      <c r="A7" s="66"/>
      <c r="B7" s="73"/>
      <c r="C7" s="66"/>
      <c r="D7" s="73"/>
      <c r="E7" s="66"/>
      <c r="F7" s="197"/>
    </row>
    <row r="8" spans="1:6" x14ac:dyDescent="0.25">
      <c r="A8" s="66"/>
      <c r="B8" s="73"/>
      <c r="C8" s="66"/>
      <c r="D8" s="73"/>
      <c r="E8" s="66"/>
      <c r="F8" s="197"/>
    </row>
    <row r="9" spans="1:6" x14ac:dyDescent="0.25">
      <c r="A9" s="66"/>
      <c r="B9" s="73"/>
      <c r="C9" s="66"/>
      <c r="D9" s="73"/>
      <c r="E9" s="66"/>
      <c r="F9" s="197"/>
    </row>
    <row r="10" spans="1:6" x14ac:dyDescent="0.25">
      <c r="A10" s="66"/>
      <c r="B10" s="73"/>
      <c r="C10" s="66"/>
      <c r="D10" s="73"/>
      <c r="E10" s="66"/>
      <c r="F10" s="197"/>
    </row>
    <row r="11" spans="1:6" x14ac:dyDescent="0.25">
      <c r="A11" s="66"/>
      <c r="B11" s="73"/>
      <c r="C11" s="66"/>
      <c r="D11" s="73"/>
      <c r="E11" s="66"/>
      <c r="F11" s="197"/>
    </row>
    <row r="12" spans="1:6" x14ac:dyDescent="0.25">
      <c r="A12" s="66"/>
      <c r="B12" s="73"/>
      <c r="C12" s="66"/>
      <c r="D12" s="73"/>
      <c r="E12" s="66"/>
      <c r="F12" s="197"/>
    </row>
    <row r="13" spans="1:6" x14ac:dyDescent="0.25">
      <c r="A13" s="66"/>
      <c r="B13" s="73"/>
      <c r="C13" s="66"/>
      <c r="D13" s="73"/>
      <c r="E13" s="66"/>
      <c r="F13" s="197"/>
    </row>
    <row r="14" spans="1:6" ht="13" thickBot="1" x14ac:dyDescent="0.3">
      <c r="A14" s="66"/>
      <c r="B14" s="73"/>
      <c r="C14" s="66"/>
      <c r="D14" s="73"/>
      <c r="E14" s="66"/>
      <c r="F14" s="550"/>
    </row>
    <row r="15" spans="1:6" ht="13.5" thickBot="1" x14ac:dyDescent="0.35">
      <c r="A15" s="67"/>
      <c r="B15" s="205" t="s">
        <v>646</v>
      </c>
      <c r="C15" s="67"/>
      <c r="D15" s="101"/>
      <c r="E15" s="67"/>
      <c r="F15" s="190">
        <f>SUM(F5:F14)</f>
        <v>0</v>
      </c>
    </row>
    <row r="17" spans="1:6" ht="16" thickBot="1" x14ac:dyDescent="0.4">
      <c r="A17" s="967" t="s">
        <v>959</v>
      </c>
      <c r="B17" s="967"/>
      <c r="C17" s="967"/>
      <c r="D17" s="967"/>
      <c r="E17" s="967"/>
      <c r="F17" s="967"/>
    </row>
    <row r="18" spans="1:6" ht="26.5" thickBot="1" x14ac:dyDescent="0.35">
      <c r="A18" s="200" t="s">
        <v>69</v>
      </c>
      <c r="B18" s="983" t="s">
        <v>635</v>
      </c>
      <c r="C18" s="984"/>
      <c r="D18" s="984"/>
      <c r="E18" s="985"/>
      <c r="F18" s="106" t="s">
        <v>60</v>
      </c>
    </row>
    <row r="19" spans="1:6" x14ac:dyDescent="0.25">
      <c r="A19" s="192"/>
      <c r="B19" s="986"/>
      <c r="C19" s="987"/>
      <c r="D19" s="987"/>
      <c r="E19" s="988"/>
      <c r="F19" s="191"/>
    </row>
    <row r="20" spans="1:6" x14ac:dyDescent="0.25">
      <c r="A20" s="68"/>
      <c r="B20" s="973" t="s">
        <v>61</v>
      </c>
      <c r="C20" s="974"/>
      <c r="D20" s="974"/>
      <c r="E20" s="975"/>
      <c r="F20" s="66"/>
    </row>
    <row r="21" spans="1:6" x14ac:dyDescent="0.25">
      <c r="A21" s="68"/>
      <c r="B21" s="973" t="s">
        <v>62</v>
      </c>
      <c r="C21" s="974"/>
      <c r="D21" s="974"/>
      <c r="E21" s="975"/>
      <c r="F21" s="285"/>
    </row>
    <row r="22" spans="1:6" ht="13" thickBot="1" x14ac:dyDescent="0.3">
      <c r="A22" s="68"/>
      <c r="B22" s="973" t="s">
        <v>63</v>
      </c>
      <c r="C22" s="974"/>
      <c r="D22" s="974"/>
      <c r="E22" s="975"/>
      <c r="F22" s="575"/>
    </row>
    <row r="23" spans="1:6" ht="13.5" thickBot="1" x14ac:dyDescent="0.35">
      <c r="A23" s="68">
        <v>142</v>
      </c>
      <c r="B23" s="980" t="s">
        <v>64</v>
      </c>
      <c r="C23" s="981"/>
      <c r="D23" s="981"/>
      <c r="E23" s="982"/>
      <c r="F23" s="552">
        <f>SUM(F21:F22)</f>
        <v>0</v>
      </c>
    </row>
    <row r="24" spans="1:6" x14ac:dyDescent="0.25">
      <c r="A24" s="68"/>
      <c r="B24" s="973"/>
      <c r="C24" s="974"/>
      <c r="D24" s="974"/>
      <c r="E24" s="975"/>
      <c r="F24" s="75"/>
    </row>
    <row r="25" spans="1:6" x14ac:dyDescent="0.25">
      <c r="A25" s="68"/>
      <c r="B25" s="973" t="s">
        <v>65</v>
      </c>
      <c r="C25" s="974"/>
      <c r="D25" s="974"/>
      <c r="E25" s="975"/>
      <c r="F25" s="66"/>
    </row>
    <row r="26" spans="1:6" x14ac:dyDescent="0.25">
      <c r="A26" s="68"/>
      <c r="B26" s="973" t="s">
        <v>66</v>
      </c>
      <c r="C26" s="974"/>
      <c r="D26" s="974"/>
      <c r="E26" s="975"/>
      <c r="F26" s="66"/>
    </row>
    <row r="27" spans="1:6" ht="13" x14ac:dyDescent="0.3">
      <c r="A27" s="68"/>
      <c r="B27" s="979" t="s">
        <v>960</v>
      </c>
      <c r="C27" s="974"/>
      <c r="D27" s="974"/>
      <c r="E27" s="975"/>
      <c r="F27" s="66"/>
    </row>
    <row r="28" spans="1:6" x14ac:dyDescent="0.25">
      <c r="A28" s="68"/>
      <c r="B28" s="976"/>
      <c r="C28" s="977"/>
      <c r="D28" s="977"/>
      <c r="E28" s="978"/>
      <c r="F28" s="66"/>
    </row>
    <row r="29" spans="1:6" x14ac:dyDescent="0.25">
      <c r="A29" s="68"/>
      <c r="B29" s="976"/>
      <c r="C29" s="977"/>
      <c r="D29" s="977"/>
      <c r="E29" s="978"/>
      <c r="F29" s="66"/>
    </row>
    <row r="30" spans="1:6" ht="13" thickBot="1" x14ac:dyDescent="0.3">
      <c r="A30" s="68"/>
      <c r="B30" s="976"/>
      <c r="C30" s="977"/>
      <c r="D30" s="977"/>
      <c r="E30" s="978"/>
      <c r="F30" s="551"/>
    </row>
    <row r="31" spans="1:6" ht="13.5" thickBot="1" x14ac:dyDescent="0.35">
      <c r="A31" s="68">
        <v>143</v>
      </c>
      <c r="B31" s="970" t="s">
        <v>646</v>
      </c>
      <c r="C31" s="971"/>
      <c r="D31" s="971"/>
      <c r="E31" s="972"/>
      <c r="F31" s="552">
        <f>SUM(F26:F30)</f>
        <v>0</v>
      </c>
    </row>
    <row r="32" spans="1:6" ht="26" thickBot="1" x14ac:dyDescent="0.35">
      <c r="A32" s="193" t="s">
        <v>70</v>
      </c>
      <c r="B32" s="968" t="s">
        <v>646</v>
      </c>
      <c r="C32" s="968"/>
      <c r="D32" s="968"/>
      <c r="E32" s="968"/>
      <c r="F32" s="553">
        <f>F23+F31</f>
        <v>0</v>
      </c>
    </row>
    <row r="33" spans="1:6" x14ac:dyDescent="0.25">
      <c r="B33" s="969"/>
      <c r="C33" s="969"/>
      <c r="D33" s="969"/>
      <c r="E33" s="969"/>
    </row>
    <row r="34" spans="1:6" ht="16" thickBot="1" x14ac:dyDescent="0.4">
      <c r="A34" s="967" t="s">
        <v>67</v>
      </c>
      <c r="B34" s="967"/>
      <c r="C34" s="967"/>
      <c r="D34" s="967"/>
      <c r="E34" s="967"/>
      <c r="F34" s="967"/>
    </row>
    <row r="35" spans="1:6" ht="38.25" customHeight="1" thickBot="1" x14ac:dyDescent="0.35">
      <c r="A35" s="200" t="s">
        <v>69</v>
      </c>
      <c r="B35" s="206" t="s">
        <v>80</v>
      </c>
      <c r="C35" s="203" t="s">
        <v>961</v>
      </c>
      <c r="D35" s="202" t="s">
        <v>958</v>
      </c>
      <c r="E35" s="203" t="s">
        <v>59</v>
      </c>
      <c r="F35" s="204" t="s">
        <v>60</v>
      </c>
    </row>
    <row r="36" spans="1:6" x14ac:dyDescent="0.25">
      <c r="A36" s="194"/>
      <c r="B36" s="196"/>
      <c r="C36" s="194"/>
      <c r="D36" s="195"/>
      <c r="E36" s="194"/>
      <c r="F36" s="574"/>
    </row>
    <row r="37" spans="1:6" x14ac:dyDescent="0.25">
      <c r="A37" s="66"/>
      <c r="B37" s="197"/>
      <c r="C37" s="66"/>
      <c r="D37" s="73"/>
      <c r="E37" s="66"/>
      <c r="F37" s="197"/>
    </row>
    <row r="38" spans="1:6" x14ac:dyDescent="0.25">
      <c r="A38" s="66"/>
      <c r="B38" s="197"/>
      <c r="C38" s="66"/>
      <c r="D38" s="73"/>
      <c r="E38" s="66"/>
      <c r="F38" s="197"/>
    </row>
    <row r="39" spans="1:6" x14ac:dyDescent="0.25">
      <c r="A39" s="66"/>
      <c r="B39" s="197"/>
      <c r="C39" s="66"/>
      <c r="D39" s="73"/>
      <c r="E39" s="66"/>
      <c r="F39" s="197"/>
    </row>
    <row r="40" spans="1:6" x14ac:dyDescent="0.25">
      <c r="A40" s="66"/>
      <c r="B40" s="197"/>
      <c r="C40" s="66"/>
      <c r="D40" s="73"/>
      <c r="E40" s="66"/>
      <c r="F40" s="197"/>
    </row>
    <row r="41" spans="1:6" x14ac:dyDescent="0.25">
      <c r="A41" s="66"/>
      <c r="B41" s="197"/>
      <c r="C41" s="66"/>
      <c r="D41" s="73"/>
      <c r="E41" s="66"/>
      <c r="F41" s="197"/>
    </row>
    <row r="42" spans="1:6" x14ac:dyDescent="0.25">
      <c r="A42" s="66"/>
      <c r="B42" s="197"/>
      <c r="C42" s="66"/>
      <c r="D42" s="73"/>
      <c r="E42" s="66"/>
      <c r="F42" s="197"/>
    </row>
    <row r="43" spans="1:6" x14ac:dyDescent="0.25">
      <c r="A43" s="66"/>
      <c r="B43" s="197"/>
      <c r="C43" s="66"/>
      <c r="D43" s="73"/>
      <c r="E43" s="66"/>
      <c r="F43" s="197"/>
    </row>
    <row r="44" spans="1:6" x14ac:dyDescent="0.25">
      <c r="A44" s="66"/>
      <c r="B44" s="197"/>
      <c r="C44" s="66"/>
      <c r="D44" s="73"/>
      <c r="E44" s="66"/>
      <c r="F44" s="197"/>
    </row>
    <row r="45" spans="1:6" x14ac:dyDescent="0.25">
      <c r="A45" s="66"/>
      <c r="B45" s="197"/>
      <c r="C45" s="66"/>
      <c r="D45" s="73"/>
      <c r="E45" s="66"/>
      <c r="F45" s="197"/>
    </row>
    <row r="46" spans="1:6" ht="13" thickBot="1" x14ac:dyDescent="0.3">
      <c r="A46" s="66"/>
      <c r="B46" s="197"/>
      <c r="C46" s="66"/>
      <c r="D46" s="73"/>
      <c r="E46" s="66"/>
      <c r="F46" s="550"/>
    </row>
    <row r="47" spans="1:6" ht="13.5" thickBot="1" x14ac:dyDescent="0.35">
      <c r="A47" s="67"/>
      <c r="B47" s="207" t="s">
        <v>646</v>
      </c>
      <c r="C47" s="67"/>
      <c r="D47" s="101"/>
      <c r="E47" s="67"/>
      <c r="F47" s="284">
        <f>SUM(F36:F46)</f>
        <v>0</v>
      </c>
    </row>
  </sheetData>
  <mergeCells count="20">
    <mergeCell ref="B22:E22"/>
    <mergeCell ref="B23:E23"/>
    <mergeCell ref="B24:E24"/>
    <mergeCell ref="A1:C1"/>
    <mergeCell ref="B18:E18"/>
    <mergeCell ref="B20:E20"/>
    <mergeCell ref="B21:E21"/>
    <mergeCell ref="B19:E19"/>
    <mergeCell ref="A3:F3"/>
    <mergeCell ref="A17:F17"/>
    <mergeCell ref="A34:F34"/>
    <mergeCell ref="B32:E32"/>
    <mergeCell ref="B33:E33"/>
    <mergeCell ref="B31:E31"/>
    <mergeCell ref="B25:E25"/>
    <mergeCell ref="B30:E30"/>
    <mergeCell ref="B26:E26"/>
    <mergeCell ref="B27:E27"/>
    <mergeCell ref="B28:E28"/>
    <mergeCell ref="B29:E29"/>
  </mergeCells>
  <phoneticPr fontId="0" type="noConversion"/>
  <pageMargins left="1" right="0.5" top="1" bottom="1" header="0.5" footer="0.5"/>
  <pageSetup scale="95" orientation="portrait"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B33"/>
  <sheetViews>
    <sheetView showGridLines="0" workbookViewId="0">
      <selection activeCell="A30" sqref="A30"/>
    </sheetView>
  </sheetViews>
  <sheetFormatPr defaultColWidth="9.26953125" defaultRowHeight="12.5" x14ac:dyDescent="0.25"/>
  <cols>
    <col min="1" max="1" width="72.7265625" style="670" customWidth="1"/>
    <col min="2" max="2" width="9.26953125" style="440"/>
    <col min="3" max="16384" width="9.26953125" style="670"/>
  </cols>
  <sheetData>
    <row r="1" spans="1:2" ht="13" x14ac:dyDescent="0.3">
      <c r="A1" s="824" t="s">
        <v>355</v>
      </c>
      <c r="B1" s="824"/>
    </row>
    <row r="2" spans="1:2" ht="32.25" customHeight="1" thickBot="1" x14ac:dyDescent="0.3">
      <c r="A2" s="671"/>
    </row>
    <row r="3" spans="1:2" ht="12.75" customHeight="1" thickBot="1" x14ac:dyDescent="0.3">
      <c r="A3" s="672"/>
      <c r="B3" s="675" t="s">
        <v>356</v>
      </c>
    </row>
    <row r="4" spans="1:2" ht="12.75" customHeight="1" x14ac:dyDescent="0.25">
      <c r="A4" s="672" t="s">
        <v>329</v>
      </c>
      <c r="B4" s="289">
        <v>1</v>
      </c>
    </row>
    <row r="5" spans="1:2" x14ac:dyDescent="0.25">
      <c r="A5" s="673" t="s">
        <v>330</v>
      </c>
      <c r="B5" s="676">
        <v>2</v>
      </c>
    </row>
    <row r="6" spans="1:2" x14ac:dyDescent="0.25">
      <c r="A6" s="673" t="s">
        <v>760</v>
      </c>
      <c r="B6" s="676">
        <v>3</v>
      </c>
    </row>
    <row r="7" spans="1:2" ht="12.75" customHeight="1" x14ac:dyDescent="0.25">
      <c r="A7" s="673" t="s">
        <v>597</v>
      </c>
      <c r="B7" s="677">
        <v>4</v>
      </c>
    </row>
    <row r="8" spans="1:2" x14ac:dyDescent="0.25">
      <c r="A8" s="673" t="s">
        <v>331</v>
      </c>
      <c r="B8" s="676">
        <v>5</v>
      </c>
    </row>
    <row r="9" spans="1:2" ht="13" x14ac:dyDescent="0.3">
      <c r="A9" s="674" t="s">
        <v>332</v>
      </c>
      <c r="B9" s="676"/>
    </row>
    <row r="10" spans="1:2" x14ac:dyDescent="0.25">
      <c r="A10" s="673" t="s">
        <v>333</v>
      </c>
      <c r="B10" s="676">
        <v>6</v>
      </c>
    </row>
    <row r="11" spans="1:2" x14ac:dyDescent="0.25">
      <c r="A11" s="673" t="s">
        <v>203</v>
      </c>
      <c r="B11" s="676">
        <v>7</v>
      </c>
    </row>
    <row r="12" spans="1:2" x14ac:dyDescent="0.25">
      <c r="A12" s="673" t="s">
        <v>334</v>
      </c>
      <c r="B12" s="676">
        <v>8</v>
      </c>
    </row>
    <row r="13" spans="1:2" x14ac:dyDescent="0.25">
      <c r="A13" s="673" t="s">
        <v>662</v>
      </c>
      <c r="B13" s="676">
        <v>9</v>
      </c>
    </row>
    <row r="14" spans="1:2" ht="13" x14ac:dyDescent="0.3">
      <c r="A14" s="674" t="s">
        <v>335</v>
      </c>
      <c r="B14" s="676"/>
    </row>
    <row r="15" spans="1:2" x14ac:dyDescent="0.25">
      <c r="A15" s="673" t="s">
        <v>336</v>
      </c>
      <c r="B15" s="676" t="s">
        <v>341</v>
      </c>
    </row>
    <row r="16" spans="1:2" ht="25" x14ac:dyDescent="0.25">
      <c r="A16" s="673" t="s">
        <v>337</v>
      </c>
      <c r="B16" s="676">
        <v>14</v>
      </c>
    </row>
    <row r="17" spans="1:2" ht="12.75" customHeight="1" x14ac:dyDescent="0.25">
      <c r="A17" s="673" t="s">
        <v>338</v>
      </c>
      <c r="B17" s="676">
        <v>15</v>
      </c>
    </row>
    <row r="18" spans="1:2" x14ac:dyDescent="0.25">
      <c r="A18" s="673" t="s">
        <v>83</v>
      </c>
      <c r="B18" s="676">
        <v>16</v>
      </c>
    </row>
    <row r="19" spans="1:2" x14ac:dyDescent="0.25">
      <c r="A19" s="673" t="s">
        <v>103</v>
      </c>
      <c r="B19" s="676">
        <v>17</v>
      </c>
    </row>
    <row r="20" spans="1:2" x14ac:dyDescent="0.25">
      <c r="A20" s="673" t="s">
        <v>204</v>
      </c>
      <c r="B20" s="676">
        <v>18</v>
      </c>
    </row>
    <row r="21" spans="1:2" x14ac:dyDescent="0.25">
      <c r="A21" s="673" t="s">
        <v>217</v>
      </c>
      <c r="B21" s="676">
        <v>18</v>
      </c>
    </row>
    <row r="22" spans="1:2" x14ac:dyDescent="0.25">
      <c r="A22" s="673" t="s">
        <v>342</v>
      </c>
      <c r="B22" s="676">
        <v>19</v>
      </c>
    </row>
    <row r="23" spans="1:2" x14ac:dyDescent="0.25">
      <c r="A23" s="694" t="s">
        <v>936</v>
      </c>
      <c r="B23" s="676">
        <v>20</v>
      </c>
    </row>
    <row r="24" spans="1:2" x14ac:dyDescent="0.25">
      <c r="A24" s="673" t="s">
        <v>161</v>
      </c>
      <c r="B24" s="676" t="s">
        <v>343</v>
      </c>
    </row>
    <row r="25" spans="1:2" x14ac:dyDescent="0.25">
      <c r="A25" s="673" t="s">
        <v>350</v>
      </c>
      <c r="B25" s="676" t="s">
        <v>344</v>
      </c>
    </row>
    <row r="26" spans="1:2" x14ac:dyDescent="0.25">
      <c r="A26" s="673" t="s">
        <v>390</v>
      </c>
      <c r="B26" s="676">
        <v>24</v>
      </c>
    </row>
    <row r="27" spans="1:2" x14ac:dyDescent="0.25">
      <c r="A27" s="673" t="s">
        <v>339</v>
      </c>
      <c r="B27" s="676">
        <v>25</v>
      </c>
    </row>
    <row r="28" spans="1:2" x14ac:dyDescent="0.25">
      <c r="A28" s="673" t="s">
        <v>340</v>
      </c>
      <c r="B28" s="676" t="s">
        <v>345</v>
      </c>
    </row>
    <row r="29" spans="1:2" x14ac:dyDescent="0.25">
      <c r="A29" s="673" t="s">
        <v>219</v>
      </c>
      <c r="B29" s="676">
        <v>28</v>
      </c>
    </row>
    <row r="30" spans="1:2" x14ac:dyDescent="0.25">
      <c r="A30" s="796" t="s">
        <v>233</v>
      </c>
      <c r="B30" s="676">
        <v>29</v>
      </c>
    </row>
    <row r="31" spans="1:2" x14ac:dyDescent="0.25">
      <c r="A31" s="673" t="s">
        <v>632</v>
      </c>
      <c r="B31" s="676">
        <v>30</v>
      </c>
    </row>
    <row r="32" spans="1:2" x14ac:dyDescent="0.25">
      <c r="A32" s="673" t="s">
        <v>926</v>
      </c>
      <c r="B32" s="676">
        <v>31</v>
      </c>
    </row>
    <row r="33" spans="1:2" x14ac:dyDescent="0.25">
      <c r="A33" s="687" t="s">
        <v>929</v>
      </c>
      <c r="B33" s="676">
        <v>32</v>
      </c>
    </row>
  </sheetData>
  <mergeCells count="1">
    <mergeCell ref="A1:B1"/>
  </mergeCells>
  <phoneticPr fontId="0" type="noConversion"/>
  <pageMargins left="1" right="0.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32"/>
  <sheetViews>
    <sheetView zoomScale="85" zoomScaleNormal="85" workbookViewId="0">
      <selection sqref="A1:C1"/>
    </sheetView>
  </sheetViews>
  <sheetFormatPr defaultRowHeight="12.5" x14ac:dyDescent="0.25"/>
  <cols>
    <col min="1" max="1" width="24.26953125" customWidth="1"/>
    <col min="2" max="2" width="11.54296875" customWidth="1"/>
    <col min="3" max="3" width="9.7265625" customWidth="1"/>
    <col min="5" max="5" width="11" customWidth="1"/>
    <col min="6" max="6" width="13.26953125" customWidth="1"/>
    <col min="7" max="7" width="10.54296875" customWidth="1"/>
    <col min="8" max="9" width="9.7265625" customWidth="1"/>
    <col min="10" max="10" width="17.7265625" customWidth="1"/>
  </cols>
  <sheetData>
    <row r="1" spans="1:10" x14ac:dyDescent="0.25">
      <c r="A1" s="856">
        <f>Title!$A$12</f>
        <v>0</v>
      </c>
      <c r="B1" s="856"/>
      <c r="C1" s="856"/>
      <c r="J1" s="174" t="str">
        <f>'25'!D1</f>
        <v>YEAR OF REPORT</v>
      </c>
    </row>
    <row r="2" spans="1:10" ht="13" thickBot="1" x14ac:dyDescent="0.3">
      <c r="A2" t="s">
        <v>805</v>
      </c>
      <c r="J2" s="643">
        <f>'25'!D2</f>
        <v>45657</v>
      </c>
    </row>
    <row r="6" spans="1:10" ht="15.5" x14ac:dyDescent="0.35">
      <c r="A6" s="924" t="s">
        <v>83</v>
      </c>
      <c r="B6" s="924"/>
      <c r="C6" s="924"/>
      <c r="D6" s="924"/>
      <c r="E6" s="924"/>
      <c r="F6" s="924"/>
      <c r="G6" s="924"/>
      <c r="H6" s="924"/>
      <c r="I6" s="924"/>
      <c r="J6" s="924"/>
    </row>
    <row r="7" spans="1:10" x14ac:dyDescent="0.25">
      <c r="A7" s="992" t="s">
        <v>962</v>
      </c>
      <c r="B7" s="993"/>
      <c r="C7" s="993"/>
      <c r="D7" s="993"/>
      <c r="E7" s="993"/>
      <c r="F7" s="993"/>
      <c r="G7" s="993"/>
      <c r="H7" s="993"/>
      <c r="I7" s="993"/>
      <c r="J7" s="993"/>
    </row>
    <row r="8" spans="1:10" ht="13" x14ac:dyDescent="0.3">
      <c r="A8" s="994" t="s">
        <v>84</v>
      </c>
      <c r="B8" s="994"/>
      <c r="C8" s="994"/>
      <c r="D8" s="994"/>
      <c r="E8" s="994"/>
      <c r="F8" s="994"/>
      <c r="G8" s="994"/>
      <c r="H8" s="994"/>
      <c r="I8" s="994"/>
      <c r="J8" s="994"/>
    </row>
    <row r="9" spans="1:10" ht="13" thickBot="1" x14ac:dyDescent="0.3">
      <c r="A9" s="154"/>
      <c r="B9" s="154"/>
      <c r="C9" s="154"/>
      <c r="D9" s="154"/>
      <c r="E9" s="154"/>
      <c r="F9" s="154"/>
      <c r="G9" s="154"/>
      <c r="H9" s="105"/>
      <c r="I9" s="105"/>
      <c r="J9" s="105"/>
    </row>
    <row r="10" spans="1:10" ht="13.5" thickBot="1" x14ac:dyDescent="0.35">
      <c r="A10" s="995" t="s">
        <v>85</v>
      </c>
      <c r="B10" s="998" t="s">
        <v>86</v>
      </c>
      <c r="C10" s="995" t="s">
        <v>87</v>
      </c>
      <c r="D10" s="998" t="s">
        <v>88</v>
      </c>
      <c r="E10" s="1001" t="s">
        <v>89</v>
      </c>
      <c r="F10" s="1002"/>
      <c r="G10" s="984" t="s">
        <v>90</v>
      </c>
      <c r="H10" s="984"/>
      <c r="I10" s="984"/>
      <c r="J10" s="985"/>
    </row>
    <row r="11" spans="1:10" ht="13.5" thickBot="1" x14ac:dyDescent="0.35">
      <c r="A11" s="996"/>
      <c r="B11" s="999"/>
      <c r="C11" s="996"/>
      <c r="D11" s="999"/>
      <c r="E11" s="1003"/>
      <c r="F11" s="1004"/>
      <c r="G11" s="926" t="s">
        <v>91</v>
      </c>
      <c r="H11" s="926"/>
      <c r="I11" s="925" t="s">
        <v>92</v>
      </c>
      <c r="J11" s="927"/>
    </row>
    <row r="12" spans="1:10" ht="47.25" customHeight="1" thickBot="1" x14ac:dyDescent="0.35">
      <c r="A12" s="997"/>
      <c r="B12" s="1000"/>
      <c r="C12" s="997"/>
      <c r="D12" s="1000"/>
      <c r="E12" s="106" t="s">
        <v>93</v>
      </c>
      <c r="F12" s="450" t="s">
        <v>94</v>
      </c>
      <c r="G12" s="106" t="s">
        <v>95</v>
      </c>
      <c r="H12" s="208" t="s">
        <v>96</v>
      </c>
      <c r="I12" s="106" t="s">
        <v>97</v>
      </c>
      <c r="J12" s="450" t="s">
        <v>98</v>
      </c>
    </row>
    <row r="13" spans="1:10" x14ac:dyDescent="0.25">
      <c r="A13" s="216" t="s">
        <v>99</v>
      </c>
      <c r="B13" s="222">
        <v>0</v>
      </c>
      <c r="C13" s="219">
        <v>0</v>
      </c>
      <c r="D13" s="222"/>
      <c r="E13" s="219">
        <v>0</v>
      </c>
      <c r="F13" s="222">
        <v>0</v>
      </c>
      <c r="G13" s="219"/>
      <c r="H13" s="222"/>
      <c r="I13" s="219"/>
      <c r="J13" s="222"/>
    </row>
    <row r="14" spans="1:10" x14ac:dyDescent="0.25">
      <c r="A14" s="217" t="s">
        <v>100</v>
      </c>
      <c r="B14" s="223"/>
      <c r="C14" s="220"/>
      <c r="D14" s="223"/>
      <c r="E14" s="220"/>
      <c r="F14" s="223">
        <v>0</v>
      </c>
      <c r="G14" s="220"/>
      <c r="H14" s="223"/>
      <c r="I14" s="220"/>
      <c r="J14" s="223"/>
    </row>
    <row r="15" spans="1:10" x14ac:dyDescent="0.25">
      <c r="A15" s="217"/>
      <c r="B15" s="223"/>
      <c r="C15" s="220"/>
      <c r="D15" s="223"/>
      <c r="E15" s="220"/>
      <c r="F15" s="223">
        <v>0</v>
      </c>
      <c r="G15" s="220"/>
      <c r="H15" s="223"/>
      <c r="I15" s="220"/>
      <c r="J15" s="223"/>
    </row>
    <row r="16" spans="1:10" x14ac:dyDescent="0.25">
      <c r="A16" s="217"/>
      <c r="B16" s="223"/>
      <c r="C16" s="220"/>
      <c r="D16" s="223"/>
      <c r="E16" s="220"/>
      <c r="F16" s="223">
        <v>0</v>
      </c>
      <c r="G16" s="220"/>
      <c r="H16" s="223"/>
      <c r="I16" s="220"/>
      <c r="J16" s="223"/>
    </row>
    <row r="17" spans="1:10" x14ac:dyDescent="0.25">
      <c r="A17" s="217"/>
      <c r="B17" s="223"/>
      <c r="C17" s="220"/>
      <c r="D17" s="223"/>
      <c r="E17" s="220"/>
      <c r="F17" s="223">
        <v>0</v>
      </c>
      <c r="G17" s="220"/>
      <c r="H17" s="223"/>
      <c r="I17" s="220"/>
      <c r="J17" s="223"/>
    </row>
    <row r="18" spans="1:10" x14ac:dyDescent="0.25">
      <c r="A18" s="217"/>
      <c r="B18" s="223"/>
      <c r="C18" s="220"/>
      <c r="D18" s="223"/>
      <c r="E18" s="220"/>
      <c r="F18" s="223">
        <v>0</v>
      </c>
      <c r="G18" s="220"/>
      <c r="H18" s="223"/>
      <c r="I18" s="220"/>
      <c r="J18" s="223"/>
    </row>
    <row r="19" spans="1:10" x14ac:dyDescent="0.25">
      <c r="A19" s="217"/>
      <c r="B19" s="223"/>
      <c r="C19" s="220"/>
      <c r="D19" s="223"/>
      <c r="E19" s="220"/>
      <c r="F19" s="223">
        <v>0</v>
      </c>
      <c r="G19" s="220"/>
      <c r="H19" s="223"/>
      <c r="I19" s="220"/>
      <c r="J19" s="223"/>
    </row>
    <row r="20" spans="1:10" x14ac:dyDescent="0.25">
      <c r="A20" s="217"/>
      <c r="B20" s="223"/>
      <c r="C20" s="220"/>
      <c r="D20" s="223"/>
      <c r="E20" s="220"/>
      <c r="F20" s="223">
        <v>0</v>
      </c>
      <c r="G20" s="220"/>
      <c r="H20" s="223"/>
      <c r="I20" s="220"/>
      <c r="J20" s="223"/>
    </row>
    <row r="21" spans="1:10" x14ac:dyDescent="0.25">
      <c r="A21" s="217"/>
      <c r="B21" s="223"/>
      <c r="C21" s="220"/>
      <c r="D21" s="223"/>
      <c r="E21" s="220"/>
      <c r="F21" s="223">
        <v>0</v>
      </c>
      <c r="G21" s="220"/>
      <c r="H21" s="223"/>
      <c r="I21" s="220"/>
      <c r="J21" s="223"/>
    </row>
    <row r="22" spans="1:10" x14ac:dyDescent="0.25">
      <c r="A22" s="217"/>
      <c r="B22" s="223"/>
      <c r="C22" s="220"/>
      <c r="D22" s="223"/>
      <c r="E22" s="220"/>
      <c r="F22" s="223">
        <v>0</v>
      </c>
      <c r="G22" s="220"/>
      <c r="H22" s="223"/>
      <c r="I22" s="220"/>
      <c r="J22" s="223"/>
    </row>
    <row r="23" spans="1:10" x14ac:dyDescent="0.25">
      <c r="A23" s="217"/>
      <c r="B23" s="223"/>
      <c r="C23" s="220"/>
      <c r="D23" s="223"/>
      <c r="E23" s="220"/>
      <c r="F23" s="223">
        <v>0</v>
      </c>
      <c r="G23" s="220"/>
      <c r="H23" s="223"/>
      <c r="I23" s="220"/>
      <c r="J23" s="223"/>
    </row>
    <row r="24" spans="1:10" x14ac:dyDescent="0.25">
      <c r="A24" s="217"/>
      <c r="B24" s="223"/>
      <c r="C24" s="220"/>
      <c r="D24" s="223"/>
      <c r="E24" s="220"/>
      <c r="F24" s="223">
        <v>0</v>
      </c>
      <c r="G24" s="220"/>
      <c r="H24" s="223"/>
      <c r="I24" s="220"/>
      <c r="J24" s="223"/>
    </row>
    <row r="25" spans="1:10" x14ac:dyDescent="0.25">
      <c r="A25" s="217"/>
      <c r="B25" s="223"/>
      <c r="C25" s="220"/>
      <c r="D25" s="223"/>
      <c r="E25" s="220"/>
      <c r="F25" s="223">
        <v>0</v>
      </c>
      <c r="G25" s="220"/>
      <c r="H25" s="223"/>
      <c r="I25" s="220"/>
      <c r="J25" s="223"/>
    </row>
    <row r="26" spans="1:10" x14ac:dyDescent="0.25">
      <c r="A26" s="217"/>
      <c r="B26" s="223"/>
      <c r="C26" s="220"/>
      <c r="D26" s="223"/>
      <c r="E26" s="220"/>
      <c r="F26" s="223">
        <v>0</v>
      </c>
      <c r="G26" s="220"/>
      <c r="H26" s="223"/>
      <c r="I26" s="220"/>
      <c r="J26" s="223"/>
    </row>
    <row r="27" spans="1:10" x14ac:dyDescent="0.25">
      <c r="A27" s="217"/>
      <c r="B27" s="223"/>
      <c r="C27" s="220"/>
      <c r="D27" s="223"/>
      <c r="E27" s="220"/>
      <c r="F27" s="223">
        <v>0</v>
      </c>
      <c r="G27" s="220"/>
      <c r="H27" s="223"/>
      <c r="I27" s="220"/>
      <c r="J27" s="223"/>
    </row>
    <row r="28" spans="1:10" x14ac:dyDescent="0.25">
      <c r="A28" s="217"/>
      <c r="B28" s="223"/>
      <c r="C28" s="220"/>
      <c r="D28" s="223"/>
      <c r="E28" s="220"/>
      <c r="F28" s="223">
        <v>0</v>
      </c>
      <c r="G28" s="220"/>
      <c r="H28" s="223"/>
      <c r="I28" s="220"/>
      <c r="J28" s="223"/>
    </row>
    <row r="29" spans="1:10" x14ac:dyDescent="0.25">
      <c r="A29" s="217"/>
      <c r="B29" s="223"/>
      <c r="C29" s="220"/>
      <c r="D29" s="223"/>
      <c r="E29" s="220"/>
      <c r="F29" s="223">
        <v>0</v>
      </c>
      <c r="G29" s="220"/>
      <c r="H29" s="223"/>
      <c r="I29" s="220"/>
      <c r="J29" s="223"/>
    </row>
    <row r="30" spans="1:10" ht="13" thickBot="1" x14ac:dyDescent="0.3">
      <c r="A30" s="218" t="s">
        <v>232</v>
      </c>
      <c r="B30" s="989"/>
      <c r="C30" s="990"/>
      <c r="D30" s="990"/>
      <c r="E30" s="991"/>
      <c r="F30" s="224">
        <f>SUM(F13:F29)</f>
        <v>0</v>
      </c>
      <c r="G30" s="592"/>
      <c r="H30" s="224"/>
      <c r="I30" s="592"/>
      <c r="J30" s="224"/>
    </row>
    <row r="31" spans="1:10" x14ac:dyDescent="0.25">
      <c r="A31" t="s">
        <v>101</v>
      </c>
    </row>
    <row r="32" spans="1:10" x14ac:dyDescent="0.25">
      <c r="A32" t="s">
        <v>102</v>
      </c>
    </row>
  </sheetData>
  <mergeCells count="13">
    <mergeCell ref="G11:H11"/>
    <mergeCell ref="I11:J11"/>
    <mergeCell ref="A1:C1"/>
    <mergeCell ref="B30:E30"/>
    <mergeCell ref="A6:J6"/>
    <mergeCell ref="A7:J7"/>
    <mergeCell ref="A8:J8"/>
    <mergeCell ref="A10:A12"/>
    <mergeCell ref="B10:B12"/>
    <mergeCell ref="C10:C12"/>
    <mergeCell ref="D10:D12"/>
    <mergeCell ref="E10:F11"/>
    <mergeCell ref="G10:J10"/>
  </mergeCells>
  <phoneticPr fontId="0" type="noConversion"/>
  <pageMargins left="1" right="0.5" top="1" bottom="1" header="0.5" footer="0.5"/>
  <pageSetup scale="98"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33"/>
  <sheetViews>
    <sheetView zoomScale="85" zoomScaleNormal="85" workbookViewId="0">
      <selection sqref="A1:C1"/>
    </sheetView>
  </sheetViews>
  <sheetFormatPr defaultRowHeight="12.5" x14ac:dyDescent="0.25"/>
  <cols>
    <col min="1" max="1" width="15.26953125" customWidth="1"/>
    <col min="2" max="2" width="13.26953125" customWidth="1"/>
    <col min="3" max="3" width="13.453125" customWidth="1"/>
    <col min="4" max="4" width="14.7265625" customWidth="1"/>
    <col min="5" max="5" width="11.26953125" customWidth="1"/>
    <col min="6" max="6" width="17.7265625" customWidth="1"/>
    <col min="7" max="7" width="18.26953125" customWidth="1"/>
    <col min="8" max="8" width="14.453125" customWidth="1"/>
    <col min="9" max="9" width="17" customWidth="1"/>
  </cols>
  <sheetData>
    <row r="1" spans="1:22" x14ac:dyDescent="0.25">
      <c r="A1" s="856">
        <f>Title!$A$12</f>
        <v>0</v>
      </c>
      <c r="B1" s="856"/>
      <c r="C1" s="856"/>
      <c r="I1" s="174" t="str">
        <f>'16'!J1</f>
        <v>YEAR OF REPORT</v>
      </c>
    </row>
    <row r="2" spans="1:22" ht="13" thickBot="1" x14ac:dyDescent="0.3">
      <c r="A2" t="s">
        <v>805</v>
      </c>
      <c r="I2" s="643">
        <f>'16'!J2</f>
        <v>45657</v>
      </c>
    </row>
    <row r="6" spans="1:22" ht="15.5" x14ac:dyDescent="0.35">
      <c r="A6" s="924" t="s">
        <v>103</v>
      </c>
      <c r="B6" s="924"/>
      <c r="C6" s="924"/>
      <c r="D6" s="924"/>
      <c r="E6" s="924"/>
      <c r="F6" s="924"/>
      <c r="G6" s="924"/>
      <c r="H6" s="924"/>
      <c r="I6" s="924"/>
    </row>
    <row r="7" spans="1:22" ht="13" thickBot="1" x14ac:dyDescent="0.3">
      <c r="A7" s="992" t="s">
        <v>963</v>
      </c>
      <c r="B7" s="993"/>
      <c r="C7" s="993"/>
      <c r="D7" s="993"/>
      <c r="E7" s="993"/>
      <c r="F7" s="993"/>
      <c r="G7" s="993"/>
      <c r="H7" s="993"/>
      <c r="I7" s="993"/>
    </row>
    <row r="8" spans="1:22" ht="30" customHeight="1" thickBot="1" x14ac:dyDescent="0.35">
      <c r="A8" s="1007" t="s">
        <v>964</v>
      </c>
      <c r="B8" s="1008"/>
      <c r="C8" s="1008"/>
      <c r="D8" s="1008"/>
      <c r="E8" s="1008"/>
      <c r="F8" s="1008"/>
      <c r="G8" s="1008"/>
      <c r="H8" s="1008"/>
      <c r="I8" s="1009"/>
    </row>
    <row r="9" spans="1:22" ht="13.5" thickBot="1" x14ac:dyDescent="0.35">
      <c r="A9" s="995" t="s">
        <v>104</v>
      </c>
      <c r="B9" s="1002" t="s">
        <v>965</v>
      </c>
      <c r="C9" s="995" t="s">
        <v>966</v>
      </c>
      <c r="D9" s="995" t="s">
        <v>105</v>
      </c>
      <c r="E9" s="1005" t="s">
        <v>106</v>
      </c>
      <c r="F9" s="1006"/>
      <c r="G9" s="925" t="s">
        <v>107</v>
      </c>
      <c r="H9" s="927"/>
      <c r="I9" s="995" t="s">
        <v>108</v>
      </c>
      <c r="J9" s="170"/>
      <c r="K9" s="170"/>
      <c r="L9" s="170"/>
      <c r="M9" s="170"/>
      <c r="N9" s="170"/>
      <c r="O9" s="170"/>
      <c r="P9" s="170"/>
      <c r="Q9" s="170"/>
      <c r="R9" s="170"/>
      <c r="S9" s="170"/>
      <c r="T9" s="170"/>
      <c r="U9" s="170"/>
      <c r="V9" s="170"/>
    </row>
    <row r="10" spans="1:22" ht="13.5" thickBot="1" x14ac:dyDescent="0.35">
      <c r="A10" s="996"/>
      <c r="B10" s="1010"/>
      <c r="C10" s="996"/>
      <c r="D10" s="996"/>
      <c r="E10" s="894"/>
      <c r="F10" s="895"/>
      <c r="G10" s="995" t="s">
        <v>109</v>
      </c>
      <c r="H10" s="998" t="s">
        <v>110</v>
      </c>
      <c r="I10" s="996"/>
      <c r="J10" s="170"/>
      <c r="K10" s="170"/>
      <c r="L10" s="170"/>
      <c r="M10" s="170"/>
      <c r="N10" s="170"/>
      <c r="O10" s="170"/>
      <c r="P10" s="170"/>
      <c r="Q10" s="170"/>
      <c r="R10" s="170"/>
      <c r="S10" s="170"/>
      <c r="T10" s="170"/>
      <c r="U10" s="170"/>
      <c r="V10" s="170"/>
    </row>
    <row r="11" spans="1:22" ht="26.5" thickBot="1" x14ac:dyDescent="0.35">
      <c r="A11" s="997"/>
      <c r="B11" s="1004"/>
      <c r="C11" s="997"/>
      <c r="D11" s="997"/>
      <c r="E11" s="448" t="s">
        <v>111</v>
      </c>
      <c r="F11" s="324" t="s">
        <v>112</v>
      </c>
      <c r="G11" s="997"/>
      <c r="H11" s="1000"/>
      <c r="I11" s="997"/>
      <c r="J11" s="170"/>
      <c r="K11" s="170"/>
      <c r="L11" s="170"/>
      <c r="M11" s="170"/>
      <c r="N11" s="170"/>
      <c r="O11" s="170"/>
      <c r="P11" s="170"/>
      <c r="Q11" s="170"/>
      <c r="R11" s="170"/>
      <c r="S11" s="170"/>
      <c r="T11" s="170"/>
      <c r="U11" s="170"/>
      <c r="V11" s="170"/>
    </row>
    <row r="12" spans="1:22" x14ac:dyDescent="0.25">
      <c r="A12" s="227"/>
      <c r="B12" s="225"/>
      <c r="C12" s="222"/>
      <c r="D12" s="225">
        <v>0</v>
      </c>
      <c r="E12" s="222"/>
      <c r="F12" s="225">
        <v>0</v>
      </c>
      <c r="G12" s="226"/>
      <c r="H12" s="225"/>
      <c r="I12" s="222"/>
    </row>
    <row r="13" spans="1:22" x14ac:dyDescent="0.25">
      <c r="A13" s="228"/>
      <c r="B13" s="220"/>
      <c r="C13" s="223"/>
      <c r="D13" s="220">
        <v>0</v>
      </c>
      <c r="E13" s="223"/>
      <c r="F13" s="220">
        <v>0</v>
      </c>
      <c r="G13" s="223"/>
      <c r="H13" s="220"/>
      <c r="I13" s="223"/>
    </row>
    <row r="14" spans="1:22" x14ac:dyDescent="0.25">
      <c r="A14" s="228"/>
      <c r="B14" s="220"/>
      <c r="C14" s="223"/>
      <c r="D14" s="220">
        <v>0</v>
      </c>
      <c r="E14" s="223"/>
      <c r="F14" s="220">
        <v>0</v>
      </c>
      <c r="G14" s="223"/>
      <c r="H14" s="220"/>
      <c r="I14" s="223"/>
    </row>
    <row r="15" spans="1:22" x14ac:dyDescent="0.25">
      <c r="A15" s="228"/>
      <c r="B15" s="220"/>
      <c r="C15" s="223"/>
      <c r="D15" s="220">
        <v>0</v>
      </c>
      <c r="E15" s="223"/>
      <c r="F15" s="220">
        <v>0</v>
      </c>
      <c r="G15" s="223"/>
      <c r="H15" s="220"/>
      <c r="I15" s="223"/>
    </row>
    <row r="16" spans="1:22" x14ac:dyDescent="0.25">
      <c r="A16" s="228"/>
      <c r="B16" s="220"/>
      <c r="C16" s="223"/>
      <c r="D16" s="220">
        <v>0</v>
      </c>
      <c r="E16" s="223"/>
      <c r="F16" s="220">
        <v>0</v>
      </c>
      <c r="G16" s="223"/>
      <c r="H16" s="220"/>
      <c r="I16" s="223"/>
    </row>
    <row r="17" spans="1:9" x14ac:dyDescent="0.25">
      <c r="A17" s="228"/>
      <c r="B17" s="220"/>
      <c r="C17" s="223"/>
      <c r="D17" s="220">
        <v>0</v>
      </c>
      <c r="E17" s="223"/>
      <c r="F17" s="220">
        <v>0</v>
      </c>
      <c r="G17" s="223"/>
      <c r="H17" s="220"/>
      <c r="I17" s="223"/>
    </row>
    <row r="18" spans="1:9" x14ac:dyDescent="0.25">
      <c r="A18" s="228"/>
      <c r="B18" s="220"/>
      <c r="C18" s="223"/>
      <c r="D18" s="220">
        <v>0</v>
      </c>
      <c r="E18" s="223"/>
      <c r="F18" s="220">
        <v>0</v>
      </c>
      <c r="G18" s="223"/>
      <c r="H18" s="220"/>
      <c r="I18" s="223"/>
    </row>
    <row r="19" spans="1:9" x14ac:dyDescent="0.25">
      <c r="A19" s="228"/>
      <c r="B19" s="220"/>
      <c r="C19" s="223"/>
      <c r="D19" s="220">
        <v>0</v>
      </c>
      <c r="E19" s="223"/>
      <c r="F19" s="220">
        <v>0</v>
      </c>
      <c r="G19" s="223"/>
      <c r="H19" s="220"/>
      <c r="I19" s="223"/>
    </row>
    <row r="20" spans="1:9" x14ac:dyDescent="0.25">
      <c r="A20" s="228"/>
      <c r="B20" s="220"/>
      <c r="C20" s="223"/>
      <c r="D20" s="220">
        <v>0</v>
      </c>
      <c r="E20" s="223"/>
      <c r="F20" s="220">
        <v>0</v>
      </c>
      <c r="G20" s="223"/>
      <c r="H20" s="220"/>
      <c r="I20" s="223"/>
    </row>
    <row r="21" spans="1:9" x14ac:dyDescent="0.25">
      <c r="A21" s="228"/>
      <c r="B21" s="220"/>
      <c r="C21" s="223"/>
      <c r="D21" s="220">
        <v>0</v>
      </c>
      <c r="E21" s="223"/>
      <c r="F21" s="220">
        <v>0</v>
      </c>
      <c r="G21" s="223"/>
      <c r="H21" s="220"/>
      <c r="I21" s="223"/>
    </row>
    <row r="22" spans="1:9" x14ac:dyDescent="0.25">
      <c r="A22" s="228"/>
      <c r="B22" s="220"/>
      <c r="C22" s="223"/>
      <c r="D22" s="220">
        <v>0</v>
      </c>
      <c r="E22" s="223"/>
      <c r="F22" s="220">
        <v>0</v>
      </c>
      <c r="G22" s="223"/>
      <c r="H22" s="220"/>
      <c r="I22" s="223"/>
    </row>
    <row r="23" spans="1:9" x14ac:dyDescent="0.25">
      <c r="A23" s="228"/>
      <c r="B23" s="220"/>
      <c r="C23" s="223"/>
      <c r="D23" s="220">
        <v>0</v>
      </c>
      <c r="E23" s="223"/>
      <c r="F23" s="220">
        <v>0</v>
      </c>
      <c r="G23" s="223"/>
      <c r="H23" s="220"/>
      <c r="I23" s="223"/>
    </row>
    <row r="24" spans="1:9" x14ac:dyDescent="0.25">
      <c r="A24" s="228"/>
      <c r="B24" s="220"/>
      <c r="C24" s="223"/>
      <c r="D24" s="220">
        <v>0</v>
      </c>
      <c r="E24" s="223"/>
      <c r="F24" s="220">
        <v>0</v>
      </c>
      <c r="G24" s="223"/>
      <c r="H24" s="220"/>
      <c r="I24" s="223"/>
    </row>
    <row r="25" spans="1:9" x14ac:dyDescent="0.25">
      <c r="A25" s="228"/>
      <c r="B25" s="220"/>
      <c r="C25" s="223"/>
      <c r="D25" s="220">
        <v>0</v>
      </c>
      <c r="E25" s="223"/>
      <c r="F25" s="220">
        <v>0</v>
      </c>
      <c r="G25" s="223"/>
      <c r="H25" s="220"/>
      <c r="I25" s="223"/>
    </row>
    <row r="26" spans="1:9" x14ac:dyDescent="0.25">
      <c r="A26" s="228"/>
      <c r="B26" s="220"/>
      <c r="C26" s="223"/>
      <c r="D26" s="220">
        <v>0</v>
      </c>
      <c r="E26" s="223"/>
      <c r="F26" s="220">
        <v>0</v>
      </c>
      <c r="G26" s="223"/>
      <c r="H26" s="220"/>
      <c r="I26" s="223"/>
    </row>
    <row r="27" spans="1:9" x14ac:dyDescent="0.25">
      <c r="A27" s="228"/>
      <c r="B27" s="220"/>
      <c r="C27" s="223"/>
      <c r="D27" s="220">
        <v>0</v>
      </c>
      <c r="E27" s="223"/>
      <c r="F27" s="220">
        <v>0</v>
      </c>
      <c r="G27" s="223"/>
      <c r="H27" s="220"/>
      <c r="I27" s="223"/>
    </row>
    <row r="28" spans="1:9" x14ac:dyDescent="0.25">
      <c r="A28" s="228"/>
      <c r="B28" s="220"/>
      <c r="C28" s="223"/>
      <c r="D28" s="220">
        <v>0</v>
      </c>
      <c r="E28" s="223"/>
      <c r="F28" s="220">
        <v>0</v>
      </c>
      <c r="G28" s="223"/>
      <c r="H28" s="220"/>
      <c r="I28" s="223"/>
    </row>
    <row r="29" spans="1:9" x14ac:dyDescent="0.25">
      <c r="A29" s="228"/>
      <c r="B29" s="220"/>
      <c r="C29" s="223"/>
      <c r="D29" s="220">
        <v>0</v>
      </c>
      <c r="E29" s="223"/>
      <c r="F29" s="220">
        <v>0</v>
      </c>
      <c r="G29" s="223"/>
      <c r="H29" s="220"/>
      <c r="I29" s="223"/>
    </row>
    <row r="30" spans="1:9" x14ac:dyDescent="0.25">
      <c r="A30" s="228"/>
      <c r="B30" s="220"/>
      <c r="C30" s="223"/>
      <c r="D30" s="220">
        <v>0</v>
      </c>
      <c r="E30" s="223"/>
      <c r="F30" s="220">
        <v>0</v>
      </c>
      <c r="G30" s="223"/>
      <c r="H30" s="220"/>
      <c r="I30" s="223"/>
    </row>
    <row r="31" spans="1:9" x14ac:dyDescent="0.25">
      <c r="A31" s="228"/>
      <c r="B31" s="220"/>
      <c r="C31" s="223"/>
      <c r="D31" s="220">
        <v>0</v>
      </c>
      <c r="E31" s="223"/>
      <c r="F31" s="220">
        <v>0</v>
      </c>
      <c r="G31" s="223"/>
      <c r="H31" s="220"/>
      <c r="I31" s="223"/>
    </row>
    <row r="32" spans="1:9" ht="13" thickBot="1" x14ac:dyDescent="0.3">
      <c r="A32" s="229"/>
      <c r="B32" s="221"/>
      <c r="C32" s="224"/>
      <c r="D32" s="221">
        <v>0</v>
      </c>
      <c r="E32" s="224"/>
      <c r="F32" s="221">
        <v>0</v>
      </c>
      <c r="G32" s="224"/>
      <c r="H32" s="221"/>
      <c r="I32" s="224"/>
    </row>
    <row r="33" spans="1:9" ht="13.5" thickBot="1" x14ac:dyDescent="0.35">
      <c r="A33" s="230" t="s">
        <v>646</v>
      </c>
      <c r="B33" s="231"/>
      <c r="C33" s="233"/>
      <c r="D33" s="232">
        <f>SUM(D12:D32)</f>
        <v>0</v>
      </c>
      <c r="E33" s="233"/>
      <c r="F33" s="232">
        <f>SUM(F12:F32)</f>
        <v>0</v>
      </c>
      <c r="G33" s="233">
        <f>SUM(G12:G32)</f>
        <v>0</v>
      </c>
      <c r="H33" s="232">
        <f>SUM(H12:H32)</f>
        <v>0</v>
      </c>
      <c r="I33" s="233">
        <f>SUM(I12:I32)</f>
        <v>0</v>
      </c>
    </row>
  </sheetData>
  <mergeCells count="13">
    <mergeCell ref="D9:D11"/>
    <mergeCell ref="E9:F10"/>
    <mergeCell ref="G9:H9"/>
    <mergeCell ref="I9:I11"/>
    <mergeCell ref="A1:C1"/>
    <mergeCell ref="G10:G11"/>
    <mergeCell ref="H10:H11"/>
    <mergeCell ref="A6:I6"/>
    <mergeCell ref="A7:I7"/>
    <mergeCell ref="A8:I8"/>
    <mergeCell ref="A9:A11"/>
    <mergeCell ref="B9:B11"/>
    <mergeCell ref="C9:C11"/>
  </mergeCells>
  <phoneticPr fontId="0" type="noConversion"/>
  <pageMargins left="1" right="0.5" top="1" bottom="1" header="0.5" footer="0.5"/>
  <pageSetup scale="91"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42"/>
  <sheetViews>
    <sheetView workbookViewId="0">
      <selection activeCell="G30" sqref="G30:I30"/>
    </sheetView>
  </sheetViews>
  <sheetFormatPr defaultRowHeight="12.5" x14ac:dyDescent="0.25"/>
  <cols>
    <col min="5" max="5" width="13.26953125" customWidth="1"/>
    <col min="7" max="7" width="10.26953125" customWidth="1"/>
    <col min="9" max="9" width="15" customWidth="1"/>
  </cols>
  <sheetData>
    <row r="1" spans="1:9" x14ac:dyDescent="0.25">
      <c r="A1" s="668">
        <f>Title!$A$12</f>
        <v>0</v>
      </c>
      <c r="H1" s="1011" t="str">
        <f>'7'!G1</f>
        <v>YEAR OF REPORT</v>
      </c>
      <c r="I1" s="1012"/>
    </row>
    <row r="2" spans="1:9" ht="13" thickBot="1" x14ac:dyDescent="0.3">
      <c r="A2" t="s">
        <v>805</v>
      </c>
      <c r="H2" s="881">
        <f>'7'!G2</f>
        <v>45657</v>
      </c>
      <c r="I2" s="882"/>
    </row>
    <row r="4" spans="1:9" ht="15.5" x14ac:dyDescent="0.35">
      <c r="A4" s="924" t="s">
        <v>204</v>
      </c>
      <c r="B4" s="924"/>
      <c r="C4" s="924"/>
      <c r="D4" s="924"/>
      <c r="E4" s="924"/>
      <c r="F4" s="924"/>
      <c r="G4" s="924"/>
      <c r="H4" s="924"/>
      <c r="I4" s="924"/>
    </row>
    <row r="5" spans="1:9" ht="13.5" thickBot="1" x14ac:dyDescent="0.35">
      <c r="A5" s="1013" t="s">
        <v>205</v>
      </c>
      <c r="B5" s="1013"/>
      <c r="C5" s="1013"/>
      <c r="D5" s="1013"/>
      <c r="E5" s="1013"/>
      <c r="F5" s="1013"/>
      <c r="G5" s="1013"/>
      <c r="H5" s="1013"/>
      <c r="I5" s="1013"/>
    </row>
    <row r="6" spans="1:9" ht="39.5" thickBot="1" x14ac:dyDescent="0.35">
      <c r="A6" s="925" t="s">
        <v>1090</v>
      </c>
      <c r="B6" s="926"/>
      <c r="C6" s="926"/>
      <c r="D6" s="927"/>
      <c r="E6" s="106" t="s">
        <v>206</v>
      </c>
      <c r="F6" s="925" t="s">
        <v>207</v>
      </c>
      <c r="G6" s="927"/>
      <c r="H6" s="925" t="s">
        <v>1091</v>
      </c>
      <c r="I6" s="927"/>
    </row>
    <row r="7" spans="1:9" x14ac:dyDescent="0.25">
      <c r="A7" s="1014" t="s">
        <v>208</v>
      </c>
      <c r="B7" s="1015"/>
      <c r="C7" s="1015"/>
      <c r="D7" s="1016"/>
      <c r="E7" s="225"/>
      <c r="F7" s="1017"/>
      <c r="G7" s="1018"/>
      <c r="H7" s="1019">
        <f>F7</f>
        <v>0</v>
      </c>
      <c r="I7" s="1020"/>
    </row>
    <row r="8" spans="1:9" ht="13" thickBot="1" x14ac:dyDescent="0.3">
      <c r="A8" s="1021" t="s">
        <v>209</v>
      </c>
      <c r="B8" s="1022"/>
      <c r="C8" s="1022"/>
      <c r="D8" s="1023"/>
      <c r="E8" s="221"/>
      <c r="F8" s="1024"/>
      <c r="G8" s="1025"/>
      <c r="H8" s="1026">
        <f>F8</f>
        <v>0</v>
      </c>
      <c r="I8" s="1027"/>
    </row>
    <row r="9" spans="1:9" ht="13" thickBot="1" x14ac:dyDescent="0.3">
      <c r="A9" s="1028" t="s">
        <v>210</v>
      </c>
      <c r="B9" s="1029"/>
      <c r="C9" s="1029"/>
      <c r="D9" s="1030"/>
      <c r="E9" s="491">
        <f>SUM(E7:E8)</f>
        <v>0</v>
      </c>
      <c r="F9" s="1031">
        <f>SUM(F7:F8)</f>
        <v>0</v>
      </c>
      <c r="G9" s="1032"/>
      <c r="H9" s="1031">
        <f>SUM(H7:H8)</f>
        <v>0</v>
      </c>
      <c r="I9" s="1032"/>
    </row>
    <row r="10" spans="1:9" x14ac:dyDescent="0.25">
      <c r="A10" s="1021"/>
      <c r="B10" s="1022"/>
      <c r="C10" s="1022"/>
      <c r="D10" s="1023"/>
      <c r="E10" s="492"/>
      <c r="F10" s="1033"/>
      <c r="G10" s="1034"/>
      <c r="H10" s="1033"/>
      <c r="I10" s="1034"/>
    </row>
    <row r="11" spans="1:9" ht="13" thickBot="1" x14ac:dyDescent="0.3">
      <c r="A11" s="1021" t="s">
        <v>211</v>
      </c>
      <c r="B11" s="1022"/>
      <c r="C11" s="1022"/>
      <c r="D11" s="1023"/>
      <c r="E11" s="221"/>
      <c r="F11" s="1024"/>
      <c r="G11" s="1025"/>
      <c r="H11" s="1026">
        <f>F11</f>
        <v>0</v>
      </c>
      <c r="I11" s="1027"/>
    </row>
    <row r="12" spans="1:9" x14ac:dyDescent="0.25">
      <c r="A12" s="1021"/>
      <c r="B12" s="1022"/>
      <c r="C12" s="1022"/>
      <c r="D12" s="1023"/>
      <c r="E12" s="492"/>
      <c r="F12" s="1033"/>
      <c r="G12" s="1034"/>
      <c r="H12" s="1033"/>
      <c r="I12" s="1034"/>
    </row>
    <row r="13" spans="1:9" ht="13" thickBot="1" x14ac:dyDescent="0.3">
      <c r="A13" s="1021" t="s">
        <v>212</v>
      </c>
      <c r="B13" s="1022"/>
      <c r="C13" s="1022"/>
      <c r="D13" s="1023"/>
      <c r="E13" s="221"/>
      <c r="F13" s="1024"/>
      <c r="G13" s="1025"/>
      <c r="H13" s="1026">
        <f>F13</f>
        <v>0</v>
      </c>
      <c r="I13" s="1027"/>
    </row>
    <row r="14" spans="1:9" x14ac:dyDescent="0.25">
      <c r="A14" s="1021"/>
      <c r="B14" s="1022"/>
      <c r="C14" s="1022"/>
      <c r="D14" s="1023"/>
      <c r="E14" s="492"/>
      <c r="F14" s="1033"/>
      <c r="G14" s="1034"/>
      <c r="H14" s="1033"/>
      <c r="I14" s="1034"/>
    </row>
    <row r="15" spans="1:9" ht="13" thickBot="1" x14ac:dyDescent="0.3">
      <c r="A15" s="1021" t="s">
        <v>213</v>
      </c>
      <c r="B15" s="1022"/>
      <c r="C15" s="1022"/>
      <c r="D15" s="1023"/>
      <c r="E15" s="221"/>
      <c r="F15" s="1024"/>
      <c r="G15" s="1025"/>
      <c r="H15" s="1026">
        <f>F15</f>
        <v>0</v>
      </c>
      <c r="I15" s="1027"/>
    </row>
    <row r="16" spans="1:9" x14ac:dyDescent="0.25">
      <c r="A16" s="1021"/>
      <c r="B16" s="1022"/>
      <c r="C16" s="1022"/>
      <c r="D16" s="1023"/>
      <c r="E16" s="492"/>
      <c r="F16" s="1033"/>
      <c r="G16" s="1034"/>
      <c r="H16" s="1033"/>
      <c r="I16" s="1034"/>
    </row>
    <row r="17" spans="1:9" ht="13" thickBot="1" x14ac:dyDescent="0.3">
      <c r="A17" s="1021" t="s">
        <v>214</v>
      </c>
      <c r="B17" s="1022"/>
      <c r="C17" s="1022"/>
      <c r="D17" s="1023"/>
      <c r="E17" s="221"/>
      <c r="F17" s="1024"/>
      <c r="G17" s="1025"/>
      <c r="H17" s="1026">
        <f>F17</f>
        <v>0</v>
      </c>
      <c r="I17" s="1027"/>
    </row>
    <row r="18" spans="1:9" x14ac:dyDescent="0.25">
      <c r="A18" s="1021"/>
      <c r="B18" s="1022"/>
      <c r="C18" s="1022"/>
      <c r="D18" s="1023"/>
      <c r="E18" s="492"/>
      <c r="F18" s="1033"/>
      <c r="G18" s="1034"/>
      <c r="H18" s="1033"/>
      <c r="I18" s="1034"/>
    </row>
    <row r="19" spans="1:9" ht="13" thickBot="1" x14ac:dyDescent="0.3">
      <c r="A19" s="1021" t="s">
        <v>215</v>
      </c>
      <c r="B19" s="1022"/>
      <c r="C19" s="1022"/>
      <c r="D19" s="1023"/>
      <c r="E19" s="221"/>
      <c r="F19" s="1024"/>
      <c r="G19" s="1025"/>
      <c r="H19" s="1024"/>
      <c r="I19" s="1025"/>
    </row>
    <row r="20" spans="1:9" x14ac:dyDescent="0.25">
      <c r="A20" s="1021"/>
      <c r="B20" s="1022"/>
      <c r="C20" s="1022"/>
      <c r="D20" s="1023"/>
      <c r="E20" s="492"/>
      <c r="F20" s="1033"/>
      <c r="G20" s="1034"/>
      <c r="H20" s="1033"/>
      <c r="I20" s="1034"/>
    </row>
    <row r="21" spans="1:9" ht="13.5" thickBot="1" x14ac:dyDescent="0.35">
      <c r="A21" s="1035" t="s">
        <v>216</v>
      </c>
      <c r="B21" s="1036"/>
      <c r="C21" s="1036"/>
      <c r="D21" s="1037"/>
      <c r="E21" s="236">
        <f>E9+E11+E13+E15+E17+E19</f>
        <v>0</v>
      </c>
      <c r="F21" s="1026">
        <f>F9+F11+F13+F15+F17+F19</f>
        <v>0</v>
      </c>
      <c r="G21" s="1027"/>
      <c r="H21" s="1026">
        <f>H9+H11+H13+H15+H17+H19</f>
        <v>0</v>
      </c>
      <c r="I21" s="1027"/>
    </row>
    <row r="22" spans="1:9" x14ac:dyDescent="0.25">
      <c r="A22" s="1021"/>
      <c r="B22" s="1022"/>
      <c r="C22" s="1022"/>
      <c r="D22" s="1023"/>
      <c r="E22" s="492"/>
      <c r="F22" s="1033"/>
      <c r="G22" s="1034"/>
      <c r="H22" s="1033"/>
      <c r="I22" s="1034"/>
    </row>
    <row r="23" spans="1:9" x14ac:dyDescent="0.25">
      <c r="A23" s="1021"/>
      <c r="B23" s="1022"/>
      <c r="C23" s="1022"/>
      <c r="D23" s="1023"/>
      <c r="E23" s="493"/>
      <c r="F23" s="1038"/>
      <c r="G23" s="1039"/>
      <c r="H23" s="1038"/>
      <c r="I23" s="1039"/>
    </row>
    <row r="24" spans="1:9" ht="13" thickBot="1" x14ac:dyDescent="0.3">
      <c r="A24" s="1049"/>
      <c r="B24" s="1050"/>
      <c r="C24" s="1050"/>
      <c r="D24" s="1051"/>
      <c r="E24" s="494"/>
      <c r="F24" s="1052"/>
      <c r="G24" s="1053"/>
      <c r="H24" s="1052"/>
      <c r="I24" s="1053"/>
    </row>
    <row r="25" spans="1:9" x14ac:dyDescent="0.25">
      <c r="A25" s="235"/>
      <c r="B25" s="235"/>
      <c r="C25" s="235"/>
      <c r="D25" s="235"/>
      <c r="E25" s="235"/>
      <c r="F25" s="235"/>
      <c r="G25" s="235"/>
      <c r="H25" s="235"/>
      <c r="I25" s="235"/>
    </row>
    <row r="26" spans="1:9" ht="24.75" customHeight="1" thickBot="1" x14ac:dyDescent="0.4">
      <c r="A26" s="1054" t="s">
        <v>217</v>
      </c>
      <c r="B26" s="1054"/>
      <c r="C26" s="1054"/>
      <c r="D26" s="1054"/>
      <c r="E26" s="1054"/>
      <c r="F26" s="1054"/>
      <c r="G26" s="1054"/>
      <c r="H26" s="1054"/>
      <c r="I26" s="1054"/>
    </row>
    <row r="27" spans="1:9" ht="42" customHeight="1" thickBot="1" x14ac:dyDescent="0.3">
      <c r="A27" s="1040" t="s">
        <v>967</v>
      </c>
      <c r="B27" s="1041"/>
      <c r="C27" s="1041"/>
      <c r="D27" s="1041"/>
      <c r="E27" s="1041"/>
      <c r="F27" s="1041"/>
      <c r="G27" s="1041"/>
      <c r="H27" s="1041"/>
      <c r="I27" s="1042"/>
    </row>
    <row r="28" spans="1:9" x14ac:dyDescent="0.25">
      <c r="A28" s="1043" t="s">
        <v>1092</v>
      </c>
      <c r="B28" s="1044"/>
      <c r="C28" s="1044"/>
      <c r="D28" s="1045"/>
      <c r="E28" s="1043" t="s">
        <v>218</v>
      </c>
      <c r="F28" s="1045"/>
      <c r="G28" s="1043" t="s">
        <v>1093</v>
      </c>
      <c r="H28" s="1044"/>
      <c r="I28" s="1045"/>
    </row>
    <row r="29" spans="1:9" ht="13" thickBot="1" x14ac:dyDescent="0.3">
      <c r="A29" s="1046"/>
      <c r="B29" s="1047"/>
      <c r="C29" s="1047"/>
      <c r="D29" s="1048"/>
      <c r="E29" s="1046"/>
      <c r="F29" s="1048"/>
      <c r="G29" s="1046"/>
      <c r="H29" s="1047"/>
      <c r="I29" s="1048"/>
    </row>
    <row r="30" spans="1:9" x14ac:dyDescent="0.25">
      <c r="A30" s="1017"/>
      <c r="B30" s="1055"/>
      <c r="C30" s="1055"/>
      <c r="D30" s="1018"/>
      <c r="E30" s="1056"/>
      <c r="F30" s="1056"/>
      <c r="G30" s="1019"/>
      <c r="H30" s="1057"/>
      <c r="I30" s="1020"/>
    </row>
    <row r="31" spans="1:9" x14ac:dyDescent="0.25">
      <c r="A31" s="1058"/>
      <c r="B31" s="1059"/>
      <c r="C31" s="1059"/>
      <c r="D31" s="1060"/>
      <c r="E31" s="1059"/>
      <c r="F31" s="1059"/>
      <c r="G31" s="1038"/>
      <c r="H31" s="1061"/>
      <c r="I31" s="1039"/>
    </row>
    <row r="32" spans="1:9" x14ac:dyDescent="0.25">
      <c r="A32" s="1058"/>
      <c r="B32" s="1059"/>
      <c r="C32" s="1059"/>
      <c r="D32" s="1060"/>
      <c r="E32" s="1059"/>
      <c r="F32" s="1059"/>
      <c r="G32" s="1038"/>
      <c r="H32" s="1061"/>
      <c r="I32" s="1039"/>
    </row>
    <row r="33" spans="1:9" x14ac:dyDescent="0.25">
      <c r="A33" s="1058"/>
      <c r="B33" s="1059"/>
      <c r="C33" s="1059"/>
      <c r="D33" s="1060"/>
      <c r="E33" s="1059"/>
      <c r="F33" s="1059"/>
      <c r="G33" s="1038"/>
      <c r="H33" s="1061"/>
      <c r="I33" s="1039"/>
    </row>
    <row r="34" spans="1:9" x14ac:dyDescent="0.25">
      <c r="A34" s="1058"/>
      <c r="B34" s="1059"/>
      <c r="C34" s="1059"/>
      <c r="D34" s="1060"/>
      <c r="E34" s="1059"/>
      <c r="F34" s="1059"/>
      <c r="G34" s="1038"/>
      <c r="H34" s="1061"/>
      <c r="I34" s="1039"/>
    </row>
    <row r="35" spans="1:9" x14ac:dyDescent="0.25">
      <c r="A35" s="1058"/>
      <c r="B35" s="1059"/>
      <c r="C35" s="1059"/>
      <c r="D35" s="1060"/>
      <c r="E35" s="1059"/>
      <c r="F35" s="1059"/>
      <c r="G35" s="1038"/>
      <c r="H35" s="1061"/>
      <c r="I35" s="1039"/>
    </row>
    <row r="36" spans="1:9" x14ac:dyDescent="0.25">
      <c r="A36" s="1058"/>
      <c r="B36" s="1059"/>
      <c r="C36" s="1059"/>
      <c r="D36" s="1060"/>
      <c r="E36" s="1059"/>
      <c r="F36" s="1059"/>
      <c r="G36" s="1038"/>
      <c r="H36" s="1061"/>
      <c r="I36" s="1039"/>
    </row>
    <row r="37" spans="1:9" x14ac:dyDescent="0.25">
      <c r="A37" s="1058"/>
      <c r="B37" s="1059"/>
      <c r="C37" s="1059"/>
      <c r="D37" s="1060"/>
      <c r="E37" s="1059"/>
      <c r="F37" s="1059"/>
      <c r="G37" s="1038"/>
      <c r="H37" s="1061"/>
      <c r="I37" s="1039"/>
    </row>
    <row r="38" spans="1:9" x14ac:dyDescent="0.25">
      <c r="A38" s="1058"/>
      <c r="B38" s="1059"/>
      <c r="C38" s="1059"/>
      <c r="D38" s="1060"/>
      <c r="E38" s="1059"/>
      <c r="F38" s="1059"/>
      <c r="G38" s="1038"/>
      <c r="H38" s="1061"/>
      <c r="I38" s="1039"/>
    </row>
    <row r="39" spans="1:9" x14ac:dyDescent="0.25">
      <c r="A39" s="1058"/>
      <c r="B39" s="1059"/>
      <c r="C39" s="1059"/>
      <c r="D39" s="1060"/>
      <c r="E39" s="1059"/>
      <c r="F39" s="1059"/>
      <c r="G39" s="1038"/>
      <c r="H39" s="1061"/>
      <c r="I39" s="1039"/>
    </row>
    <row r="40" spans="1:9" x14ac:dyDescent="0.25">
      <c r="A40" s="1058"/>
      <c r="B40" s="1059"/>
      <c r="C40" s="1059"/>
      <c r="D40" s="1060"/>
      <c r="E40" s="1059"/>
      <c r="F40" s="1059"/>
      <c r="G40" s="1038"/>
      <c r="H40" s="1061"/>
      <c r="I40" s="1039"/>
    </row>
    <row r="41" spans="1:9" ht="13" thickBot="1" x14ac:dyDescent="0.3">
      <c r="A41" s="1058"/>
      <c r="B41" s="1059"/>
      <c r="C41" s="1059"/>
      <c r="D41" s="1060"/>
      <c r="E41" s="1059"/>
      <c r="F41" s="1059"/>
      <c r="G41" s="1052"/>
      <c r="H41" s="1065"/>
      <c r="I41" s="1053"/>
    </row>
    <row r="42" spans="1:9" ht="13.5" thickBot="1" x14ac:dyDescent="0.35">
      <c r="A42" s="1062" t="s">
        <v>646</v>
      </c>
      <c r="B42" s="1063"/>
      <c r="C42" s="1063"/>
      <c r="D42" s="1064"/>
      <c r="E42" s="1065"/>
      <c r="F42" s="1065"/>
      <c r="G42" s="1066">
        <f>SUM(G30:I41)</f>
        <v>0</v>
      </c>
      <c r="H42" s="1067"/>
      <c r="I42" s="1068"/>
    </row>
  </sheetData>
  <mergeCells count="105">
    <mergeCell ref="A39:D39"/>
    <mergeCell ref="E39:F39"/>
    <mergeCell ref="G39:I39"/>
    <mergeCell ref="A42:D42"/>
    <mergeCell ref="E42:F42"/>
    <mergeCell ref="G42:I42"/>
    <mergeCell ref="A40:D40"/>
    <mergeCell ref="E40:F40"/>
    <mergeCell ref="G40:I40"/>
    <mergeCell ref="A41:D41"/>
    <mergeCell ref="E41:F41"/>
    <mergeCell ref="G41:I41"/>
    <mergeCell ref="A36:D36"/>
    <mergeCell ref="E36:F36"/>
    <mergeCell ref="G36:I36"/>
    <mergeCell ref="A37:D37"/>
    <mergeCell ref="E37:F37"/>
    <mergeCell ref="G37:I37"/>
    <mergeCell ref="A38:D38"/>
    <mergeCell ref="E38:F38"/>
    <mergeCell ref="G38:I38"/>
    <mergeCell ref="A33:D33"/>
    <mergeCell ref="E33:F33"/>
    <mergeCell ref="G33:I33"/>
    <mergeCell ref="A34:D34"/>
    <mergeCell ref="E34:F34"/>
    <mergeCell ref="G34:I34"/>
    <mergeCell ref="A35:D35"/>
    <mergeCell ref="E35:F35"/>
    <mergeCell ref="G35:I35"/>
    <mergeCell ref="A30:D30"/>
    <mergeCell ref="E30:F30"/>
    <mergeCell ref="G30:I30"/>
    <mergeCell ref="A31:D31"/>
    <mergeCell ref="E31:F31"/>
    <mergeCell ref="G31:I31"/>
    <mergeCell ref="A32:D32"/>
    <mergeCell ref="E32:F32"/>
    <mergeCell ref="G32:I32"/>
    <mergeCell ref="A23:D23"/>
    <mergeCell ref="F23:G23"/>
    <mergeCell ref="H23:I23"/>
    <mergeCell ref="A27:I27"/>
    <mergeCell ref="A28:D29"/>
    <mergeCell ref="E28:F29"/>
    <mergeCell ref="G28:I29"/>
    <mergeCell ref="A24:D24"/>
    <mergeCell ref="F24:G24"/>
    <mergeCell ref="H24:I24"/>
    <mergeCell ref="A26:I26"/>
    <mergeCell ref="A20:D20"/>
    <mergeCell ref="F20:G20"/>
    <mergeCell ref="H20:I20"/>
    <mergeCell ref="A21:D21"/>
    <mergeCell ref="F21:G21"/>
    <mergeCell ref="H21:I21"/>
    <mergeCell ref="A22:D22"/>
    <mergeCell ref="F22:G22"/>
    <mergeCell ref="H22:I22"/>
    <mergeCell ref="A17:D17"/>
    <mergeCell ref="F17:G17"/>
    <mergeCell ref="H17:I17"/>
    <mergeCell ref="A18:D18"/>
    <mergeCell ref="F18:G18"/>
    <mergeCell ref="H18:I18"/>
    <mergeCell ref="A19:D19"/>
    <mergeCell ref="F19:G19"/>
    <mergeCell ref="H19:I19"/>
    <mergeCell ref="A14:D14"/>
    <mergeCell ref="F14:G14"/>
    <mergeCell ref="H14:I14"/>
    <mergeCell ref="A15:D15"/>
    <mergeCell ref="F15:G15"/>
    <mergeCell ref="H15:I15"/>
    <mergeCell ref="A16:D16"/>
    <mergeCell ref="F16:G16"/>
    <mergeCell ref="H16:I16"/>
    <mergeCell ref="A11:D11"/>
    <mergeCell ref="F11:G11"/>
    <mergeCell ref="H11:I11"/>
    <mergeCell ref="A12:D12"/>
    <mergeCell ref="F12:G12"/>
    <mergeCell ref="H12:I12"/>
    <mergeCell ref="A13:D13"/>
    <mergeCell ref="F13:G13"/>
    <mergeCell ref="H13:I13"/>
    <mergeCell ref="A8:D8"/>
    <mergeCell ref="F8:G8"/>
    <mergeCell ref="H8:I8"/>
    <mergeCell ref="A9:D9"/>
    <mergeCell ref="F9:G9"/>
    <mergeCell ref="H9:I9"/>
    <mergeCell ref="A10:D10"/>
    <mergeCell ref="F10:G10"/>
    <mergeCell ref="H10:I10"/>
    <mergeCell ref="H1:I1"/>
    <mergeCell ref="H2:I2"/>
    <mergeCell ref="A4:I4"/>
    <mergeCell ref="A5:I5"/>
    <mergeCell ref="A6:D6"/>
    <mergeCell ref="F6:G6"/>
    <mergeCell ref="H6:I6"/>
    <mergeCell ref="A7:D7"/>
    <mergeCell ref="F7:G7"/>
    <mergeCell ref="H7:I7"/>
  </mergeCells>
  <phoneticPr fontId="0" type="noConversion"/>
  <pageMargins left="1" right="0.5" top="1" bottom="1" header="0.5" footer="0.5"/>
  <pageSetup scale="97" orientation="portrait"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660"/>
  <sheetViews>
    <sheetView workbookViewId="0"/>
  </sheetViews>
  <sheetFormatPr defaultRowHeight="12.5" x14ac:dyDescent="0.25"/>
  <cols>
    <col min="1" max="1" width="25.26953125" customWidth="1"/>
    <col min="2" max="2" width="20.54296875" customWidth="1"/>
    <col min="3" max="3" width="17" bestFit="1" customWidth="1"/>
    <col min="4" max="4" width="21.26953125" customWidth="1"/>
  </cols>
  <sheetData>
    <row r="1" spans="1:4" x14ac:dyDescent="0.25">
      <c r="A1" s="668">
        <f>Title!$A$12</f>
        <v>0</v>
      </c>
      <c r="D1" s="174" t="str">
        <f>'28'!D1</f>
        <v>YEAR OF REPORT</v>
      </c>
    </row>
    <row r="2" spans="1:4" ht="13" thickBot="1" x14ac:dyDescent="0.3">
      <c r="A2" t="s">
        <v>805</v>
      </c>
      <c r="D2" s="643">
        <f>'28'!D2</f>
        <v>45657</v>
      </c>
    </row>
    <row r="4" spans="1:4" ht="16" thickBot="1" x14ac:dyDescent="0.4">
      <c r="A4" s="818" t="s">
        <v>15</v>
      </c>
      <c r="B4" s="818"/>
      <c r="C4" s="818"/>
      <c r="D4" s="818"/>
    </row>
    <row r="5" spans="1:4" ht="13.5" thickBot="1" x14ac:dyDescent="0.35">
      <c r="A5" s="983" t="s">
        <v>16</v>
      </c>
      <c r="B5" s="985"/>
      <c r="C5" s="983" t="s">
        <v>19</v>
      </c>
      <c r="D5" s="985"/>
    </row>
    <row r="6" spans="1:4" ht="13.5" thickBot="1" x14ac:dyDescent="0.35">
      <c r="A6" s="206" t="s">
        <v>17</v>
      </c>
      <c r="B6" s="206" t="s">
        <v>18</v>
      </c>
      <c r="C6" s="206" t="s">
        <v>17</v>
      </c>
      <c r="D6" s="206" t="s">
        <v>18</v>
      </c>
    </row>
    <row r="7" spans="1:4" x14ac:dyDescent="0.25">
      <c r="A7" s="315"/>
      <c r="B7" s="194"/>
      <c r="C7" s="195"/>
      <c r="D7" s="194"/>
    </row>
    <row r="8" spans="1:4" x14ac:dyDescent="0.25">
      <c r="A8" s="316"/>
      <c r="B8" s="66"/>
      <c r="C8" s="73"/>
      <c r="D8" s="66"/>
    </row>
    <row r="9" spans="1:4" x14ac:dyDescent="0.25">
      <c r="A9" s="316"/>
      <c r="B9" s="66"/>
      <c r="C9" s="73"/>
      <c r="D9" s="66"/>
    </row>
    <row r="10" spans="1:4" x14ac:dyDescent="0.25">
      <c r="A10" s="316"/>
      <c r="B10" s="66"/>
      <c r="C10" s="73"/>
      <c r="D10" s="66"/>
    </row>
    <row r="11" spans="1:4" x14ac:dyDescent="0.25">
      <c r="A11" s="316"/>
      <c r="B11" s="66"/>
      <c r="C11" s="73"/>
      <c r="D11" s="66"/>
    </row>
    <row r="12" spans="1:4" x14ac:dyDescent="0.25">
      <c r="A12" s="316"/>
      <c r="B12" s="66"/>
      <c r="C12" s="73"/>
      <c r="D12" s="66"/>
    </row>
    <row r="13" spans="1:4" x14ac:dyDescent="0.25">
      <c r="A13" s="316"/>
      <c r="B13" s="66"/>
      <c r="C13" s="73"/>
      <c r="D13" s="66"/>
    </row>
    <row r="14" spans="1:4" x14ac:dyDescent="0.25">
      <c r="A14" s="316"/>
      <c r="B14" s="66"/>
      <c r="C14" s="73"/>
      <c r="D14" s="66"/>
    </row>
    <row r="15" spans="1:4" x14ac:dyDescent="0.25">
      <c r="A15" s="316"/>
      <c r="B15" s="66"/>
      <c r="C15" s="73"/>
      <c r="D15" s="66"/>
    </row>
    <row r="16" spans="1:4" x14ac:dyDescent="0.25">
      <c r="A16" s="316"/>
      <c r="B16" s="66"/>
      <c r="C16" s="73"/>
      <c r="D16" s="66"/>
    </row>
    <row r="17" spans="1:4" x14ac:dyDescent="0.25">
      <c r="A17" s="316"/>
      <c r="B17" s="66"/>
      <c r="C17" s="73"/>
      <c r="D17" s="66"/>
    </row>
    <row r="18" spans="1:4" ht="12.75" customHeight="1" x14ac:dyDescent="0.25">
      <c r="A18" s="316"/>
      <c r="B18" s="66"/>
      <c r="C18" s="73"/>
      <c r="D18" s="66"/>
    </row>
    <row r="19" spans="1:4" ht="13" thickBot="1" x14ac:dyDescent="0.3">
      <c r="A19" s="100" t="s">
        <v>646</v>
      </c>
      <c r="B19" s="67">
        <f>SUM(B7:B18)</f>
        <v>0</v>
      </c>
      <c r="C19" s="101"/>
      <c r="D19" s="67">
        <f>SUM(D7:D18)</f>
        <v>0</v>
      </c>
    </row>
    <row r="21" spans="1:4" ht="16" thickBot="1" x14ac:dyDescent="0.4">
      <c r="A21" s="818" t="s">
        <v>20</v>
      </c>
      <c r="B21" s="818"/>
      <c r="C21" s="818"/>
      <c r="D21" s="818"/>
    </row>
    <row r="22" spans="1:4" ht="13" x14ac:dyDescent="0.3">
      <c r="A22" s="1076" t="s">
        <v>41</v>
      </c>
      <c r="B22" s="1077"/>
      <c r="C22" s="1077"/>
      <c r="D22" s="1078"/>
    </row>
    <row r="23" spans="1:4" ht="13" x14ac:dyDescent="0.3">
      <c r="A23" s="1079" t="s">
        <v>22</v>
      </c>
      <c r="B23" s="1080"/>
      <c r="C23" s="1080"/>
      <c r="D23" s="1081"/>
    </row>
    <row r="24" spans="1:4" ht="13.5" thickBot="1" x14ac:dyDescent="0.35">
      <c r="A24" s="1082" t="s">
        <v>928</v>
      </c>
      <c r="B24" s="1083"/>
      <c r="C24" s="1083"/>
      <c r="D24" s="1084"/>
    </row>
    <row r="25" spans="1:4" ht="13.5" thickBot="1" x14ac:dyDescent="0.35">
      <c r="A25" s="983" t="s">
        <v>635</v>
      </c>
      <c r="B25" s="985"/>
      <c r="C25" s="206" t="s">
        <v>74</v>
      </c>
      <c r="D25" s="206" t="s">
        <v>21</v>
      </c>
    </row>
    <row r="26" spans="1:4" x14ac:dyDescent="0.25">
      <c r="A26" s="1085" t="s">
        <v>23</v>
      </c>
      <c r="B26" s="1086"/>
      <c r="C26" s="287"/>
      <c r="D26" s="1073" t="str">
        <f>IF(C26&lt;&gt;0,C28/C26," ")</f>
        <v xml:space="preserve"> </v>
      </c>
    </row>
    <row r="27" spans="1:4" x14ac:dyDescent="0.25">
      <c r="A27" s="1069"/>
      <c r="B27" s="1070"/>
      <c r="C27" s="285"/>
      <c r="D27" s="1074"/>
    </row>
    <row r="28" spans="1:4" ht="12.75" customHeight="1" thickBot="1" x14ac:dyDescent="0.3">
      <c r="A28" s="1069" t="s">
        <v>24</v>
      </c>
      <c r="B28" s="1070"/>
      <c r="C28" s="288">
        <f>'20'!C25</f>
        <v>0</v>
      </c>
      <c r="D28" s="1075"/>
    </row>
    <row r="29" spans="1:4" x14ac:dyDescent="0.25">
      <c r="A29" s="1069"/>
      <c r="B29" s="1070"/>
      <c r="C29" s="290"/>
      <c r="D29" s="75"/>
    </row>
    <row r="30" spans="1:4" x14ac:dyDescent="0.25">
      <c r="A30" s="1069" t="s">
        <v>31</v>
      </c>
      <c r="B30" s="1070"/>
      <c r="C30" s="285"/>
      <c r="D30" s="66"/>
    </row>
    <row r="31" spans="1:4" x14ac:dyDescent="0.25">
      <c r="A31" s="1069" t="s">
        <v>25</v>
      </c>
      <c r="B31" s="1070"/>
      <c r="C31" s="285"/>
      <c r="D31" s="66"/>
    </row>
    <row r="32" spans="1:4" x14ac:dyDescent="0.25">
      <c r="A32" s="1069" t="s">
        <v>26</v>
      </c>
      <c r="B32" s="1070"/>
      <c r="C32" s="285"/>
      <c r="D32" s="66"/>
    </row>
    <row r="33" spans="1:4" x14ac:dyDescent="0.25">
      <c r="A33" s="1069" t="s">
        <v>30</v>
      </c>
      <c r="B33" s="1070"/>
      <c r="C33" s="285"/>
      <c r="D33" s="66"/>
    </row>
    <row r="34" spans="1:4" x14ac:dyDescent="0.25">
      <c r="A34" s="1069" t="s">
        <v>27</v>
      </c>
      <c r="B34" s="1070"/>
      <c r="C34" s="285"/>
      <c r="D34" s="66"/>
    </row>
    <row r="35" spans="1:4" x14ac:dyDescent="0.25">
      <c r="A35" s="1069" t="s">
        <v>28</v>
      </c>
      <c r="B35" s="1070"/>
      <c r="C35" s="285"/>
      <c r="D35" s="66"/>
    </row>
    <row r="36" spans="1:4" x14ac:dyDescent="0.25">
      <c r="A36" s="1069" t="s">
        <v>29</v>
      </c>
      <c r="B36" s="1070"/>
      <c r="C36" s="285"/>
      <c r="D36" s="66"/>
    </row>
    <row r="37" spans="1:4" x14ac:dyDescent="0.25">
      <c r="A37" s="1069" t="s">
        <v>181</v>
      </c>
      <c r="B37" s="1070"/>
      <c r="C37" s="285"/>
      <c r="D37" s="66"/>
    </row>
    <row r="38" spans="1:4" x14ac:dyDescent="0.25">
      <c r="A38" s="1069" t="s">
        <v>32</v>
      </c>
      <c r="B38" s="1070"/>
      <c r="C38" s="285"/>
      <c r="D38" s="66"/>
    </row>
    <row r="39" spans="1:4" ht="13" thickBot="1" x14ac:dyDescent="0.3">
      <c r="A39" s="1069"/>
      <c r="B39" s="1070"/>
      <c r="C39" s="288"/>
      <c r="D39" s="66"/>
    </row>
    <row r="40" spans="1:4" x14ac:dyDescent="0.25">
      <c r="A40" s="1069" t="s">
        <v>33</v>
      </c>
      <c r="B40" s="1070"/>
      <c r="C40" s="290">
        <f>SUM(C30:C38)</f>
        <v>0</v>
      </c>
      <c r="D40" s="66"/>
    </row>
    <row r="41" spans="1:4" ht="13" thickBot="1" x14ac:dyDescent="0.3">
      <c r="A41" s="1069"/>
      <c r="B41" s="1070"/>
      <c r="C41" s="288"/>
      <c r="D41" s="66"/>
    </row>
    <row r="42" spans="1:4" x14ac:dyDescent="0.25">
      <c r="A42" s="1069" t="s">
        <v>398</v>
      </c>
      <c r="B42" s="1070"/>
      <c r="C42" s="290">
        <f>C28-C40</f>
        <v>0</v>
      </c>
      <c r="D42" s="66"/>
    </row>
    <row r="43" spans="1:4" x14ac:dyDescent="0.25">
      <c r="A43" s="1069"/>
      <c r="B43" s="1070"/>
      <c r="C43" s="285"/>
      <c r="D43" s="66"/>
    </row>
    <row r="44" spans="1:4" x14ac:dyDescent="0.25">
      <c r="A44" s="1069" t="s">
        <v>34</v>
      </c>
      <c r="B44" s="1070"/>
      <c r="C44" s="285">
        <v>0</v>
      </c>
      <c r="D44" s="66"/>
    </row>
    <row r="45" spans="1:4" ht="13" thickBot="1" x14ac:dyDescent="0.3">
      <c r="A45" s="1069"/>
      <c r="B45" s="1070"/>
      <c r="C45" s="288"/>
      <c r="D45" s="66"/>
    </row>
    <row r="46" spans="1:4" x14ac:dyDescent="0.25">
      <c r="A46" s="1069" t="s">
        <v>35</v>
      </c>
      <c r="B46" s="1070"/>
      <c r="C46" s="290">
        <f>SUM(C42:C44)</f>
        <v>0</v>
      </c>
      <c r="D46" s="66"/>
    </row>
    <row r="47" spans="1:4" x14ac:dyDescent="0.25">
      <c r="A47" s="1069"/>
      <c r="B47" s="1070"/>
      <c r="C47" s="285"/>
      <c r="D47" s="66"/>
    </row>
    <row r="48" spans="1:4" x14ac:dyDescent="0.25">
      <c r="A48" s="1069" t="s">
        <v>36</v>
      </c>
      <c r="B48" s="1070"/>
      <c r="C48" s="285"/>
      <c r="D48" s="66"/>
    </row>
    <row r="49" spans="1:4" x14ac:dyDescent="0.25">
      <c r="A49" s="1069" t="s">
        <v>563</v>
      </c>
      <c r="B49" s="1070"/>
      <c r="C49" s="285"/>
      <c r="D49" s="66"/>
    </row>
    <row r="50" spans="1:4" x14ac:dyDescent="0.25">
      <c r="A50" s="1069" t="s">
        <v>37</v>
      </c>
      <c r="B50" s="1070"/>
      <c r="C50" s="285"/>
      <c r="D50" s="66"/>
    </row>
    <row r="51" spans="1:4" x14ac:dyDescent="0.25">
      <c r="A51" s="84"/>
      <c r="B51" s="213"/>
      <c r="C51" s="285"/>
      <c r="D51" s="66"/>
    </row>
    <row r="52" spans="1:4" ht="13" thickBot="1" x14ac:dyDescent="0.3">
      <c r="A52" s="1071" t="s">
        <v>38</v>
      </c>
      <c r="B52" s="1072"/>
      <c r="C52" s="288">
        <f>C46+C48-C50</f>
        <v>0</v>
      </c>
      <c r="D52" s="107"/>
    </row>
    <row r="53" spans="1:4" x14ac:dyDescent="0.25">
      <c r="A53" s="84"/>
      <c r="B53" s="213"/>
      <c r="C53" s="290"/>
      <c r="D53" s="66"/>
    </row>
    <row r="54" spans="1:4" x14ac:dyDescent="0.25">
      <c r="A54" s="158" t="s">
        <v>39</v>
      </c>
      <c r="B54" s="317"/>
      <c r="C54" s="591"/>
      <c r="D54" s="107"/>
    </row>
    <row r="55" spans="1:4" ht="13" thickBot="1" x14ac:dyDescent="0.3">
      <c r="A55" s="84"/>
      <c r="B55" s="213"/>
      <c r="C55" s="288"/>
      <c r="D55" s="66"/>
    </row>
    <row r="56" spans="1:4" ht="13" thickBot="1" x14ac:dyDescent="0.3">
      <c r="A56" s="318" t="s">
        <v>40</v>
      </c>
      <c r="B56" s="319"/>
      <c r="C56" s="286">
        <f>C52-C54</f>
        <v>0</v>
      </c>
      <c r="D56" s="58"/>
    </row>
    <row r="57" spans="1:4" x14ac:dyDescent="0.25">
      <c r="A57" s="40"/>
      <c r="B57" s="40"/>
      <c r="C57" s="235"/>
    </row>
    <row r="58" spans="1:4" x14ac:dyDescent="0.25">
      <c r="A58" s="40"/>
      <c r="B58" s="40"/>
      <c r="C58" s="235"/>
    </row>
    <row r="59" spans="1:4" x14ac:dyDescent="0.25">
      <c r="A59" s="40"/>
      <c r="B59" s="40"/>
      <c r="C59" s="235"/>
    </row>
    <row r="60" spans="1:4" x14ac:dyDescent="0.25">
      <c r="A60" s="40"/>
      <c r="B60" s="40"/>
      <c r="C60" s="235"/>
    </row>
    <row r="61" spans="1:4" x14ac:dyDescent="0.25">
      <c r="A61" s="40"/>
      <c r="B61" s="40"/>
      <c r="C61" s="235"/>
    </row>
    <row r="62" spans="1:4" x14ac:dyDescent="0.25">
      <c r="A62" s="40"/>
      <c r="B62" s="40"/>
      <c r="C62" s="235"/>
    </row>
    <row r="63" spans="1:4" x14ac:dyDescent="0.25">
      <c r="A63" s="40"/>
      <c r="B63" s="40"/>
      <c r="C63" s="235"/>
    </row>
    <row r="64" spans="1:4" x14ac:dyDescent="0.25">
      <c r="A64" s="40"/>
      <c r="B64" s="40"/>
      <c r="C64" s="235"/>
    </row>
    <row r="65" spans="1:3" x14ac:dyDescent="0.25">
      <c r="A65" s="40"/>
      <c r="B65" s="40"/>
      <c r="C65" s="235"/>
    </row>
    <row r="66" spans="1:3" x14ac:dyDescent="0.25">
      <c r="A66" s="40"/>
      <c r="B66" s="40"/>
      <c r="C66" s="235"/>
    </row>
    <row r="67" spans="1:3" x14ac:dyDescent="0.25">
      <c r="A67" s="40"/>
      <c r="B67" s="40"/>
      <c r="C67" s="235"/>
    </row>
    <row r="68" spans="1:3" x14ac:dyDescent="0.25">
      <c r="A68" s="40"/>
      <c r="B68" s="40"/>
      <c r="C68" s="235"/>
    </row>
    <row r="69" spans="1:3" x14ac:dyDescent="0.25">
      <c r="A69" s="40"/>
      <c r="B69" s="40"/>
      <c r="C69" s="235"/>
    </row>
    <row r="70" spans="1:3" x14ac:dyDescent="0.25">
      <c r="A70" s="40"/>
      <c r="B70" s="40"/>
      <c r="C70" s="235"/>
    </row>
    <row r="71" spans="1:3" x14ac:dyDescent="0.25">
      <c r="A71" s="40"/>
      <c r="B71" s="40"/>
      <c r="C71" s="235"/>
    </row>
    <row r="72" spans="1:3" x14ac:dyDescent="0.25">
      <c r="A72" s="40"/>
      <c r="B72" s="40"/>
      <c r="C72" s="235"/>
    </row>
    <row r="73" spans="1:3" x14ac:dyDescent="0.25">
      <c r="A73" s="40"/>
      <c r="B73" s="40"/>
      <c r="C73" s="235"/>
    </row>
    <row r="74" spans="1:3" x14ac:dyDescent="0.25">
      <c r="A74" s="40"/>
      <c r="B74" s="40"/>
      <c r="C74" s="235"/>
    </row>
    <row r="75" spans="1:3" x14ac:dyDescent="0.25">
      <c r="A75" s="40"/>
      <c r="B75" s="40"/>
      <c r="C75" s="235"/>
    </row>
    <row r="76" spans="1:3" x14ac:dyDescent="0.25">
      <c r="A76" s="40"/>
      <c r="B76" s="40"/>
      <c r="C76" s="235"/>
    </row>
    <row r="77" spans="1:3" x14ac:dyDescent="0.25">
      <c r="A77" s="40"/>
      <c r="B77" s="40"/>
      <c r="C77" s="235"/>
    </row>
    <row r="78" spans="1:3" x14ac:dyDescent="0.25">
      <c r="A78" s="40"/>
      <c r="B78" s="40"/>
      <c r="C78" s="235"/>
    </row>
    <row r="79" spans="1:3" x14ac:dyDescent="0.25">
      <c r="A79" s="40"/>
      <c r="B79" s="40"/>
      <c r="C79" s="235"/>
    </row>
    <row r="80" spans="1:3" x14ac:dyDescent="0.25">
      <c r="A80" s="40"/>
      <c r="B80" s="40"/>
      <c r="C80" s="235"/>
    </row>
    <row r="81" spans="1:3" x14ac:dyDescent="0.25">
      <c r="A81" s="40"/>
      <c r="B81" s="40"/>
      <c r="C81" s="235"/>
    </row>
    <row r="82" spans="1:3" x14ac:dyDescent="0.25">
      <c r="A82" s="40"/>
      <c r="B82" s="40"/>
      <c r="C82" s="235"/>
    </row>
    <row r="83" spans="1:3" x14ac:dyDescent="0.25">
      <c r="A83" s="40"/>
      <c r="B83" s="40"/>
      <c r="C83" s="235"/>
    </row>
    <row r="84" spans="1:3" x14ac:dyDescent="0.25">
      <c r="A84" s="40"/>
      <c r="B84" s="40"/>
      <c r="C84" s="235"/>
    </row>
    <row r="85" spans="1:3" x14ac:dyDescent="0.25">
      <c r="A85" s="40"/>
      <c r="B85" s="40"/>
      <c r="C85" s="235"/>
    </row>
    <row r="86" spans="1:3" x14ac:dyDescent="0.25">
      <c r="A86" s="40"/>
      <c r="B86" s="40"/>
      <c r="C86" s="235"/>
    </row>
    <row r="87" spans="1:3" x14ac:dyDescent="0.25">
      <c r="A87" s="40"/>
      <c r="B87" s="40"/>
      <c r="C87" s="235"/>
    </row>
    <row r="88" spans="1:3" x14ac:dyDescent="0.25">
      <c r="A88" s="40"/>
      <c r="B88" s="40"/>
      <c r="C88" s="235"/>
    </row>
    <row r="89" spans="1:3" x14ac:dyDescent="0.25">
      <c r="A89" s="40"/>
      <c r="B89" s="40"/>
      <c r="C89" s="235"/>
    </row>
    <row r="90" spans="1:3" x14ac:dyDescent="0.25">
      <c r="A90" s="40"/>
      <c r="B90" s="40"/>
      <c r="C90" s="235"/>
    </row>
    <row r="91" spans="1:3" x14ac:dyDescent="0.25">
      <c r="A91" s="40"/>
      <c r="B91" s="40"/>
      <c r="C91" s="235"/>
    </row>
    <row r="92" spans="1:3" x14ac:dyDescent="0.25">
      <c r="A92" s="40"/>
      <c r="B92" s="40"/>
      <c r="C92" s="235"/>
    </row>
    <row r="93" spans="1:3" x14ac:dyDescent="0.25">
      <c r="A93" s="40"/>
      <c r="B93" s="40"/>
      <c r="C93" s="235"/>
    </row>
    <row r="94" spans="1:3" x14ac:dyDescent="0.25">
      <c r="A94" s="40"/>
      <c r="B94" s="40"/>
      <c r="C94" s="235"/>
    </row>
    <row r="95" spans="1:3" x14ac:dyDescent="0.25">
      <c r="A95" s="40"/>
      <c r="B95" s="40"/>
      <c r="C95" s="235"/>
    </row>
    <row r="96" spans="1:3" x14ac:dyDescent="0.25">
      <c r="A96" s="40"/>
      <c r="B96" s="40"/>
      <c r="C96" s="235"/>
    </row>
    <row r="97" spans="1:3" x14ac:dyDescent="0.25">
      <c r="A97" s="40"/>
      <c r="B97" s="40"/>
      <c r="C97" s="235"/>
    </row>
    <row r="98" spans="1:3" x14ac:dyDescent="0.25">
      <c r="A98" s="40"/>
      <c r="B98" s="40"/>
      <c r="C98" s="235"/>
    </row>
    <row r="99" spans="1:3" x14ac:dyDescent="0.25">
      <c r="A99" s="40"/>
      <c r="B99" s="40"/>
      <c r="C99" s="235"/>
    </row>
    <row r="100" spans="1:3" x14ac:dyDescent="0.25">
      <c r="A100" s="40"/>
      <c r="B100" s="40"/>
      <c r="C100" s="235"/>
    </row>
    <row r="101" spans="1:3" x14ac:dyDescent="0.25">
      <c r="A101" s="40"/>
      <c r="B101" s="40"/>
      <c r="C101" s="235"/>
    </row>
    <row r="102" spans="1:3" x14ac:dyDescent="0.25">
      <c r="A102" s="40"/>
      <c r="B102" s="40"/>
      <c r="C102" s="235"/>
    </row>
    <row r="103" spans="1:3" x14ac:dyDescent="0.25">
      <c r="A103" s="40"/>
      <c r="B103" s="40"/>
      <c r="C103" s="235"/>
    </row>
    <row r="104" spans="1:3" x14ac:dyDescent="0.25">
      <c r="A104" s="40"/>
      <c r="B104" s="40"/>
      <c r="C104" s="235"/>
    </row>
    <row r="105" spans="1:3" x14ac:dyDescent="0.25">
      <c r="A105" s="40"/>
      <c r="B105" s="40"/>
      <c r="C105" s="235"/>
    </row>
    <row r="106" spans="1:3" x14ac:dyDescent="0.25">
      <c r="A106" s="40"/>
      <c r="B106" s="40"/>
      <c r="C106" s="235"/>
    </row>
    <row r="107" spans="1:3" x14ac:dyDescent="0.25">
      <c r="A107" s="40"/>
      <c r="B107" s="40"/>
      <c r="C107" s="235"/>
    </row>
    <row r="108" spans="1:3" x14ac:dyDescent="0.25">
      <c r="A108" s="40"/>
      <c r="B108" s="40"/>
      <c r="C108" s="235"/>
    </row>
    <row r="109" spans="1:3" x14ac:dyDescent="0.25">
      <c r="A109" s="40"/>
      <c r="B109" s="40"/>
      <c r="C109" s="235"/>
    </row>
    <row r="110" spans="1:3" x14ac:dyDescent="0.25">
      <c r="A110" s="40"/>
      <c r="B110" s="40"/>
      <c r="C110" s="235"/>
    </row>
    <row r="111" spans="1:3" x14ac:dyDescent="0.25">
      <c r="A111" s="40"/>
      <c r="B111" s="40"/>
      <c r="C111" s="235"/>
    </row>
    <row r="112" spans="1:3" x14ac:dyDescent="0.25">
      <c r="A112" s="40"/>
      <c r="B112" s="40"/>
      <c r="C112" s="235"/>
    </row>
    <row r="113" spans="1:3" x14ac:dyDescent="0.25">
      <c r="A113" s="40"/>
      <c r="B113" s="40"/>
      <c r="C113" s="235"/>
    </row>
    <row r="114" spans="1:3" x14ac:dyDescent="0.25">
      <c r="A114" s="40"/>
      <c r="B114" s="40"/>
      <c r="C114" s="235"/>
    </row>
    <row r="115" spans="1:3" x14ac:dyDescent="0.25">
      <c r="A115" s="40"/>
      <c r="B115" s="40"/>
      <c r="C115" s="235"/>
    </row>
    <row r="116" spans="1:3" x14ac:dyDescent="0.25">
      <c r="A116" s="40"/>
      <c r="B116" s="40"/>
      <c r="C116" s="235"/>
    </row>
    <row r="117" spans="1:3" x14ac:dyDescent="0.25">
      <c r="A117" s="40"/>
      <c r="B117" s="40"/>
      <c r="C117" s="235"/>
    </row>
    <row r="118" spans="1:3" x14ac:dyDescent="0.25">
      <c r="A118" s="40"/>
      <c r="B118" s="40"/>
      <c r="C118" s="235"/>
    </row>
    <row r="119" spans="1:3" x14ac:dyDescent="0.25">
      <c r="A119" s="40"/>
      <c r="B119" s="40"/>
      <c r="C119" s="235"/>
    </row>
    <row r="120" spans="1:3" x14ac:dyDescent="0.25">
      <c r="A120" s="40"/>
      <c r="B120" s="40"/>
      <c r="C120" s="235"/>
    </row>
    <row r="121" spans="1:3" x14ac:dyDescent="0.25">
      <c r="A121" s="40"/>
      <c r="B121" s="40"/>
      <c r="C121" s="235"/>
    </row>
    <row r="122" spans="1:3" x14ac:dyDescent="0.25">
      <c r="A122" s="40"/>
      <c r="B122" s="40"/>
      <c r="C122" s="235"/>
    </row>
    <row r="123" spans="1:3" x14ac:dyDescent="0.25">
      <c r="A123" s="40"/>
      <c r="B123" s="40"/>
      <c r="C123" s="235"/>
    </row>
    <row r="124" spans="1:3" x14ac:dyDescent="0.25">
      <c r="A124" s="40"/>
      <c r="B124" s="40"/>
      <c r="C124" s="235"/>
    </row>
    <row r="125" spans="1:3" x14ac:dyDescent="0.25">
      <c r="A125" s="40"/>
      <c r="B125" s="40"/>
      <c r="C125" s="235"/>
    </row>
    <row r="126" spans="1:3" x14ac:dyDescent="0.25">
      <c r="A126" s="40"/>
      <c r="B126" s="40"/>
      <c r="C126" s="235"/>
    </row>
    <row r="127" spans="1:3" x14ac:dyDescent="0.25">
      <c r="A127" s="40"/>
      <c r="B127" s="40"/>
      <c r="C127" s="235"/>
    </row>
    <row r="128" spans="1:3" x14ac:dyDescent="0.25">
      <c r="A128" s="40"/>
      <c r="B128" s="40"/>
      <c r="C128" s="235"/>
    </row>
    <row r="129" spans="1:3" x14ac:dyDescent="0.25">
      <c r="A129" s="40"/>
      <c r="B129" s="40"/>
      <c r="C129" s="235"/>
    </row>
    <row r="130" spans="1:3" x14ac:dyDescent="0.25">
      <c r="A130" s="40"/>
      <c r="B130" s="40"/>
      <c r="C130" s="235"/>
    </row>
    <row r="131" spans="1:3" x14ac:dyDescent="0.25">
      <c r="A131" s="40"/>
      <c r="B131" s="40"/>
      <c r="C131" s="235"/>
    </row>
    <row r="132" spans="1:3" x14ac:dyDescent="0.25">
      <c r="A132" s="40"/>
      <c r="B132" s="40"/>
      <c r="C132" s="235"/>
    </row>
    <row r="133" spans="1:3" x14ac:dyDescent="0.25">
      <c r="A133" s="40"/>
      <c r="B133" s="40"/>
      <c r="C133" s="235"/>
    </row>
    <row r="134" spans="1:3" x14ac:dyDescent="0.25">
      <c r="A134" s="40"/>
      <c r="B134" s="40"/>
      <c r="C134" s="235"/>
    </row>
    <row r="135" spans="1:3" x14ac:dyDescent="0.25">
      <c r="A135" s="40"/>
      <c r="B135" s="40"/>
      <c r="C135" s="235"/>
    </row>
    <row r="136" spans="1:3" x14ac:dyDescent="0.25">
      <c r="A136" s="40"/>
      <c r="B136" s="40"/>
      <c r="C136" s="235"/>
    </row>
    <row r="137" spans="1:3" x14ac:dyDescent="0.25">
      <c r="A137" s="40"/>
      <c r="B137" s="40"/>
      <c r="C137" s="235"/>
    </row>
    <row r="138" spans="1:3" x14ac:dyDescent="0.25">
      <c r="A138" s="40"/>
      <c r="B138" s="40"/>
      <c r="C138" s="235"/>
    </row>
    <row r="139" spans="1:3" x14ac:dyDescent="0.25">
      <c r="A139" s="40"/>
      <c r="B139" s="40"/>
      <c r="C139" s="235"/>
    </row>
    <row r="140" spans="1:3" x14ac:dyDescent="0.25">
      <c r="A140" s="40"/>
      <c r="B140" s="40"/>
      <c r="C140" s="235"/>
    </row>
    <row r="141" spans="1:3" x14ac:dyDescent="0.25">
      <c r="A141" s="40"/>
      <c r="B141" s="40"/>
      <c r="C141" s="235"/>
    </row>
    <row r="142" spans="1:3" x14ac:dyDescent="0.25">
      <c r="A142" s="40"/>
      <c r="B142" s="40"/>
      <c r="C142" s="235"/>
    </row>
    <row r="143" spans="1:3" x14ac:dyDescent="0.25">
      <c r="A143" s="40"/>
      <c r="B143" s="40"/>
      <c r="C143" s="235"/>
    </row>
    <row r="144" spans="1:3" x14ac:dyDescent="0.25">
      <c r="A144" s="40"/>
      <c r="B144" s="40"/>
      <c r="C144" s="235"/>
    </row>
    <row r="145" spans="1:3" x14ac:dyDescent="0.25">
      <c r="A145" s="40"/>
      <c r="B145" s="40"/>
      <c r="C145" s="235"/>
    </row>
    <row r="146" spans="1:3" x14ac:dyDescent="0.25">
      <c r="A146" s="40"/>
      <c r="B146" s="40"/>
      <c r="C146" s="235"/>
    </row>
    <row r="147" spans="1:3" x14ac:dyDescent="0.25">
      <c r="A147" s="40"/>
      <c r="B147" s="40"/>
      <c r="C147" s="235"/>
    </row>
    <row r="148" spans="1:3" x14ac:dyDescent="0.25">
      <c r="A148" s="40"/>
      <c r="B148" s="40"/>
      <c r="C148" s="235"/>
    </row>
    <row r="149" spans="1:3" x14ac:dyDescent="0.25">
      <c r="A149" s="40"/>
      <c r="B149" s="40"/>
      <c r="C149" s="235"/>
    </row>
    <row r="150" spans="1:3" x14ac:dyDescent="0.25">
      <c r="A150" s="40"/>
      <c r="B150" s="40"/>
      <c r="C150" s="235"/>
    </row>
    <row r="151" spans="1:3" x14ac:dyDescent="0.25">
      <c r="A151" s="40"/>
      <c r="B151" s="40"/>
      <c r="C151" s="235"/>
    </row>
    <row r="152" spans="1:3" x14ac:dyDescent="0.25">
      <c r="A152" s="40"/>
      <c r="B152" s="40"/>
      <c r="C152" s="235"/>
    </row>
    <row r="153" spans="1:3" x14ac:dyDescent="0.25">
      <c r="A153" s="40"/>
      <c r="B153" s="40"/>
      <c r="C153" s="235"/>
    </row>
    <row r="154" spans="1:3" x14ac:dyDescent="0.25">
      <c r="A154" s="40"/>
      <c r="B154" s="40"/>
      <c r="C154" s="235"/>
    </row>
    <row r="155" spans="1:3" x14ac:dyDescent="0.25">
      <c r="A155" s="40"/>
      <c r="B155" s="40"/>
      <c r="C155" s="235"/>
    </row>
    <row r="156" spans="1:3" x14ac:dyDescent="0.25">
      <c r="A156" s="40"/>
      <c r="B156" s="40"/>
      <c r="C156" s="235"/>
    </row>
    <row r="157" spans="1:3" x14ac:dyDescent="0.25">
      <c r="A157" s="40"/>
      <c r="B157" s="40"/>
      <c r="C157" s="235"/>
    </row>
    <row r="158" spans="1:3" x14ac:dyDescent="0.25">
      <c r="A158" s="40"/>
      <c r="B158" s="40"/>
      <c r="C158" s="235"/>
    </row>
    <row r="159" spans="1:3" x14ac:dyDescent="0.25">
      <c r="A159" s="40"/>
      <c r="B159" s="40"/>
      <c r="C159" s="235"/>
    </row>
    <row r="160" spans="1:3" x14ac:dyDescent="0.25">
      <c r="A160" s="40"/>
      <c r="B160" s="40"/>
      <c r="C160" s="235"/>
    </row>
    <row r="161" spans="1:3" x14ac:dyDescent="0.25">
      <c r="A161" s="40"/>
      <c r="B161" s="40"/>
      <c r="C161" s="235"/>
    </row>
    <row r="162" spans="1:3" x14ac:dyDescent="0.25">
      <c r="A162" s="40"/>
      <c r="B162" s="40"/>
      <c r="C162" s="235"/>
    </row>
    <row r="163" spans="1:3" x14ac:dyDescent="0.25">
      <c r="A163" s="40"/>
      <c r="B163" s="40"/>
      <c r="C163" s="235"/>
    </row>
    <row r="164" spans="1:3" x14ac:dyDescent="0.25">
      <c r="A164" s="40"/>
      <c r="B164" s="40"/>
      <c r="C164" s="235"/>
    </row>
    <row r="165" spans="1:3" x14ac:dyDescent="0.25">
      <c r="A165" s="40"/>
      <c r="B165" s="40"/>
      <c r="C165" s="235"/>
    </row>
    <row r="166" spans="1:3" x14ac:dyDescent="0.25">
      <c r="A166" s="40"/>
      <c r="B166" s="40"/>
      <c r="C166" s="235"/>
    </row>
    <row r="167" spans="1:3" x14ac:dyDescent="0.25">
      <c r="A167" s="40"/>
      <c r="B167" s="40"/>
      <c r="C167" s="235"/>
    </row>
    <row r="168" spans="1:3" x14ac:dyDescent="0.25">
      <c r="A168" s="40"/>
      <c r="B168" s="40"/>
      <c r="C168" s="235"/>
    </row>
    <row r="169" spans="1:3" x14ac:dyDescent="0.25">
      <c r="A169" s="40"/>
      <c r="B169" s="40"/>
      <c r="C169" s="235"/>
    </row>
    <row r="170" spans="1:3" x14ac:dyDescent="0.25">
      <c r="A170" s="40"/>
      <c r="B170" s="40"/>
      <c r="C170" s="235"/>
    </row>
    <row r="171" spans="1:3" x14ac:dyDescent="0.25">
      <c r="A171" s="40"/>
      <c r="B171" s="40"/>
      <c r="C171" s="235"/>
    </row>
    <row r="172" spans="1:3" x14ac:dyDescent="0.25">
      <c r="A172" s="40"/>
      <c r="B172" s="40"/>
      <c r="C172" s="235"/>
    </row>
    <row r="173" spans="1:3" x14ac:dyDescent="0.25">
      <c r="A173" s="40"/>
      <c r="B173" s="40"/>
      <c r="C173" s="235"/>
    </row>
    <row r="174" spans="1:3" x14ac:dyDescent="0.25">
      <c r="A174" s="40"/>
      <c r="B174" s="40"/>
      <c r="C174" s="235"/>
    </row>
    <row r="175" spans="1:3" x14ac:dyDescent="0.25">
      <c r="A175" s="40"/>
      <c r="B175" s="40"/>
      <c r="C175" s="235"/>
    </row>
    <row r="176" spans="1:3" x14ac:dyDescent="0.25">
      <c r="A176" s="40"/>
      <c r="B176" s="40"/>
      <c r="C176" s="235"/>
    </row>
    <row r="177" spans="1:3" x14ac:dyDescent="0.25">
      <c r="A177" s="40"/>
      <c r="B177" s="40"/>
      <c r="C177" s="235"/>
    </row>
    <row r="178" spans="1:3" x14ac:dyDescent="0.25">
      <c r="A178" s="40"/>
      <c r="B178" s="40"/>
      <c r="C178" s="235"/>
    </row>
    <row r="179" spans="1:3" x14ac:dyDescent="0.25">
      <c r="A179" s="40"/>
      <c r="B179" s="40"/>
      <c r="C179" s="235"/>
    </row>
    <row r="180" spans="1:3" x14ac:dyDescent="0.25">
      <c r="A180" s="40"/>
      <c r="B180" s="40"/>
      <c r="C180" s="235"/>
    </row>
    <row r="181" spans="1:3" x14ac:dyDescent="0.25">
      <c r="A181" s="40"/>
      <c r="B181" s="40"/>
      <c r="C181" s="235"/>
    </row>
    <row r="182" spans="1:3" x14ac:dyDescent="0.25">
      <c r="A182" s="40"/>
      <c r="B182" s="40"/>
      <c r="C182" s="235"/>
    </row>
    <row r="183" spans="1:3" x14ac:dyDescent="0.25">
      <c r="A183" s="40"/>
      <c r="B183" s="40"/>
      <c r="C183" s="235"/>
    </row>
    <row r="184" spans="1:3" x14ac:dyDescent="0.25">
      <c r="A184" s="40"/>
      <c r="B184" s="40"/>
      <c r="C184" s="235"/>
    </row>
    <row r="185" spans="1:3" x14ac:dyDescent="0.25">
      <c r="A185" s="40"/>
      <c r="B185" s="40"/>
      <c r="C185" s="235"/>
    </row>
    <row r="186" spans="1:3" x14ac:dyDescent="0.25">
      <c r="A186" s="40"/>
      <c r="B186" s="40"/>
      <c r="C186" s="235"/>
    </row>
    <row r="187" spans="1:3" x14ac:dyDescent="0.25">
      <c r="A187" s="40"/>
      <c r="B187" s="40"/>
      <c r="C187" s="235"/>
    </row>
    <row r="188" spans="1:3" x14ac:dyDescent="0.25">
      <c r="A188" s="40"/>
      <c r="B188" s="40"/>
      <c r="C188" s="235"/>
    </row>
    <row r="189" spans="1:3" x14ac:dyDescent="0.25">
      <c r="A189" s="40"/>
      <c r="B189" s="40"/>
      <c r="C189" s="235"/>
    </row>
    <row r="190" spans="1:3" x14ac:dyDescent="0.25">
      <c r="A190" s="40"/>
      <c r="B190" s="40"/>
      <c r="C190" s="235"/>
    </row>
    <row r="191" spans="1:3" x14ac:dyDescent="0.25">
      <c r="A191" s="40"/>
      <c r="B191" s="40"/>
      <c r="C191" s="235"/>
    </row>
    <row r="192" spans="1:3" x14ac:dyDescent="0.25">
      <c r="A192" s="40"/>
      <c r="B192" s="40"/>
      <c r="C192" s="235"/>
    </row>
    <row r="193" spans="1:3" x14ac:dyDescent="0.25">
      <c r="A193" s="40"/>
      <c r="B193" s="40"/>
      <c r="C193" s="235"/>
    </row>
    <row r="194" spans="1:3" x14ac:dyDescent="0.25">
      <c r="A194" s="40"/>
      <c r="B194" s="40"/>
      <c r="C194" s="235"/>
    </row>
    <row r="195" spans="1:3" x14ac:dyDescent="0.25">
      <c r="A195" s="40"/>
      <c r="B195" s="40"/>
      <c r="C195" s="235"/>
    </row>
    <row r="196" spans="1:3" x14ac:dyDescent="0.25">
      <c r="A196" s="40"/>
      <c r="B196" s="40"/>
      <c r="C196" s="235"/>
    </row>
    <row r="197" spans="1:3" x14ac:dyDescent="0.25">
      <c r="A197" s="40"/>
      <c r="B197" s="40"/>
      <c r="C197" s="235"/>
    </row>
    <row r="198" spans="1:3" x14ac:dyDescent="0.25">
      <c r="A198" s="40"/>
      <c r="B198" s="40"/>
      <c r="C198" s="235"/>
    </row>
    <row r="199" spans="1:3" x14ac:dyDescent="0.25">
      <c r="A199" s="40"/>
      <c r="B199" s="40"/>
      <c r="C199" s="235"/>
    </row>
    <row r="200" spans="1:3" x14ac:dyDescent="0.25">
      <c r="A200" s="40"/>
      <c r="B200" s="40"/>
      <c r="C200" s="235"/>
    </row>
    <row r="201" spans="1:3" x14ac:dyDescent="0.25">
      <c r="A201" s="40"/>
      <c r="B201" s="40"/>
      <c r="C201" s="235"/>
    </row>
    <row r="202" spans="1:3" x14ac:dyDescent="0.25">
      <c r="A202" s="40"/>
      <c r="B202" s="40"/>
      <c r="C202" s="235"/>
    </row>
    <row r="203" spans="1:3" x14ac:dyDescent="0.25">
      <c r="A203" s="40"/>
      <c r="B203" s="40"/>
      <c r="C203" s="235"/>
    </row>
    <row r="204" spans="1:3" x14ac:dyDescent="0.25">
      <c r="A204" s="40"/>
      <c r="B204" s="40"/>
      <c r="C204" s="235"/>
    </row>
    <row r="205" spans="1:3" x14ac:dyDescent="0.25">
      <c r="A205" s="40"/>
      <c r="B205" s="40"/>
      <c r="C205" s="235"/>
    </row>
    <row r="206" spans="1:3" x14ac:dyDescent="0.25">
      <c r="A206" s="40"/>
      <c r="B206" s="40"/>
      <c r="C206" s="235"/>
    </row>
    <row r="207" spans="1:3" x14ac:dyDescent="0.25">
      <c r="A207" s="40"/>
      <c r="B207" s="40"/>
      <c r="C207" s="235"/>
    </row>
    <row r="208" spans="1:3" x14ac:dyDescent="0.25">
      <c r="A208" s="40"/>
      <c r="B208" s="40"/>
      <c r="C208" s="235"/>
    </row>
    <row r="209" spans="1:3" x14ac:dyDescent="0.25">
      <c r="A209" s="40"/>
      <c r="B209" s="40"/>
      <c r="C209" s="235"/>
    </row>
    <row r="210" spans="1:3" x14ac:dyDescent="0.25">
      <c r="A210" s="40"/>
      <c r="B210" s="40"/>
      <c r="C210" s="235"/>
    </row>
    <row r="211" spans="1:3" x14ac:dyDescent="0.25">
      <c r="A211" s="40"/>
      <c r="B211" s="40"/>
      <c r="C211" s="235"/>
    </row>
    <row r="212" spans="1:3" x14ac:dyDescent="0.25">
      <c r="A212" s="40"/>
      <c r="B212" s="40"/>
      <c r="C212" s="235"/>
    </row>
    <row r="213" spans="1:3" x14ac:dyDescent="0.25">
      <c r="A213" s="40"/>
      <c r="B213" s="40"/>
      <c r="C213" s="235"/>
    </row>
    <row r="214" spans="1:3" x14ac:dyDescent="0.25">
      <c r="A214" s="40"/>
      <c r="B214" s="40"/>
      <c r="C214" s="235"/>
    </row>
    <row r="215" spans="1:3" x14ac:dyDescent="0.25">
      <c r="A215" s="40"/>
      <c r="B215" s="40"/>
      <c r="C215" s="235"/>
    </row>
    <row r="216" spans="1:3" x14ac:dyDescent="0.25">
      <c r="A216" s="40"/>
      <c r="B216" s="40"/>
      <c r="C216" s="235"/>
    </row>
    <row r="217" spans="1:3" x14ac:dyDescent="0.25">
      <c r="A217" s="40"/>
      <c r="B217" s="40"/>
      <c r="C217" s="235"/>
    </row>
    <row r="218" spans="1:3" x14ac:dyDescent="0.25">
      <c r="A218" s="40"/>
      <c r="B218" s="40"/>
      <c r="C218" s="235"/>
    </row>
    <row r="219" spans="1:3" x14ac:dyDescent="0.25">
      <c r="A219" s="40"/>
      <c r="B219" s="40"/>
      <c r="C219" s="235"/>
    </row>
    <row r="220" spans="1:3" x14ac:dyDescent="0.25">
      <c r="A220" s="40"/>
      <c r="B220" s="40"/>
      <c r="C220" s="235"/>
    </row>
    <row r="221" spans="1:3" x14ac:dyDescent="0.25">
      <c r="A221" s="40"/>
      <c r="B221" s="40"/>
      <c r="C221" s="235"/>
    </row>
    <row r="222" spans="1:3" x14ac:dyDescent="0.25">
      <c r="A222" s="40"/>
      <c r="B222" s="40"/>
      <c r="C222" s="235"/>
    </row>
    <row r="223" spans="1:3" x14ac:dyDescent="0.25">
      <c r="A223" s="40"/>
      <c r="B223" s="40"/>
      <c r="C223" s="235"/>
    </row>
    <row r="224" spans="1:3" x14ac:dyDescent="0.25">
      <c r="A224" s="40"/>
      <c r="B224" s="40"/>
      <c r="C224" s="235"/>
    </row>
    <row r="225" spans="1:3" x14ac:dyDescent="0.25">
      <c r="A225" s="40"/>
      <c r="B225" s="40"/>
      <c r="C225" s="235"/>
    </row>
    <row r="226" spans="1:3" x14ac:dyDescent="0.25">
      <c r="A226" s="40"/>
      <c r="B226" s="40"/>
      <c r="C226" s="235"/>
    </row>
    <row r="227" spans="1:3" x14ac:dyDescent="0.25">
      <c r="A227" s="40"/>
      <c r="B227" s="40"/>
      <c r="C227" s="235"/>
    </row>
    <row r="228" spans="1:3" x14ac:dyDescent="0.25">
      <c r="A228" s="40"/>
      <c r="B228" s="40"/>
      <c r="C228" s="235"/>
    </row>
    <row r="229" spans="1:3" x14ac:dyDescent="0.25">
      <c r="A229" s="40"/>
      <c r="B229" s="40"/>
      <c r="C229" s="235"/>
    </row>
    <row r="230" spans="1:3" x14ac:dyDescent="0.25">
      <c r="A230" s="40"/>
      <c r="B230" s="40"/>
      <c r="C230" s="235"/>
    </row>
    <row r="231" spans="1:3" x14ac:dyDescent="0.25">
      <c r="A231" s="40"/>
      <c r="B231" s="40"/>
      <c r="C231" s="235"/>
    </row>
    <row r="232" spans="1:3" x14ac:dyDescent="0.25">
      <c r="A232" s="40"/>
      <c r="B232" s="40"/>
      <c r="C232" s="235"/>
    </row>
    <row r="233" spans="1:3" x14ac:dyDescent="0.25">
      <c r="A233" s="40"/>
      <c r="B233" s="40"/>
      <c r="C233" s="235"/>
    </row>
    <row r="234" spans="1:3" x14ac:dyDescent="0.25">
      <c r="A234" s="40"/>
      <c r="B234" s="40"/>
      <c r="C234" s="235"/>
    </row>
    <row r="235" spans="1:3" x14ac:dyDescent="0.25">
      <c r="A235" s="40"/>
      <c r="B235" s="40"/>
      <c r="C235" s="235"/>
    </row>
    <row r="236" spans="1:3" x14ac:dyDescent="0.25">
      <c r="A236" s="40"/>
      <c r="B236" s="40"/>
      <c r="C236" s="235"/>
    </row>
    <row r="237" spans="1:3" x14ac:dyDescent="0.25">
      <c r="A237" s="40"/>
      <c r="B237" s="40"/>
      <c r="C237" s="235"/>
    </row>
    <row r="238" spans="1:3" x14ac:dyDescent="0.25">
      <c r="A238" s="40"/>
      <c r="B238" s="40"/>
      <c r="C238" s="235"/>
    </row>
    <row r="239" spans="1:3" x14ac:dyDescent="0.25">
      <c r="A239" s="40"/>
      <c r="B239" s="40"/>
      <c r="C239" s="235"/>
    </row>
    <row r="240" spans="1:3" x14ac:dyDescent="0.25">
      <c r="A240" s="40"/>
      <c r="B240" s="40"/>
      <c r="C240" s="235"/>
    </row>
    <row r="241" spans="3:3" x14ac:dyDescent="0.25">
      <c r="C241" s="235"/>
    </row>
    <row r="242" spans="3:3" x14ac:dyDescent="0.25">
      <c r="C242" s="235"/>
    </row>
    <row r="243" spans="3:3" x14ac:dyDescent="0.25">
      <c r="C243" s="235"/>
    </row>
    <row r="244" spans="3:3" x14ac:dyDescent="0.25">
      <c r="C244" s="235"/>
    </row>
    <row r="245" spans="3:3" x14ac:dyDescent="0.25">
      <c r="C245" s="235"/>
    </row>
    <row r="246" spans="3:3" x14ac:dyDescent="0.25">
      <c r="C246" s="235"/>
    </row>
    <row r="247" spans="3:3" x14ac:dyDescent="0.25">
      <c r="C247" s="235"/>
    </row>
    <row r="248" spans="3:3" x14ac:dyDescent="0.25">
      <c r="C248" s="235"/>
    </row>
    <row r="249" spans="3:3" x14ac:dyDescent="0.25">
      <c r="C249" s="235"/>
    </row>
    <row r="250" spans="3:3" x14ac:dyDescent="0.25">
      <c r="C250" s="235"/>
    </row>
    <row r="251" spans="3:3" x14ac:dyDescent="0.25">
      <c r="C251" s="235"/>
    </row>
    <row r="252" spans="3:3" x14ac:dyDescent="0.25">
      <c r="C252" s="235"/>
    </row>
    <row r="253" spans="3:3" x14ac:dyDescent="0.25">
      <c r="C253" s="235"/>
    </row>
    <row r="254" spans="3:3" x14ac:dyDescent="0.25">
      <c r="C254" s="235"/>
    </row>
    <row r="255" spans="3:3" x14ac:dyDescent="0.25">
      <c r="C255" s="235"/>
    </row>
    <row r="256" spans="3:3" x14ac:dyDescent="0.25">
      <c r="C256" s="235"/>
    </row>
    <row r="257" spans="3:3" x14ac:dyDescent="0.25">
      <c r="C257" s="235"/>
    </row>
    <row r="258" spans="3:3" x14ac:dyDescent="0.25">
      <c r="C258" s="235"/>
    </row>
    <row r="259" spans="3:3" x14ac:dyDescent="0.25">
      <c r="C259" s="235"/>
    </row>
    <row r="260" spans="3:3" x14ac:dyDescent="0.25">
      <c r="C260" s="235"/>
    </row>
    <row r="261" spans="3:3" x14ac:dyDescent="0.25">
      <c r="C261" s="235"/>
    </row>
    <row r="262" spans="3:3" x14ac:dyDescent="0.25">
      <c r="C262" s="235"/>
    </row>
    <row r="263" spans="3:3" x14ac:dyDescent="0.25">
      <c r="C263" s="235"/>
    </row>
    <row r="264" spans="3:3" x14ac:dyDescent="0.25">
      <c r="C264" s="235"/>
    </row>
    <row r="265" spans="3:3" x14ac:dyDescent="0.25">
      <c r="C265" s="235"/>
    </row>
    <row r="266" spans="3:3" x14ac:dyDescent="0.25">
      <c r="C266" s="235"/>
    </row>
    <row r="267" spans="3:3" x14ac:dyDescent="0.25">
      <c r="C267" s="235"/>
    </row>
    <row r="268" spans="3:3" x14ac:dyDescent="0.25">
      <c r="C268" s="235"/>
    </row>
    <row r="269" spans="3:3" x14ac:dyDescent="0.25">
      <c r="C269" s="235"/>
    </row>
    <row r="270" spans="3:3" x14ac:dyDescent="0.25">
      <c r="C270" s="235"/>
    </row>
    <row r="271" spans="3:3" x14ac:dyDescent="0.25">
      <c r="C271" s="235"/>
    </row>
    <row r="272" spans="3:3" x14ac:dyDescent="0.25">
      <c r="C272" s="235"/>
    </row>
    <row r="273" spans="3:3" x14ac:dyDescent="0.25">
      <c r="C273" s="235"/>
    </row>
    <row r="274" spans="3:3" x14ac:dyDescent="0.25">
      <c r="C274" s="235"/>
    </row>
    <row r="275" spans="3:3" x14ac:dyDescent="0.25">
      <c r="C275" s="235"/>
    </row>
    <row r="276" spans="3:3" x14ac:dyDescent="0.25">
      <c r="C276" s="235"/>
    </row>
    <row r="277" spans="3:3" x14ac:dyDescent="0.25">
      <c r="C277" s="235"/>
    </row>
    <row r="278" spans="3:3" x14ac:dyDescent="0.25">
      <c r="C278" s="235"/>
    </row>
    <row r="279" spans="3:3" x14ac:dyDescent="0.25">
      <c r="C279" s="235"/>
    </row>
    <row r="280" spans="3:3" x14ac:dyDescent="0.25">
      <c r="C280" s="235"/>
    </row>
    <row r="281" spans="3:3" x14ac:dyDescent="0.25">
      <c r="C281" s="235"/>
    </row>
    <row r="282" spans="3:3" x14ac:dyDescent="0.25">
      <c r="C282" s="235"/>
    </row>
    <row r="283" spans="3:3" x14ac:dyDescent="0.25">
      <c r="C283" s="235"/>
    </row>
    <row r="284" spans="3:3" x14ac:dyDescent="0.25">
      <c r="C284" s="235"/>
    </row>
    <row r="285" spans="3:3" x14ac:dyDescent="0.25">
      <c r="C285" s="235"/>
    </row>
    <row r="286" spans="3:3" x14ac:dyDescent="0.25">
      <c r="C286" s="235"/>
    </row>
    <row r="287" spans="3:3" x14ac:dyDescent="0.25">
      <c r="C287" s="235"/>
    </row>
    <row r="288" spans="3:3" x14ac:dyDescent="0.25">
      <c r="C288" s="235"/>
    </row>
    <row r="289" spans="3:3" x14ac:dyDescent="0.25">
      <c r="C289" s="235"/>
    </row>
    <row r="290" spans="3:3" x14ac:dyDescent="0.25">
      <c r="C290" s="235"/>
    </row>
    <row r="291" spans="3:3" x14ac:dyDescent="0.25">
      <c r="C291" s="235"/>
    </row>
    <row r="292" spans="3:3" x14ac:dyDescent="0.25">
      <c r="C292" s="235"/>
    </row>
    <row r="293" spans="3:3" x14ac:dyDescent="0.25">
      <c r="C293" s="235"/>
    </row>
    <row r="294" spans="3:3" x14ac:dyDescent="0.25">
      <c r="C294" s="235"/>
    </row>
    <row r="295" spans="3:3" x14ac:dyDescent="0.25">
      <c r="C295" s="235"/>
    </row>
    <row r="296" spans="3:3" x14ac:dyDescent="0.25">
      <c r="C296" s="235"/>
    </row>
    <row r="297" spans="3:3" x14ac:dyDescent="0.25">
      <c r="C297" s="235"/>
    </row>
    <row r="298" spans="3:3" x14ac:dyDescent="0.25">
      <c r="C298" s="235"/>
    </row>
    <row r="299" spans="3:3" x14ac:dyDescent="0.25">
      <c r="C299" s="235"/>
    </row>
    <row r="300" spans="3:3" x14ac:dyDescent="0.25">
      <c r="C300" s="235"/>
    </row>
    <row r="301" spans="3:3" x14ac:dyDescent="0.25">
      <c r="C301" s="235"/>
    </row>
    <row r="302" spans="3:3" x14ac:dyDescent="0.25">
      <c r="C302" s="235"/>
    </row>
    <row r="303" spans="3:3" x14ac:dyDescent="0.25">
      <c r="C303" s="235"/>
    </row>
    <row r="304" spans="3:3" x14ac:dyDescent="0.25">
      <c r="C304" s="235"/>
    </row>
    <row r="305" spans="3:3" x14ac:dyDescent="0.25">
      <c r="C305" s="235"/>
    </row>
    <row r="306" spans="3:3" x14ac:dyDescent="0.25">
      <c r="C306" s="235"/>
    </row>
    <row r="307" spans="3:3" x14ac:dyDescent="0.25">
      <c r="C307" s="235"/>
    </row>
    <row r="308" spans="3:3" x14ac:dyDescent="0.25">
      <c r="C308" s="235"/>
    </row>
    <row r="309" spans="3:3" x14ac:dyDescent="0.25">
      <c r="C309" s="235"/>
    </row>
    <row r="310" spans="3:3" x14ac:dyDescent="0.25">
      <c r="C310" s="235"/>
    </row>
    <row r="311" spans="3:3" x14ac:dyDescent="0.25">
      <c r="C311" s="235"/>
    </row>
    <row r="312" spans="3:3" x14ac:dyDescent="0.25">
      <c r="C312" s="235"/>
    </row>
    <row r="313" spans="3:3" x14ac:dyDescent="0.25">
      <c r="C313" s="235"/>
    </row>
    <row r="314" spans="3:3" x14ac:dyDescent="0.25">
      <c r="C314" s="235"/>
    </row>
    <row r="315" spans="3:3" x14ac:dyDescent="0.25">
      <c r="C315" s="235"/>
    </row>
    <row r="316" spans="3:3" x14ac:dyDescent="0.25">
      <c r="C316" s="235"/>
    </row>
    <row r="317" spans="3:3" x14ac:dyDescent="0.25">
      <c r="C317" s="235"/>
    </row>
    <row r="318" spans="3:3" x14ac:dyDescent="0.25">
      <c r="C318" s="235"/>
    </row>
    <row r="319" spans="3:3" x14ac:dyDescent="0.25">
      <c r="C319" s="235"/>
    </row>
    <row r="320" spans="3:3" x14ac:dyDescent="0.25">
      <c r="C320" s="235"/>
    </row>
    <row r="321" spans="3:3" x14ac:dyDescent="0.25">
      <c r="C321" s="235"/>
    </row>
    <row r="322" spans="3:3" x14ac:dyDescent="0.25">
      <c r="C322" s="235"/>
    </row>
    <row r="323" spans="3:3" x14ac:dyDescent="0.25">
      <c r="C323" s="235"/>
    </row>
    <row r="324" spans="3:3" x14ac:dyDescent="0.25">
      <c r="C324" s="235"/>
    </row>
    <row r="325" spans="3:3" x14ac:dyDescent="0.25">
      <c r="C325" s="235"/>
    </row>
    <row r="326" spans="3:3" x14ac:dyDescent="0.25">
      <c r="C326" s="235"/>
    </row>
    <row r="327" spans="3:3" x14ac:dyDescent="0.25">
      <c r="C327" s="235"/>
    </row>
    <row r="328" spans="3:3" x14ac:dyDescent="0.25">
      <c r="C328" s="235"/>
    </row>
    <row r="329" spans="3:3" x14ac:dyDescent="0.25">
      <c r="C329" s="235"/>
    </row>
    <row r="330" spans="3:3" x14ac:dyDescent="0.25">
      <c r="C330" s="235"/>
    </row>
    <row r="331" spans="3:3" x14ac:dyDescent="0.25">
      <c r="C331" s="235"/>
    </row>
    <row r="332" spans="3:3" x14ac:dyDescent="0.25">
      <c r="C332" s="235"/>
    </row>
    <row r="333" spans="3:3" x14ac:dyDescent="0.25">
      <c r="C333" s="235"/>
    </row>
    <row r="334" spans="3:3" x14ac:dyDescent="0.25">
      <c r="C334" s="235"/>
    </row>
    <row r="335" spans="3:3" x14ac:dyDescent="0.25">
      <c r="C335" s="235"/>
    </row>
    <row r="336" spans="3:3" x14ac:dyDescent="0.25">
      <c r="C336" s="235"/>
    </row>
    <row r="337" spans="3:3" x14ac:dyDescent="0.25">
      <c r="C337" s="235"/>
    </row>
    <row r="338" spans="3:3" x14ac:dyDescent="0.25">
      <c r="C338" s="235"/>
    </row>
    <row r="339" spans="3:3" x14ac:dyDescent="0.25">
      <c r="C339" s="235"/>
    </row>
    <row r="340" spans="3:3" x14ac:dyDescent="0.25">
      <c r="C340" s="235"/>
    </row>
    <row r="341" spans="3:3" x14ac:dyDescent="0.25">
      <c r="C341" s="235"/>
    </row>
    <row r="342" spans="3:3" x14ac:dyDescent="0.25">
      <c r="C342" s="235"/>
    </row>
    <row r="343" spans="3:3" x14ac:dyDescent="0.25">
      <c r="C343" s="235"/>
    </row>
    <row r="344" spans="3:3" x14ac:dyDescent="0.25">
      <c r="C344" s="235"/>
    </row>
    <row r="345" spans="3:3" x14ac:dyDescent="0.25">
      <c r="C345" s="235"/>
    </row>
    <row r="346" spans="3:3" x14ac:dyDescent="0.25">
      <c r="C346" s="235"/>
    </row>
    <row r="347" spans="3:3" x14ac:dyDescent="0.25">
      <c r="C347" s="235"/>
    </row>
    <row r="348" spans="3:3" x14ac:dyDescent="0.25">
      <c r="C348" s="235"/>
    </row>
    <row r="349" spans="3:3" x14ac:dyDescent="0.25">
      <c r="C349" s="235"/>
    </row>
    <row r="350" spans="3:3" x14ac:dyDescent="0.25">
      <c r="C350" s="235"/>
    </row>
    <row r="351" spans="3:3" x14ac:dyDescent="0.25">
      <c r="C351" s="235"/>
    </row>
    <row r="352" spans="3:3" x14ac:dyDescent="0.25">
      <c r="C352" s="235"/>
    </row>
    <row r="353" spans="3:3" x14ac:dyDescent="0.25">
      <c r="C353" s="235"/>
    </row>
    <row r="354" spans="3:3" x14ac:dyDescent="0.25">
      <c r="C354" s="235"/>
    </row>
    <row r="355" spans="3:3" x14ac:dyDescent="0.25">
      <c r="C355" s="235"/>
    </row>
    <row r="356" spans="3:3" x14ac:dyDescent="0.25">
      <c r="C356" s="235"/>
    </row>
    <row r="357" spans="3:3" x14ac:dyDescent="0.25">
      <c r="C357" s="235"/>
    </row>
    <row r="358" spans="3:3" x14ac:dyDescent="0.25">
      <c r="C358" s="235"/>
    </row>
    <row r="359" spans="3:3" x14ac:dyDescent="0.25">
      <c r="C359" s="235"/>
    </row>
    <row r="360" spans="3:3" x14ac:dyDescent="0.25">
      <c r="C360" s="235"/>
    </row>
    <row r="361" spans="3:3" x14ac:dyDescent="0.25">
      <c r="C361" s="235"/>
    </row>
    <row r="362" spans="3:3" x14ac:dyDescent="0.25">
      <c r="C362" s="235"/>
    </row>
    <row r="363" spans="3:3" x14ac:dyDescent="0.25">
      <c r="C363" s="235"/>
    </row>
    <row r="364" spans="3:3" x14ac:dyDescent="0.25">
      <c r="C364" s="235"/>
    </row>
    <row r="365" spans="3:3" x14ac:dyDescent="0.25">
      <c r="C365" s="235"/>
    </row>
    <row r="366" spans="3:3" x14ac:dyDescent="0.25">
      <c r="C366" s="235"/>
    </row>
    <row r="367" spans="3:3" x14ac:dyDescent="0.25">
      <c r="C367" s="235"/>
    </row>
    <row r="368" spans="3:3" x14ac:dyDescent="0.25">
      <c r="C368" s="235"/>
    </row>
    <row r="369" spans="3:3" x14ac:dyDescent="0.25">
      <c r="C369" s="235"/>
    </row>
    <row r="370" spans="3:3" x14ac:dyDescent="0.25">
      <c r="C370" s="235"/>
    </row>
    <row r="371" spans="3:3" x14ac:dyDescent="0.25">
      <c r="C371" s="235"/>
    </row>
    <row r="372" spans="3:3" x14ac:dyDescent="0.25">
      <c r="C372" s="235"/>
    </row>
    <row r="373" spans="3:3" x14ac:dyDescent="0.25">
      <c r="C373" s="235"/>
    </row>
    <row r="374" spans="3:3" x14ac:dyDescent="0.25">
      <c r="C374" s="235"/>
    </row>
    <row r="375" spans="3:3" x14ac:dyDescent="0.25">
      <c r="C375" s="235"/>
    </row>
    <row r="376" spans="3:3" x14ac:dyDescent="0.25">
      <c r="C376" s="235"/>
    </row>
    <row r="377" spans="3:3" x14ac:dyDescent="0.25">
      <c r="C377" s="235"/>
    </row>
    <row r="378" spans="3:3" x14ac:dyDescent="0.25">
      <c r="C378" s="235"/>
    </row>
    <row r="379" spans="3:3" x14ac:dyDescent="0.25">
      <c r="C379" s="235"/>
    </row>
    <row r="380" spans="3:3" x14ac:dyDescent="0.25">
      <c r="C380" s="235"/>
    </row>
    <row r="381" spans="3:3" x14ac:dyDescent="0.25">
      <c r="C381" s="235"/>
    </row>
    <row r="382" spans="3:3" x14ac:dyDescent="0.25">
      <c r="C382" s="235"/>
    </row>
    <row r="383" spans="3:3" x14ac:dyDescent="0.25">
      <c r="C383" s="235"/>
    </row>
    <row r="384" spans="3:3" x14ac:dyDescent="0.25">
      <c r="C384" s="235"/>
    </row>
    <row r="385" spans="3:3" x14ac:dyDescent="0.25">
      <c r="C385" s="235"/>
    </row>
    <row r="386" spans="3:3" x14ac:dyDescent="0.25">
      <c r="C386" s="235"/>
    </row>
    <row r="387" spans="3:3" x14ac:dyDescent="0.25">
      <c r="C387" s="235"/>
    </row>
    <row r="388" spans="3:3" x14ac:dyDescent="0.25">
      <c r="C388" s="235"/>
    </row>
    <row r="389" spans="3:3" x14ac:dyDescent="0.25">
      <c r="C389" s="235"/>
    </row>
    <row r="390" spans="3:3" x14ac:dyDescent="0.25">
      <c r="C390" s="235"/>
    </row>
    <row r="391" spans="3:3" x14ac:dyDescent="0.25">
      <c r="C391" s="235"/>
    </row>
    <row r="392" spans="3:3" x14ac:dyDescent="0.25">
      <c r="C392" s="235"/>
    </row>
    <row r="393" spans="3:3" x14ac:dyDescent="0.25">
      <c r="C393" s="235"/>
    </row>
    <row r="394" spans="3:3" x14ac:dyDescent="0.25">
      <c r="C394" s="235"/>
    </row>
    <row r="395" spans="3:3" x14ac:dyDescent="0.25">
      <c r="C395" s="235"/>
    </row>
    <row r="396" spans="3:3" x14ac:dyDescent="0.25">
      <c r="C396" s="235"/>
    </row>
    <row r="397" spans="3:3" x14ac:dyDescent="0.25">
      <c r="C397" s="235"/>
    </row>
    <row r="398" spans="3:3" x14ac:dyDescent="0.25">
      <c r="C398" s="235"/>
    </row>
    <row r="399" spans="3:3" x14ac:dyDescent="0.25">
      <c r="C399" s="235"/>
    </row>
    <row r="400" spans="3:3" x14ac:dyDescent="0.25">
      <c r="C400" s="235"/>
    </row>
    <row r="401" spans="3:3" x14ac:dyDescent="0.25">
      <c r="C401" s="235"/>
    </row>
    <row r="402" spans="3:3" x14ac:dyDescent="0.25">
      <c r="C402" s="235"/>
    </row>
    <row r="403" spans="3:3" x14ac:dyDescent="0.25">
      <c r="C403" s="235"/>
    </row>
    <row r="404" spans="3:3" x14ac:dyDescent="0.25">
      <c r="C404" s="235"/>
    </row>
    <row r="405" spans="3:3" x14ac:dyDescent="0.25">
      <c r="C405" s="235"/>
    </row>
    <row r="406" spans="3:3" x14ac:dyDescent="0.25">
      <c r="C406" s="235"/>
    </row>
    <row r="407" spans="3:3" x14ac:dyDescent="0.25">
      <c r="C407" s="235"/>
    </row>
    <row r="408" spans="3:3" x14ac:dyDescent="0.25">
      <c r="C408" s="235"/>
    </row>
    <row r="409" spans="3:3" x14ac:dyDescent="0.25">
      <c r="C409" s="235"/>
    </row>
    <row r="410" spans="3:3" x14ac:dyDescent="0.25">
      <c r="C410" s="235"/>
    </row>
    <row r="411" spans="3:3" x14ac:dyDescent="0.25">
      <c r="C411" s="235"/>
    </row>
    <row r="412" spans="3:3" x14ac:dyDescent="0.25">
      <c r="C412" s="235"/>
    </row>
    <row r="413" spans="3:3" x14ac:dyDescent="0.25">
      <c r="C413" s="235"/>
    </row>
    <row r="414" spans="3:3" x14ac:dyDescent="0.25">
      <c r="C414" s="235"/>
    </row>
    <row r="415" spans="3:3" x14ac:dyDescent="0.25">
      <c r="C415" s="235"/>
    </row>
    <row r="416" spans="3:3" x14ac:dyDescent="0.25">
      <c r="C416" s="235"/>
    </row>
    <row r="417" spans="3:3" x14ac:dyDescent="0.25">
      <c r="C417" s="235"/>
    </row>
    <row r="418" spans="3:3" x14ac:dyDescent="0.25">
      <c r="C418" s="235"/>
    </row>
    <row r="419" spans="3:3" x14ac:dyDescent="0.25">
      <c r="C419" s="235"/>
    </row>
    <row r="420" spans="3:3" x14ac:dyDescent="0.25">
      <c r="C420" s="235"/>
    </row>
    <row r="421" spans="3:3" x14ac:dyDescent="0.25">
      <c r="C421" s="235"/>
    </row>
    <row r="422" spans="3:3" x14ac:dyDescent="0.25">
      <c r="C422" s="235"/>
    </row>
    <row r="423" spans="3:3" x14ac:dyDescent="0.25">
      <c r="C423" s="235"/>
    </row>
    <row r="424" spans="3:3" x14ac:dyDescent="0.25">
      <c r="C424" s="235"/>
    </row>
    <row r="425" spans="3:3" x14ac:dyDescent="0.25">
      <c r="C425" s="235"/>
    </row>
    <row r="426" spans="3:3" x14ac:dyDescent="0.25">
      <c r="C426" s="235"/>
    </row>
    <row r="427" spans="3:3" x14ac:dyDescent="0.25">
      <c r="C427" s="235"/>
    </row>
    <row r="428" spans="3:3" x14ac:dyDescent="0.25">
      <c r="C428" s="235"/>
    </row>
    <row r="429" spans="3:3" x14ac:dyDescent="0.25">
      <c r="C429" s="235"/>
    </row>
    <row r="430" spans="3:3" x14ac:dyDescent="0.25">
      <c r="C430" s="235"/>
    </row>
    <row r="431" spans="3:3" x14ac:dyDescent="0.25">
      <c r="C431" s="235"/>
    </row>
    <row r="432" spans="3:3" x14ac:dyDescent="0.25">
      <c r="C432" s="235"/>
    </row>
    <row r="433" spans="3:3" x14ac:dyDescent="0.25">
      <c r="C433" s="235"/>
    </row>
    <row r="434" spans="3:3" x14ac:dyDescent="0.25">
      <c r="C434" s="235"/>
    </row>
    <row r="435" spans="3:3" x14ac:dyDescent="0.25">
      <c r="C435" s="235"/>
    </row>
    <row r="436" spans="3:3" x14ac:dyDescent="0.25">
      <c r="C436" s="235"/>
    </row>
    <row r="437" spans="3:3" x14ac:dyDescent="0.25">
      <c r="C437" s="235"/>
    </row>
    <row r="438" spans="3:3" x14ac:dyDescent="0.25">
      <c r="C438" s="235"/>
    </row>
    <row r="439" spans="3:3" x14ac:dyDescent="0.25">
      <c r="C439" s="235"/>
    </row>
    <row r="440" spans="3:3" x14ac:dyDescent="0.25">
      <c r="C440" s="235"/>
    </row>
    <row r="441" spans="3:3" x14ac:dyDescent="0.25">
      <c r="C441" s="235"/>
    </row>
    <row r="442" spans="3:3" x14ac:dyDescent="0.25">
      <c r="C442" s="235"/>
    </row>
    <row r="443" spans="3:3" x14ac:dyDescent="0.25">
      <c r="C443" s="235"/>
    </row>
    <row r="444" spans="3:3" x14ac:dyDescent="0.25">
      <c r="C444" s="235"/>
    </row>
    <row r="445" spans="3:3" x14ac:dyDescent="0.25">
      <c r="C445" s="235"/>
    </row>
    <row r="446" spans="3:3" x14ac:dyDescent="0.25">
      <c r="C446" s="235"/>
    </row>
    <row r="447" spans="3:3" x14ac:dyDescent="0.25">
      <c r="C447" s="235"/>
    </row>
    <row r="448" spans="3:3" x14ac:dyDescent="0.25">
      <c r="C448" s="235"/>
    </row>
    <row r="449" spans="3:3" x14ac:dyDescent="0.25">
      <c r="C449" s="235"/>
    </row>
    <row r="450" spans="3:3" x14ac:dyDescent="0.25">
      <c r="C450" s="235"/>
    </row>
    <row r="451" spans="3:3" x14ac:dyDescent="0.25">
      <c r="C451" s="235"/>
    </row>
    <row r="452" spans="3:3" x14ac:dyDescent="0.25">
      <c r="C452" s="235"/>
    </row>
    <row r="453" spans="3:3" x14ac:dyDescent="0.25">
      <c r="C453" s="235"/>
    </row>
    <row r="454" spans="3:3" x14ac:dyDescent="0.25">
      <c r="C454" s="235"/>
    </row>
    <row r="455" spans="3:3" x14ac:dyDescent="0.25">
      <c r="C455" s="235"/>
    </row>
    <row r="456" spans="3:3" x14ac:dyDescent="0.25">
      <c r="C456" s="235"/>
    </row>
    <row r="457" spans="3:3" x14ac:dyDescent="0.25">
      <c r="C457" s="235"/>
    </row>
    <row r="458" spans="3:3" x14ac:dyDescent="0.25">
      <c r="C458" s="235"/>
    </row>
    <row r="459" spans="3:3" x14ac:dyDescent="0.25">
      <c r="C459" s="235"/>
    </row>
    <row r="460" spans="3:3" x14ac:dyDescent="0.25">
      <c r="C460" s="235"/>
    </row>
    <row r="461" spans="3:3" x14ac:dyDescent="0.25">
      <c r="C461" s="235"/>
    </row>
    <row r="462" spans="3:3" x14ac:dyDescent="0.25">
      <c r="C462" s="235"/>
    </row>
    <row r="463" spans="3:3" x14ac:dyDescent="0.25">
      <c r="C463" s="235"/>
    </row>
    <row r="464" spans="3:3" x14ac:dyDescent="0.25">
      <c r="C464" s="235"/>
    </row>
    <row r="465" spans="3:3" x14ac:dyDescent="0.25">
      <c r="C465" s="235"/>
    </row>
    <row r="466" spans="3:3" x14ac:dyDescent="0.25">
      <c r="C466" s="235"/>
    </row>
    <row r="467" spans="3:3" x14ac:dyDescent="0.25">
      <c r="C467" s="235"/>
    </row>
    <row r="468" spans="3:3" x14ac:dyDescent="0.25">
      <c r="C468" s="235"/>
    </row>
    <row r="469" spans="3:3" x14ac:dyDescent="0.25">
      <c r="C469" s="235"/>
    </row>
    <row r="470" spans="3:3" x14ac:dyDescent="0.25">
      <c r="C470" s="235"/>
    </row>
    <row r="471" spans="3:3" x14ac:dyDescent="0.25">
      <c r="C471" s="235"/>
    </row>
    <row r="472" spans="3:3" x14ac:dyDescent="0.25">
      <c r="C472" s="235"/>
    </row>
    <row r="473" spans="3:3" x14ac:dyDescent="0.25">
      <c r="C473" s="235"/>
    </row>
    <row r="474" spans="3:3" x14ac:dyDescent="0.25">
      <c r="C474" s="235"/>
    </row>
    <row r="475" spans="3:3" x14ac:dyDescent="0.25">
      <c r="C475" s="235"/>
    </row>
    <row r="476" spans="3:3" x14ac:dyDescent="0.25">
      <c r="C476" s="235"/>
    </row>
    <row r="477" spans="3:3" x14ac:dyDescent="0.25">
      <c r="C477" s="235"/>
    </row>
    <row r="478" spans="3:3" x14ac:dyDescent="0.25">
      <c r="C478" s="235"/>
    </row>
    <row r="479" spans="3:3" x14ac:dyDescent="0.25">
      <c r="C479" s="235"/>
    </row>
    <row r="480" spans="3:3" x14ac:dyDescent="0.25">
      <c r="C480" s="235"/>
    </row>
    <row r="481" spans="3:3" x14ac:dyDescent="0.25">
      <c r="C481" s="235"/>
    </row>
    <row r="482" spans="3:3" x14ac:dyDescent="0.25">
      <c r="C482" s="235"/>
    </row>
    <row r="483" spans="3:3" x14ac:dyDescent="0.25">
      <c r="C483" s="235"/>
    </row>
    <row r="484" spans="3:3" x14ac:dyDescent="0.25">
      <c r="C484" s="235"/>
    </row>
    <row r="485" spans="3:3" x14ac:dyDescent="0.25">
      <c r="C485" s="235"/>
    </row>
    <row r="486" spans="3:3" x14ac:dyDescent="0.25">
      <c r="C486" s="235"/>
    </row>
    <row r="487" spans="3:3" x14ac:dyDescent="0.25">
      <c r="C487" s="235"/>
    </row>
    <row r="488" spans="3:3" x14ac:dyDescent="0.25">
      <c r="C488" s="235"/>
    </row>
    <row r="489" spans="3:3" x14ac:dyDescent="0.25">
      <c r="C489" s="235"/>
    </row>
    <row r="490" spans="3:3" x14ac:dyDescent="0.25">
      <c r="C490" s="235"/>
    </row>
    <row r="491" spans="3:3" x14ac:dyDescent="0.25">
      <c r="C491" s="235"/>
    </row>
    <row r="492" spans="3:3" x14ac:dyDescent="0.25">
      <c r="C492" s="235"/>
    </row>
    <row r="493" spans="3:3" x14ac:dyDescent="0.25">
      <c r="C493" s="235"/>
    </row>
    <row r="494" spans="3:3" x14ac:dyDescent="0.25">
      <c r="C494" s="235"/>
    </row>
    <row r="495" spans="3:3" x14ac:dyDescent="0.25">
      <c r="C495" s="235"/>
    </row>
    <row r="496" spans="3:3" x14ac:dyDescent="0.25">
      <c r="C496" s="235"/>
    </row>
    <row r="497" spans="3:3" x14ac:dyDescent="0.25">
      <c r="C497" s="235"/>
    </row>
    <row r="498" spans="3:3" x14ac:dyDescent="0.25">
      <c r="C498" s="235"/>
    </row>
    <row r="499" spans="3:3" x14ac:dyDescent="0.25">
      <c r="C499" s="235"/>
    </row>
    <row r="500" spans="3:3" x14ac:dyDescent="0.25">
      <c r="C500" s="235"/>
    </row>
    <row r="501" spans="3:3" x14ac:dyDescent="0.25">
      <c r="C501" s="235"/>
    </row>
    <row r="502" spans="3:3" x14ac:dyDescent="0.25">
      <c r="C502" s="235"/>
    </row>
    <row r="503" spans="3:3" x14ac:dyDescent="0.25">
      <c r="C503" s="235"/>
    </row>
    <row r="504" spans="3:3" x14ac:dyDescent="0.25">
      <c r="C504" s="235"/>
    </row>
    <row r="505" spans="3:3" x14ac:dyDescent="0.25">
      <c r="C505" s="235"/>
    </row>
    <row r="506" spans="3:3" x14ac:dyDescent="0.25">
      <c r="C506" s="235"/>
    </row>
    <row r="507" spans="3:3" x14ac:dyDescent="0.25">
      <c r="C507" s="235"/>
    </row>
    <row r="508" spans="3:3" x14ac:dyDescent="0.25">
      <c r="C508" s="235"/>
    </row>
    <row r="509" spans="3:3" x14ac:dyDescent="0.25">
      <c r="C509" s="235"/>
    </row>
    <row r="510" spans="3:3" x14ac:dyDescent="0.25">
      <c r="C510" s="235"/>
    </row>
    <row r="511" spans="3:3" x14ac:dyDescent="0.25">
      <c r="C511" s="235"/>
    </row>
    <row r="512" spans="3:3" x14ac:dyDescent="0.25">
      <c r="C512" s="235"/>
    </row>
    <row r="513" spans="3:3" x14ac:dyDescent="0.25">
      <c r="C513" s="235"/>
    </row>
    <row r="514" spans="3:3" x14ac:dyDescent="0.25">
      <c r="C514" s="235"/>
    </row>
    <row r="515" spans="3:3" x14ac:dyDescent="0.25">
      <c r="C515" s="235"/>
    </row>
    <row r="516" spans="3:3" x14ac:dyDescent="0.25">
      <c r="C516" s="235"/>
    </row>
    <row r="517" spans="3:3" x14ac:dyDescent="0.25">
      <c r="C517" s="235"/>
    </row>
    <row r="518" spans="3:3" x14ac:dyDescent="0.25">
      <c r="C518" s="235"/>
    </row>
    <row r="519" spans="3:3" x14ac:dyDescent="0.25">
      <c r="C519" s="235"/>
    </row>
    <row r="520" spans="3:3" x14ac:dyDescent="0.25">
      <c r="C520" s="235"/>
    </row>
    <row r="521" spans="3:3" x14ac:dyDescent="0.25">
      <c r="C521" s="235"/>
    </row>
    <row r="522" spans="3:3" x14ac:dyDescent="0.25">
      <c r="C522" s="235"/>
    </row>
    <row r="523" spans="3:3" x14ac:dyDescent="0.25">
      <c r="C523" s="235"/>
    </row>
    <row r="524" spans="3:3" x14ac:dyDescent="0.25">
      <c r="C524" s="235"/>
    </row>
    <row r="525" spans="3:3" x14ac:dyDescent="0.25">
      <c r="C525" s="235"/>
    </row>
    <row r="526" spans="3:3" x14ac:dyDescent="0.25">
      <c r="C526" s="235"/>
    </row>
    <row r="527" spans="3:3" x14ac:dyDescent="0.25">
      <c r="C527" s="235"/>
    </row>
    <row r="528" spans="3:3" x14ac:dyDescent="0.25">
      <c r="C528" s="235"/>
    </row>
    <row r="529" spans="3:3" x14ac:dyDescent="0.25">
      <c r="C529" s="235"/>
    </row>
    <row r="530" spans="3:3" x14ac:dyDescent="0.25">
      <c r="C530" s="235"/>
    </row>
    <row r="531" spans="3:3" x14ac:dyDescent="0.25">
      <c r="C531" s="235"/>
    </row>
    <row r="532" spans="3:3" x14ac:dyDescent="0.25">
      <c r="C532" s="235"/>
    </row>
    <row r="533" spans="3:3" x14ac:dyDescent="0.25">
      <c r="C533" s="235"/>
    </row>
    <row r="534" spans="3:3" x14ac:dyDescent="0.25">
      <c r="C534" s="235"/>
    </row>
    <row r="535" spans="3:3" x14ac:dyDescent="0.25">
      <c r="C535" s="235"/>
    </row>
    <row r="536" spans="3:3" x14ac:dyDescent="0.25">
      <c r="C536" s="235"/>
    </row>
    <row r="537" spans="3:3" x14ac:dyDescent="0.25">
      <c r="C537" s="235"/>
    </row>
    <row r="538" spans="3:3" x14ac:dyDescent="0.25">
      <c r="C538" s="235"/>
    </row>
    <row r="539" spans="3:3" x14ac:dyDescent="0.25">
      <c r="C539" s="235"/>
    </row>
    <row r="540" spans="3:3" x14ac:dyDescent="0.25">
      <c r="C540" s="235"/>
    </row>
    <row r="541" spans="3:3" x14ac:dyDescent="0.25">
      <c r="C541" s="235"/>
    </row>
    <row r="542" spans="3:3" x14ac:dyDescent="0.25">
      <c r="C542" s="235"/>
    </row>
    <row r="543" spans="3:3" x14ac:dyDescent="0.25">
      <c r="C543" s="235"/>
    </row>
    <row r="544" spans="3:3" x14ac:dyDescent="0.25">
      <c r="C544" s="235"/>
    </row>
    <row r="545" spans="3:3" x14ac:dyDescent="0.25">
      <c r="C545" s="235"/>
    </row>
    <row r="546" spans="3:3" x14ac:dyDescent="0.25">
      <c r="C546" s="235"/>
    </row>
    <row r="547" spans="3:3" x14ac:dyDescent="0.25">
      <c r="C547" s="235"/>
    </row>
    <row r="548" spans="3:3" x14ac:dyDescent="0.25">
      <c r="C548" s="235"/>
    </row>
    <row r="549" spans="3:3" x14ac:dyDescent="0.25">
      <c r="C549" s="235"/>
    </row>
    <row r="550" spans="3:3" x14ac:dyDescent="0.25">
      <c r="C550" s="235"/>
    </row>
    <row r="551" spans="3:3" x14ac:dyDescent="0.25">
      <c r="C551" s="235"/>
    </row>
    <row r="552" spans="3:3" x14ac:dyDescent="0.25">
      <c r="C552" s="235"/>
    </row>
    <row r="553" spans="3:3" x14ac:dyDescent="0.25">
      <c r="C553" s="235"/>
    </row>
    <row r="554" spans="3:3" x14ac:dyDescent="0.25">
      <c r="C554" s="235"/>
    </row>
    <row r="555" spans="3:3" x14ac:dyDescent="0.25">
      <c r="C555" s="235"/>
    </row>
    <row r="556" spans="3:3" x14ac:dyDescent="0.25">
      <c r="C556" s="235"/>
    </row>
    <row r="557" spans="3:3" x14ac:dyDescent="0.25">
      <c r="C557" s="235"/>
    </row>
    <row r="558" spans="3:3" x14ac:dyDescent="0.25">
      <c r="C558" s="235"/>
    </row>
    <row r="559" spans="3:3" x14ac:dyDescent="0.25">
      <c r="C559" s="235"/>
    </row>
    <row r="560" spans="3:3" x14ac:dyDescent="0.25">
      <c r="C560" s="235"/>
    </row>
    <row r="561" spans="3:3" x14ac:dyDescent="0.25">
      <c r="C561" s="235"/>
    </row>
    <row r="562" spans="3:3" x14ac:dyDescent="0.25">
      <c r="C562" s="235"/>
    </row>
    <row r="563" spans="3:3" x14ac:dyDescent="0.25">
      <c r="C563" s="235"/>
    </row>
    <row r="564" spans="3:3" x14ac:dyDescent="0.25">
      <c r="C564" s="235"/>
    </row>
    <row r="565" spans="3:3" x14ac:dyDescent="0.25">
      <c r="C565" s="235"/>
    </row>
    <row r="566" spans="3:3" x14ac:dyDescent="0.25">
      <c r="C566" s="235"/>
    </row>
    <row r="567" spans="3:3" x14ac:dyDescent="0.25">
      <c r="C567" s="235"/>
    </row>
    <row r="568" spans="3:3" x14ac:dyDescent="0.25">
      <c r="C568" s="235"/>
    </row>
    <row r="569" spans="3:3" x14ac:dyDescent="0.25">
      <c r="C569" s="235"/>
    </row>
    <row r="570" spans="3:3" x14ac:dyDescent="0.25">
      <c r="C570" s="235"/>
    </row>
    <row r="571" spans="3:3" x14ac:dyDescent="0.25">
      <c r="C571" s="235"/>
    </row>
    <row r="572" spans="3:3" x14ac:dyDescent="0.25">
      <c r="C572" s="235"/>
    </row>
    <row r="573" spans="3:3" x14ac:dyDescent="0.25">
      <c r="C573" s="235"/>
    </row>
    <row r="574" spans="3:3" x14ac:dyDescent="0.25">
      <c r="C574" s="235"/>
    </row>
    <row r="575" spans="3:3" x14ac:dyDescent="0.25">
      <c r="C575" s="235"/>
    </row>
    <row r="576" spans="3:3" x14ac:dyDescent="0.25">
      <c r="C576" s="235"/>
    </row>
    <row r="577" spans="3:3" x14ac:dyDescent="0.25">
      <c r="C577" s="235"/>
    </row>
    <row r="578" spans="3:3" x14ac:dyDescent="0.25">
      <c r="C578" s="235"/>
    </row>
    <row r="579" spans="3:3" x14ac:dyDescent="0.25">
      <c r="C579" s="235"/>
    </row>
    <row r="580" spans="3:3" x14ac:dyDescent="0.25">
      <c r="C580" s="235"/>
    </row>
    <row r="581" spans="3:3" x14ac:dyDescent="0.25">
      <c r="C581" s="235"/>
    </row>
    <row r="582" spans="3:3" x14ac:dyDescent="0.25">
      <c r="C582" s="235"/>
    </row>
    <row r="583" spans="3:3" x14ac:dyDescent="0.25">
      <c r="C583" s="235"/>
    </row>
    <row r="584" spans="3:3" x14ac:dyDescent="0.25">
      <c r="C584" s="235"/>
    </row>
    <row r="585" spans="3:3" x14ac:dyDescent="0.25">
      <c r="C585" s="235"/>
    </row>
    <row r="586" spans="3:3" x14ac:dyDescent="0.25">
      <c r="C586" s="235"/>
    </row>
    <row r="587" spans="3:3" x14ac:dyDescent="0.25">
      <c r="C587" s="235"/>
    </row>
    <row r="588" spans="3:3" x14ac:dyDescent="0.25">
      <c r="C588" s="235"/>
    </row>
    <row r="589" spans="3:3" x14ac:dyDescent="0.25">
      <c r="C589" s="235"/>
    </row>
    <row r="590" spans="3:3" x14ac:dyDescent="0.25">
      <c r="C590" s="235"/>
    </row>
    <row r="591" spans="3:3" x14ac:dyDescent="0.25">
      <c r="C591" s="235"/>
    </row>
    <row r="592" spans="3:3" x14ac:dyDescent="0.25">
      <c r="C592" s="235"/>
    </row>
    <row r="593" spans="3:3" x14ac:dyDescent="0.25">
      <c r="C593" s="235"/>
    </row>
    <row r="594" spans="3:3" x14ac:dyDescent="0.25">
      <c r="C594" s="235"/>
    </row>
    <row r="595" spans="3:3" x14ac:dyDescent="0.25">
      <c r="C595" s="235"/>
    </row>
    <row r="596" spans="3:3" x14ac:dyDescent="0.25">
      <c r="C596" s="235"/>
    </row>
    <row r="597" spans="3:3" x14ac:dyDescent="0.25">
      <c r="C597" s="235"/>
    </row>
    <row r="598" spans="3:3" x14ac:dyDescent="0.25">
      <c r="C598" s="235"/>
    </row>
    <row r="599" spans="3:3" x14ac:dyDescent="0.25">
      <c r="C599" s="235"/>
    </row>
    <row r="600" spans="3:3" x14ac:dyDescent="0.25">
      <c r="C600" s="235"/>
    </row>
    <row r="601" spans="3:3" x14ac:dyDescent="0.25">
      <c r="C601" s="235"/>
    </row>
    <row r="602" spans="3:3" x14ac:dyDescent="0.25">
      <c r="C602" s="235"/>
    </row>
    <row r="603" spans="3:3" x14ac:dyDescent="0.25">
      <c r="C603" s="235"/>
    </row>
    <row r="604" spans="3:3" x14ac:dyDescent="0.25">
      <c r="C604" s="235"/>
    </row>
    <row r="605" spans="3:3" x14ac:dyDescent="0.25">
      <c r="C605" s="235"/>
    </row>
    <row r="606" spans="3:3" x14ac:dyDescent="0.25">
      <c r="C606" s="235"/>
    </row>
    <row r="607" spans="3:3" x14ac:dyDescent="0.25">
      <c r="C607" s="235"/>
    </row>
    <row r="608" spans="3:3" x14ac:dyDescent="0.25">
      <c r="C608" s="235"/>
    </row>
    <row r="609" spans="3:3" x14ac:dyDescent="0.25">
      <c r="C609" s="235"/>
    </row>
    <row r="610" spans="3:3" x14ac:dyDescent="0.25">
      <c r="C610" s="235"/>
    </row>
    <row r="611" spans="3:3" x14ac:dyDescent="0.25">
      <c r="C611" s="235"/>
    </row>
    <row r="612" spans="3:3" x14ac:dyDescent="0.25">
      <c r="C612" s="235"/>
    </row>
    <row r="613" spans="3:3" x14ac:dyDescent="0.25">
      <c r="C613" s="235"/>
    </row>
    <row r="614" spans="3:3" x14ac:dyDescent="0.25">
      <c r="C614" s="235"/>
    </row>
    <row r="615" spans="3:3" x14ac:dyDescent="0.25">
      <c r="C615" s="235"/>
    </row>
    <row r="616" spans="3:3" x14ac:dyDescent="0.25">
      <c r="C616" s="235"/>
    </row>
    <row r="617" spans="3:3" x14ac:dyDescent="0.25">
      <c r="C617" s="235"/>
    </row>
    <row r="618" spans="3:3" x14ac:dyDescent="0.25">
      <c r="C618" s="235"/>
    </row>
    <row r="619" spans="3:3" x14ac:dyDescent="0.25">
      <c r="C619" s="235"/>
    </row>
    <row r="620" spans="3:3" x14ac:dyDescent="0.25">
      <c r="C620" s="235"/>
    </row>
    <row r="621" spans="3:3" x14ac:dyDescent="0.25">
      <c r="C621" s="235"/>
    </row>
    <row r="622" spans="3:3" x14ac:dyDescent="0.25">
      <c r="C622" s="235"/>
    </row>
    <row r="623" spans="3:3" x14ac:dyDescent="0.25">
      <c r="C623" s="235"/>
    </row>
    <row r="624" spans="3:3" x14ac:dyDescent="0.25">
      <c r="C624" s="235"/>
    </row>
    <row r="625" spans="3:3" x14ac:dyDescent="0.25">
      <c r="C625" s="235"/>
    </row>
    <row r="626" spans="3:3" x14ac:dyDescent="0.25">
      <c r="C626" s="235"/>
    </row>
    <row r="627" spans="3:3" x14ac:dyDescent="0.25">
      <c r="C627" s="235"/>
    </row>
    <row r="628" spans="3:3" x14ac:dyDescent="0.25">
      <c r="C628" s="235"/>
    </row>
    <row r="629" spans="3:3" x14ac:dyDescent="0.25">
      <c r="C629" s="235"/>
    </row>
    <row r="630" spans="3:3" x14ac:dyDescent="0.25">
      <c r="C630" s="235"/>
    </row>
    <row r="631" spans="3:3" x14ac:dyDescent="0.25">
      <c r="C631" s="235"/>
    </row>
    <row r="632" spans="3:3" x14ac:dyDescent="0.25">
      <c r="C632" s="235"/>
    </row>
    <row r="633" spans="3:3" x14ac:dyDescent="0.25">
      <c r="C633" s="235"/>
    </row>
    <row r="634" spans="3:3" x14ac:dyDescent="0.25">
      <c r="C634" s="235"/>
    </row>
    <row r="635" spans="3:3" x14ac:dyDescent="0.25">
      <c r="C635" s="235"/>
    </row>
    <row r="636" spans="3:3" x14ac:dyDescent="0.25">
      <c r="C636" s="235"/>
    </row>
    <row r="637" spans="3:3" x14ac:dyDescent="0.25">
      <c r="C637" s="235"/>
    </row>
    <row r="638" spans="3:3" x14ac:dyDescent="0.25">
      <c r="C638" s="235"/>
    </row>
    <row r="639" spans="3:3" x14ac:dyDescent="0.25">
      <c r="C639" s="235"/>
    </row>
    <row r="640" spans="3:3" x14ac:dyDescent="0.25">
      <c r="C640" s="235"/>
    </row>
    <row r="641" spans="3:3" x14ac:dyDescent="0.25">
      <c r="C641" s="235"/>
    </row>
    <row r="642" spans="3:3" x14ac:dyDescent="0.25">
      <c r="C642" s="235"/>
    </row>
    <row r="643" spans="3:3" x14ac:dyDescent="0.25">
      <c r="C643" s="235"/>
    </row>
    <row r="644" spans="3:3" x14ac:dyDescent="0.25">
      <c r="C644" s="235"/>
    </row>
    <row r="645" spans="3:3" x14ac:dyDescent="0.25">
      <c r="C645" s="235"/>
    </row>
    <row r="646" spans="3:3" x14ac:dyDescent="0.25">
      <c r="C646" s="235"/>
    </row>
    <row r="647" spans="3:3" x14ac:dyDescent="0.25">
      <c r="C647" s="235"/>
    </row>
    <row r="648" spans="3:3" x14ac:dyDescent="0.25">
      <c r="C648" s="235"/>
    </row>
    <row r="649" spans="3:3" x14ac:dyDescent="0.25">
      <c r="C649" s="235"/>
    </row>
    <row r="650" spans="3:3" x14ac:dyDescent="0.25">
      <c r="C650" s="235"/>
    </row>
    <row r="651" spans="3:3" x14ac:dyDescent="0.25">
      <c r="C651" s="235"/>
    </row>
    <row r="652" spans="3:3" x14ac:dyDescent="0.25">
      <c r="C652" s="235"/>
    </row>
    <row r="653" spans="3:3" x14ac:dyDescent="0.25">
      <c r="C653" s="235"/>
    </row>
    <row r="654" spans="3:3" x14ac:dyDescent="0.25">
      <c r="C654" s="235"/>
    </row>
    <row r="655" spans="3:3" x14ac:dyDescent="0.25">
      <c r="C655" s="235"/>
    </row>
    <row r="656" spans="3:3" x14ac:dyDescent="0.25">
      <c r="C656" s="235"/>
    </row>
    <row r="657" spans="3:3" x14ac:dyDescent="0.25">
      <c r="C657" s="235"/>
    </row>
    <row r="658" spans="3:3" x14ac:dyDescent="0.25">
      <c r="C658" s="235"/>
    </row>
    <row r="659" spans="3:3" x14ac:dyDescent="0.25">
      <c r="C659" s="235"/>
    </row>
    <row r="660" spans="3:3" x14ac:dyDescent="0.25">
      <c r="C660" s="235"/>
    </row>
  </sheetData>
  <mergeCells count="35">
    <mergeCell ref="A32:B32"/>
    <mergeCell ref="D26:D28"/>
    <mergeCell ref="C5:D5"/>
    <mergeCell ref="A5:B5"/>
    <mergeCell ref="A4:D4"/>
    <mergeCell ref="A25:B25"/>
    <mergeCell ref="A21:D21"/>
    <mergeCell ref="A22:D22"/>
    <mergeCell ref="A23:D23"/>
    <mergeCell ref="A24:D24"/>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45:B45"/>
    <mergeCell ref="A50:B50"/>
    <mergeCell ref="A52:B52"/>
    <mergeCell ref="A46:B46"/>
    <mergeCell ref="A47:B47"/>
    <mergeCell ref="A48:B48"/>
    <mergeCell ref="A49:B49"/>
  </mergeCells>
  <phoneticPr fontId="0" type="noConversion"/>
  <pageMargins left="1" right="0.5" top="1" bottom="1" header="0.5" footer="0.5"/>
  <pageSetup scale="91" orientation="portrait"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55"/>
  <sheetViews>
    <sheetView workbookViewId="0">
      <selection activeCell="B6" sqref="B6"/>
    </sheetView>
  </sheetViews>
  <sheetFormatPr defaultRowHeight="12.5" x14ac:dyDescent="0.25"/>
  <cols>
    <col min="1" max="1" width="9.453125" customWidth="1"/>
    <col min="2" max="2" width="62.26953125" customWidth="1"/>
    <col min="3" max="3" width="17.7265625" bestFit="1" customWidth="1"/>
  </cols>
  <sheetData>
    <row r="1" spans="1:3" x14ac:dyDescent="0.25">
      <c r="A1" s="668">
        <f>Title!$A$12</f>
        <v>0</v>
      </c>
      <c r="B1" s="668"/>
      <c r="C1" s="174" t="str">
        <f>+'16'!J1</f>
        <v>YEAR OF REPORT</v>
      </c>
    </row>
    <row r="2" spans="1:3" ht="13" thickBot="1" x14ac:dyDescent="0.3">
      <c r="A2" t="s">
        <v>805</v>
      </c>
      <c r="C2" s="643">
        <f>+Title!D37</f>
        <v>45657</v>
      </c>
    </row>
    <row r="3" spans="1:3" s="4" customFormat="1" ht="15.5" x14ac:dyDescent="0.35">
      <c r="A3" s="924" t="s">
        <v>936</v>
      </c>
      <c r="B3" s="924"/>
      <c r="C3" s="924"/>
    </row>
    <row r="4" spans="1:3" ht="6.75" customHeight="1" thickBot="1" x14ac:dyDescent="0.3">
      <c r="A4" s="105"/>
      <c r="B4" s="105"/>
      <c r="C4" s="105"/>
    </row>
    <row r="5" spans="1:3" ht="26.5" thickBot="1" x14ac:dyDescent="0.35">
      <c r="A5" s="106" t="s">
        <v>476</v>
      </c>
      <c r="B5" s="208" t="s">
        <v>1094</v>
      </c>
      <c r="C5" s="106" t="s">
        <v>471</v>
      </c>
    </row>
    <row r="6" spans="1:3" ht="21.75" customHeight="1" thickBot="1" x14ac:dyDescent="0.4">
      <c r="A6" s="282"/>
      <c r="B6" s="280" t="s">
        <v>113</v>
      </c>
      <c r="C6" s="282"/>
    </row>
    <row r="7" spans="1:3" ht="13" x14ac:dyDescent="0.3">
      <c r="A7" s="107"/>
      <c r="B7" s="41" t="s">
        <v>281</v>
      </c>
      <c r="C7" s="646"/>
    </row>
    <row r="8" spans="1:3" x14ac:dyDescent="0.25">
      <c r="A8" s="62">
        <v>480</v>
      </c>
      <c r="B8" s="166" t="s">
        <v>114</v>
      </c>
      <c r="C8" s="645"/>
    </row>
    <row r="9" spans="1:3" x14ac:dyDescent="0.25">
      <c r="A9" s="62">
        <v>481</v>
      </c>
      <c r="B9" s="166" t="s">
        <v>115</v>
      </c>
      <c r="C9" s="645"/>
    </row>
    <row r="10" spans="1:3" x14ac:dyDescent="0.25">
      <c r="A10" s="74">
        <v>482</v>
      </c>
      <c r="B10" s="166" t="s">
        <v>522</v>
      </c>
      <c r="C10" s="647"/>
    </row>
    <row r="11" spans="1:3" x14ac:dyDescent="0.25">
      <c r="A11" s="62">
        <v>483</v>
      </c>
      <c r="B11" s="166" t="s">
        <v>523</v>
      </c>
      <c r="C11" s="645"/>
    </row>
    <row r="12" spans="1:3" ht="13" thickBot="1" x14ac:dyDescent="0.3">
      <c r="A12" s="62">
        <v>484</v>
      </c>
      <c r="B12" s="166" t="s">
        <v>116</v>
      </c>
      <c r="C12" s="648"/>
    </row>
    <row r="13" spans="1:3" ht="13.5" thickBot="1" x14ac:dyDescent="0.35">
      <c r="A13" s="155"/>
      <c r="B13" s="172" t="s">
        <v>117</v>
      </c>
      <c r="C13" s="649">
        <f>SUM(C8:C12)</f>
        <v>0</v>
      </c>
    </row>
    <row r="14" spans="1:3" ht="17.25" customHeight="1" x14ac:dyDescent="0.35">
      <c r="A14" s="62"/>
      <c r="B14" s="295" t="s">
        <v>282</v>
      </c>
      <c r="C14" s="650"/>
    </row>
    <row r="15" spans="1:3" x14ac:dyDescent="0.25">
      <c r="A15" s="155">
        <v>487</v>
      </c>
      <c r="B15" s="40" t="s">
        <v>118</v>
      </c>
      <c r="C15" s="651"/>
    </row>
    <row r="16" spans="1:3" x14ac:dyDescent="0.25">
      <c r="A16" s="62">
        <v>488</v>
      </c>
      <c r="B16" s="166" t="s">
        <v>119</v>
      </c>
      <c r="C16" s="645"/>
    </row>
    <row r="17" spans="1:3" x14ac:dyDescent="0.25">
      <c r="A17" s="155">
        <v>489</v>
      </c>
      <c r="B17" s="40" t="s">
        <v>120</v>
      </c>
      <c r="C17" s="651"/>
    </row>
    <row r="18" spans="1:3" x14ac:dyDescent="0.25">
      <c r="A18" s="62">
        <v>490</v>
      </c>
      <c r="B18" s="166" t="s">
        <v>121</v>
      </c>
      <c r="C18" s="645"/>
    </row>
    <row r="19" spans="1:3" x14ac:dyDescent="0.25">
      <c r="A19" s="155">
        <v>491</v>
      </c>
      <c r="B19" s="166" t="s">
        <v>122</v>
      </c>
      <c r="C19" s="645"/>
    </row>
    <row r="20" spans="1:3" x14ac:dyDescent="0.25">
      <c r="A20" s="62">
        <v>492</v>
      </c>
      <c r="B20" s="166" t="s">
        <v>123</v>
      </c>
      <c r="C20" s="645"/>
    </row>
    <row r="21" spans="1:3" x14ac:dyDescent="0.25">
      <c r="A21" s="62">
        <v>493</v>
      </c>
      <c r="B21" s="166" t="s">
        <v>124</v>
      </c>
      <c r="C21" s="645"/>
    </row>
    <row r="22" spans="1:3" x14ac:dyDescent="0.25">
      <c r="A22" s="62">
        <v>494</v>
      </c>
      <c r="B22" s="166" t="s">
        <v>125</v>
      </c>
      <c r="C22" s="645"/>
    </row>
    <row r="23" spans="1:3" ht="13" thickBot="1" x14ac:dyDescent="0.3">
      <c r="A23" s="62">
        <v>495</v>
      </c>
      <c r="B23" s="40" t="s">
        <v>126</v>
      </c>
      <c r="C23" s="652"/>
    </row>
    <row r="24" spans="1:3" ht="13.5" thickBot="1" x14ac:dyDescent="0.35">
      <c r="A24" s="66"/>
      <c r="B24" s="103" t="s">
        <v>127</v>
      </c>
      <c r="C24" s="653">
        <f>SUM(C15:C23)</f>
        <v>0</v>
      </c>
    </row>
    <row r="25" spans="1:3" ht="13" x14ac:dyDescent="0.3">
      <c r="A25" s="107"/>
      <c r="B25" s="172" t="s">
        <v>128</v>
      </c>
      <c r="C25" s="654">
        <f>C24+C13</f>
        <v>0</v>
      </c>
    </row>
    <row r="26" spans="1:3" ht="24" customHeight="1" x14ac:dyDescent="0.35">
      <c r="A26" s="62"/>
      <c r="B26" s="295" t="s">
        <v>280</v>
      </c>
      <c r="C26" s="655"/>
    </row>
    <row r="27" spans="1:3" x14ac:dyDescent="0.25">
      <c r="A27" s="74" t="s">
        <v>264</v>
      </c>
      <c r="B27" s="167" t="s">
        <v>129</v>
      </c>
      <c r="C27" s="647"/>
    </row>
    <row r="28" spans="1:3" x14ac:dyDescent="0.25">
      <c r="A28" s="155" t="s">
        <v>265</v>
      </c>
      <c r="B28" s="40" t="s">
        <v>130</v>
      </c>
      <c r="C28" s="645"/>
    </row>
    <row r="29" spans="1:3" x14ac:dyDescent="0.25">
      <c r="A29" s="62" t="s">
        <v>266</v>
      </c>
      <c r="B29" s="166" t="s">
        <v>131</v>
      </c>
      <c r="C29" s="645"/>
    </row>
    <row r="30" spans="1:3" x14ac:dyDescent="0.25">
      <c r="A30" s="155" t="s">
        <v>267</v>
      </c>
      <c r="B30" s="40" t="s">
        <v>132</v>
      </c>
      <c r="C30" s="656"/>
    </row>
    <row r="31" spans="1:3" x14ac:dyDescent="0.25">
      <c r="A31" s="62" t="s">
        <v>273</v>
      </c>
      <c r="B31" s="166" t="s">
        <v>274</v>
      </c>
      <c r="C31" s="645"/>
    </row>
    <row r="32" spans="1:3" x14ac:dyDescent="0.25">
      <c r="A32" s="62" t="s">
        <v>275</v>
      </c>
      <c r="B32" s="166" t="s">
        <v>133</v>
      </c>
      <c r="C32" s="647"/>
    </row>
    <row r="33" spans="1:3" x14ac:dyDescent="0.25">
      <c r="A33" s="62" t="s">
        <v>276</v>
      </c>
      <c r="B33" s="166" t="s">
        <v>134</v>
      </c>
      <c r="C33" s="645"/>
    </row>
    <row r="34" spans="1:3" x14ac:dyDescent="0.25">
      <c r="A34" s="155" t="s">
        <v>277</v>
      </c>
      <c r="B34" s="40" t="s">
        <v>135</v>
      </c>
      <c r="C34" s="645"/>
    </row>
    <row r="35" spans="1:3" x14ac:dyDescent="0.25">
      <c r="A35" s="62">
        <v>907</v>
      </c>
      <c r="B35" s="699" t="s">
        <v>968</v>
      </c>
      <c r="C35" s="645"/>
    </row>
    <row r="36" spans="1:3" x14ac:dyDescent="0.25">
      <c r="A36" s="155">
        <v>910</v>
      </c>
      <c r="B36" s="40" t="s">
        <v>136</v>
      </c>
      <c r="C36" s="645"/>
    </row>
    <row r="37" spans="1:3" ht="13" thickBot="1" x14ac:dyDescent="0.3">
      <c r="A37" s="62" t="s">
        <v>278</v>
      </c>
      <c r="B37" s="168" t="s">
        <v>137</v>
      </c>
      <c r="C37" s="652"/>
    </row>
    <row r="38" spans="1:3" ht="13.5" thickBot="1" x14ac:dyDescent="0.35">
      <c r="A38" s="62"/>
      <c r="B38" s="103" t="s">
        <v>884</v>
      </c>
      <c r="C38" s="657">
        <f>SUM(C27:C37)</f>
        <v>0</v>
      </c>
    </row>
    <row r="39" spans="1:3" ht="13" x14ac:dyDescent="0.3">
      <c r="A39" s="62"/>
      <c r="B39" s="103"/>
      <c r="C39" s="658"/>
    </row>
    <row r="40" spans="1:3" x14ac:dyDescent="0.25">
      <c r="A40" s="62">
        <v>403</v>
      </c>
      <c r="B40" s="166" t="s">
        <v>138</v>
      </c>
      <c r="C40" s="647"/>
    </row>
    <row r="41" spans="1:3" x14ac:dyDescent="0.25">
      <c r="A41" s="155">
        <v>404</v>
      </c>
      <c r="B41" s="166" t="s">
        <v>139</v>
      </c>
      <c r="C41" s="645"/>
    </row>
    <row r="42" spans="1:3" x14ac:dyDescent="0.25">
      <c r="A42" s="62">
        <v>405</v>
      </c>
      <c r="B42" s="166" t="s">
        <v>49</v>
      </c>
      <c r="C42" s="645"/>
    </row>
    <row r="43" spans="1:3" x14ac:dyDescent="0.25">
      <c r="A43" s="155">
        <v>406</v>
      </c>
      <c r="B43" s="166" t="s">
        <v>140</v>
      </c>
      <c r="C43" s="645"/>
    </row>
    <row r="44" spans="1:3" x14ac:dyDescent="0.25">
      <c r="A44" s="62">
        <v>407.1</v>
      </c>
      <c r="B44" s="166" t="s">
        <v>141</v>
      </c>
      <c r="C44" s="645"/>
    </row>
    <row r="45" spans="1:3" x14ac:dyDescent="0.25">
      <c r="A45" s="155">
        <v>408.1</v>
      </c>
      <c r="B45" s="166" t="s">
        <v>142</v>
      </c>
      <c r="C45" s="645"/>
    </row>
    <row r="46" spans="1:3" x14ac:dyDescent="0.25">
      <c r="A46" s="62">
        <v>409.1</v>
      </c>
      <c r="B46" s="166" t="s">
        <v>143</v>
      </c>
      <c r="C46" s="645"/>
    </row>
    <row r="47" spans="1:3" x14ac:dyDescent="0.25">
      <c r="A47" s="62">
        <v>410.1</v>
      </c>
      <c r="B47" s="166" t="s">
        <v>144</v>
      </c>
      <c r="C47" s="645"/>
    </row>
    <row r="48" spans="1:3" x14ac:dyDescent="0.25">
      <c r="A48" s="74">
        <v>411.1</v>
      </c>
      <c r="B48" s="281" t="s">
        <v>145</v>
      </c>
      <c r="C48" s="630"/>
    </row>
    <row r="49" spans="1:3" x14ac:dyDescent="0.25">
      <c r="A49" s="155">
        <v>412.1</v>
      </c>
      <c r="B49" s="166" t="s">
        <v>146</v>
      </c>
      <c r="C49" s="630"/>
    </row>
    <row r="50" spans="1:3" ht="13" thickBot="1" x14ac:dyDescent="0.3">
      <c r="A50" s="62">
        <v>412.2</v>
      </c>
      <c r="B50" s="166" t="s">
        <v>156</v>
      </c>
      <c r="C50" s="632"/>
    </row>
    <row r="51" spans="1:3" ht="13.5" thickBot="1" x14ac:dyDescent="0.35">
      <c r="A51" s="155"/>
      <c r="B51" s="189" t="s">
        <v>157</v>
      </c>
      <c r="C51" s="642">
        <f>SUM(C40:C50)+C38</f>
        <v>0</v>
      </c>
    </row>
    <row r="52" spans="1:3" ht="23.25" customHeight="1" x14ac:dyDescent="0.35">
      <c r="A52" s="62"/>
      <c r="B52" s="295" t="s">
        <v>270</v>
      </c>
      <c r="C52" s="636"/>
    </row>
    <row r="53" spans="1:3" x14ac:dyDescent="0.25">
      <c r="A53" s="155">
        <v>413</v>
      </c>
      <c r="B53" t="s">
        <v>158</v>
      </c>
      <c r="C53" s="631"/>
    </row>
    <row r="54" spans="1:3" ht="13" thickBot="1" x14ac:dyDescent="0.3">
      <c r="A54" s="62">
        <v>414</v>
      </c>
      <c r="B54" s="73" t="s">
        <v>159</v>
      </c>
      <c r="C54" s="632"/>
    </row>
    <row r="55" spans="1:3" ht="13.5" thickBot="1" x14ac:dyDescent="0.35">
      <c r="A55" s="58"/>
      <c r="B55" s="234" t="s">
        <v>160</v>
      </c>
      <c r="C55" s="644">
        <f>C53+C54+C25-C51</f>
        <v>0</v>
      </c>
    </row>
  </sheetData>
  <mergeCells count="1">
    <mergeCell ref="A3:C3"/>
  </mergeCells>
  <phoneticPr fontId="0" type="noConversion"/>
  <pageMargins left="1" right="0.5" top="1" bottom="1" header="0.5" footer="0.5"/>
  <pageSetup scale="88" orientation="portrait"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51"/>
  <sheetViews>
    <sheetView workbookViewId="0"/>
  </sheetViews>
  <sheetFormatPr defaultRowHeight="12.5" x14ac:dyDescent="0.25"/>
  <cols>
    <col min="1" max="1" width="7.453125" customWidth="1"/>
    <col min="2" max="2" width="60.54296875" bestFit="1" customWidth="1"/>
    <col min="3" max="3" width="18.26953125" customWidth="1"/>
  </cols>
  <sheetData>
    <row r="1" spans="1:3" x14ac:dyDescent="0.25">
      <c r="A1" s="668">
        <f>'20'!A1</f>
        <v>0</v>
      </c>
      <c r="B1" s="668"/>
      <c r="C1" s="191" t="s">
        <v>466</v>
      </c>
    </row>
    <row r="2" spans="1:3" ht="13" thickBot="1" x14ac:dyDescent="0.3">
      <c r="A2" t="s">
        <v>805</v>
      </c>
      <c r="C2" s="175">
        <f>+Title!D37</f>
        <v>45657</v>
      </c>
    </row>
    <row r="3" spans="1:3" x14ac:dyDescent="0.25">
      <c r="C3" s="2"/>
    </row>
    <row r="4" spans="1:3" s="4" customFormat="1" ht="16" thickBot="1" x14ac:dyDescent="0.4">
      <c r="A4" s="1087" t="s">
        <v>161</v>
      </c>
      <c r="B4" s="1087"/>
      <c r="C4" s="1087"/>
    </row>
    <row r="5" spans="1:3" ht="26.5" thickBot="1" x14ac:dyDescent="0.35">
      <c r="A5" s="106" t="s">
        <v>162</v>
      </c>
      <c r="B5" s="206" t="s">
        <v>163</v>
      </c>
      <c r="C5" s="206" t="s">
        <v>164</v>
      </c>
    </row>
    <row r="6" spans="1:3" ht="22.5" customHeight="1" x14ac:dyDescent="0.35">
      <c r="A6" s="289"/>
      <c r="B6" s="451" t="s">
        <v>283</v>
      </c>
      <c r="C6" s="74"/>
    </row>
    <row r="7" spans="1:3" x14ac:dyDescent="0.25">
      <c r="A7" s="155">
        <v>700</v>
      </c>
      <c r="B7" s="156" t="s">
        <v>288</v>
      </c>
      <c r="C7" s="226"/>
    </row>
    <row r="8" spans="1:3" x14ac:dyDescent="0.25">
      <c r="A8" s="62">
        <v>701</v>
      </c>
      <c r="B8" s="68" t="s">
        <v>181</v>
      </c>
      <c r="C8" s="223"/>
    </row>
    <row r="9" spans="1:3" x14ac:dyDescent="0.25">
      <c r="A9" s="155">
        <v>702</v>
      </c>
      <c r="B9" s="156" t="s">
        <v>289</v>
      </c>
      <c r="C9" s="226"/>
    </row>
    <row r="10" spans="1:3" x14ac:dyDescent="0.25">
      <c r="A10" s="62">
        <v>703</v>
      </c>
      <c r="B10" s="68" t="s">
        <v>169</v>
      </c>
      <c r="C10" s="223"/>
    </row>
    <row r="11" spans="1:3" x14ac:dyDescent="0.25">
      <c r="A11" s="155">
        <v>704</v>
      </c>
      <c r="B11" s="156" t="s">
        <v>290</v>
      </c>
      <c r="C11" s="223"/>
    </row>
    <row r="12" spans="1:3" x14ac:dyDescent="0.25">
      <c r="A12" s="62">
        <v>705</v>
      </c>
      <c r="B12" s="68" t="s">
        <v>165</v>
      </c>
      <c r="C12" s="283"/>
    </row>
    <row r="13" spans="1:3" ht="13" thickBot="1" x14ac:dyDescent="0.3">
      <c r="A13" s="155">
        <v>706</v>
      </c>
      <c r="B13" s="156" t="s">
        <v>291</v>
      </c>
      <c r="C13" s="226"/>
    </row>
    <row r="14" spans="1:3" ht="13.5" thickBot="1" x14ac:dyDescent="0.35">
      <c r="A14" s="108"/>
      <c r="B14" s="291" t="s">
        <v>166</v>
      </c>
      <c r="C14" s="284">
        <f>SUM(C7:C13)</f>
        <v>0</v>
      </c>
    </row>
    <row r="15" spans="1:3" ht="27.4" customHeight="1" x14ac:dyDescent="0.35">
      <c r="A15" s="62"/>
      <c r="B15" s="392" t="s">
        <v>647</v>
      </c>
      <c r="C15" s="290"/>
    </row>
    <row r="16" spans="1:3" x14ac:dyDescent="0.25">
      <c r="A16" s="155">
        <v>710</v>
      </c>
      <c r="B16" s="700" t="s">
        <v>969</v>
      </c>
      <c r="C16" s="226"/>
    </row>
    <row r="17" spans="1:3" x14ac:dyDescent="0.25">
      <c r="A17" s="62">
        <v>711</v>
      </c>
      <c r="B17" s="68" t="s">
        <v>175</v>
      </c>
      <c r="C17" s="223"/>
    </row>
    <row r="18" spans="1:3" x14ac:dyDescent="0.25">
      <c r="A18" s="155">
        <v>712</v>
      </c>
      <c r="B18" s="156" t="s">
        <v>292</v>
      </c>
      <c r="C18" s="226"/>
    </row>
    <row r="19" spans="1:3" x14ac:dyDescent="0.25">
      <c r="A19" s="62">
        <v>713</v>
      </c>
      <c r="B19" s="68" t="s">
        <v>293</v>
      </c>
      <c r="C19" s="223"/>
    </row>
    <row r="20" spans="1:3" x14ac:dyDescent="0.25">
      <c r="A20" s="62">
        <v>714</v>
      </c>
      <c r="B20" s="68" t="s">
        <v>167</v>
      </c>
      <c r="C20" s="223"/>
    </row>
    <row r="21" spans="1:3" x14ac:dyDescent="0.25">
      <c r="A21" s="155">
        <v>715</v>
      </c>
      <c r="B21" s="156" t="s">
        <v>165</v>
      </c>
      <c r="C21" s="226"/>
    </row>
    <row r="22" spans="1:3" x14ac:dyDescent="0.25">
      <c r="A22" s="62">
        <v>716</v>
      </c>
      <c r="B22" s="68" t="s">
        <v>294</v>
      </c>
      <c r="C22" s="223"/>
    </row>
    <row r="23" spans="1:3" x14ac:dyDescent="0.25">
      <c r="A23" s="155">
        <v>717</v>
      </c>
      <c r="B23" s="156" t="s">
        <v>168</v>
      </c>
      <c r="C23" s="226"/>
    </row>
    <row r="24" spans="1:3" x14ac:dyDescent="0.25">
      <c r="A24" s="62">
        <v>718</v>
      </c>
      <c r="B24" s="68" t="s">
        <v>295</v>
      </c>
      <c r="C24" s="223"/>
    </row>
    <row r="25" spans="1:3" ht="13" thickBot="1" x14ac:dyDescent="0.3">
      <c r="A25" s="62">
        <v>719</v>
      </c>
      <c r="B25" s="68" t="s">
        <v>296</v>
      </c>
      <c r="C25" s="511"/>
    </row>
    <row r="26" spans="1:3" ht="13.5" thickBot="1" x14ac:dyDescent="0.35">
      <c r="A26" s="62"/>
      <c r="B26" s="177" t="s">
        <v>297</v>
      </c>
      <c r="C26" s="233">
        <f>SUM(C16:C25)</f>
        <v>0</v>
      </c>
    </row>
    <row r="27" spans="1:3" ht="24" customHeight="1" x14ac:dyDescent="0.35">
      <c r="A27" s="155"/>
      <c r="B27" s="452" t="s">
        <v>284</v>
      </c>
      <c r="C27" s="226"/>
    </row>
    <row r="28" spans="1:3" x14ac:dyDescent="0.25">
      <c r="A28" s="62">
        <v>720</v>
      </c>
      <c r="B28" s="68" t="s">
        <v>170</v>
      </c>
      <c r="C28" s="223"/>
    </row>
    <row r="29" spans="1:3" x14ac:dyDescent="0.25">
      <c r="A29" s="62">
        <v>721</v>
      </c>
      <c r="B29" s="68" t="s">
        <v>171</v>
      </c>
      <c r="C29" s="223"/>
    </row>
    <row r="30" spans="1:3" x14ac:dyDescent="0.25">
      <c r="A30" s="155">
        <v>722</v>
      </c>
      <c r="B30" s="156" t="s">
        <v>172</v>
      </c>
      <c r="C30" s="226"/>
    </row>
    <row r="31" spans="1:3" ht="13" thickBot="1" x14ac:dyDescent="0.3">
      <c r="A31" s="62">
        <v>723</v>
      </c>
      <c r="B31" s="68" t="s">
        <v>173</v>
      </c>
      <c r="C31" s="511"/>
    </row>
    <row r="32" spans="1:3" ht="13.5" thickBot="1" x14ac:dyDescent="0.35">
      <c r="A32" s="62"/>
      <c r="B32" s="177" t="s">
        <v>534</v>
      </c>
      <c r="C32" s="233">
        <f>SUM(C28:C31)</f>
        <v>0</v>
      </c>
    </row>
    <row r="33" spans="1:3" ht="22.5" customHeight="1" x14ac:dyDescent="0.35">
      <c r="A33" s="62"/>
      <c r="B33" s="392" t="s">
        <v>285</v>
      </c>
      <c r="C33" s="283"/>
    </row>
    <row r="34" spans="1:3" x14ac:dyDescent="0.25">
      <c r="A34" s="62">
        <v>730</v>
      </c>
      <c r="B34" s="68" t="s">
        <v>298</v>
      </c>
      <c r="C34" s="223"/>
    </row>
    <row r="35" spans="1:3" x14ac:dyDescent="0.25">
      <c r="A35" s="155">
        <v>731</v>
      </c>
      <c r="B35" s="156" t="s">
        <v>174</v>
      </c>
      <c r="C35" s="223"/>
    </row>
    <row r="36" spans="1:3" x14ac:dyDescent="0.25">
      <c r="A36" s="62">
        <v>732</v>
      </c>
      <c r="B36" s="68" t="s">
        <v>299</v>
      </c>
      <c r="C36" s="223"/>
    </row>
    <row r="37" spans="1:3" x14ac:dyDescent="0.25">
      <c r="A37" s="155">
        <v>733</v>
      </c>
      <c r="B37" s="700" t="s">
        <v>970</v>
      </c>
      <c r="C37" s="223"/>
    </row>
    <row r="38" spans="1:3" x14ac:dyDescent="0.25">
      <c r="A38" s="62">
        <v>734</v>
      </c>
      <c r="B38" s="701" t="s">
        <v>971</v>
      </c>
      <c r="C38" s="223"/>
    </row>
    <row r="39" spans="1:3" x14ac:dyDescent="0.25">
      <c r="A39" s="155">
        <v>735</v>
      </c>
      <c r="B39" s="700" t="s">
        <v>972</v>
      </c>
      <c r="C39" s="223"/>
    </row>
    <row r="40" spans="1:3" ht="13" thickBot="1" x14ac:dyDescent="0.3">
      <c r="A40" s="62">
        <v>736</v>
      </c>
      <c r="B40" s="68" t="s">
        <v>300</v>
      </c>
      <c r="C40" s="511"/>
    </row>
    <row r="41" spans="1:3" ht="13.5" thickBot="1" x14ac:dyDescent="0.35">
      <c r="A41" s="62"/>
      <c r="B41" s="177" t="s">
        <v>301</v>
      </c>
      <c r="C41" s="233">
        <f>SUM(C34:C40)</f>
        <v>0</v>
      </c>
    </row>
    <row r="42" spans="1:3" ht="24.75" customHeight="1" x14ac:dyDescent="0.35">
      <c r="A42" s="155"/>
      <c r="B42" s="452" t="s">
        <v>286</v>
      </c>
      <c r="C42" s="283"/>
    </row>
    <row r="43" spans="1:3" x14ac:dyDescent="0.25">
      <c r="A43" s="62">
        <v>740</v>
      </c>
      <c r="B43" s="65" t="s">
        <v>288</v>
      </c>
      <c r="C43" s="223"/>
    </row>
    <row r="44" spans="1:3" x14ac:dyDescent="0.25">
      <c r="A44" s="155">
        <v>741</v>
      </c>
      <c r="B44" s="160" t="s">
        <v>176</v>
      </c>
      <c r="C44" s="223"/>
    </row>
    <row r="45" spans="1:3" x14ac:dyDescent="0.25">
      <c r="A45" s="62">
        <v>742</v>
      </c>
      <c r="B45" s="65" t="s">
        <v>169</v>
      </c>
      <c r="C45" s="223"/>
    </row>
    <row r="46" spans="1:3" x14ac:dyDescent="0.25">
      <c r="A46" s="155">
        <v>743</v>
      </c>
      <c r="B46" s="296" t="s">
        <v>177</v>
      </c>
      <c r="C46" s="223"/>
    </row>
    <row r="47" spans="1:3" x14ac:dyDescent="0.25">
      <c r="A47" s="62">
        <v>744</v>
      </c>
      <c r="B47" s="297" t="s">
        <v>165</v>
      </c>
      <c r="C47" s="223"/>
    </row>
    <row r="48" spans="1:3" x14ac:dyDescent="0.25">
      <c r="A48" s="155">
        <v>745</v>
      </c>
      <c r="B48" s="297" t="s">
        <v>178</v>
      </c>
      <c r="C48" s="223"/>
    </row>
    <row r="49" spans="1:3" x14ac:dyDescent="0.25">
      <c r="A49" s="62">
        <v>746</v>
      </c>
      <c r="B49" s="297" t="s">
        <v>302</v>
      </c>
      <c r="C49" s="223"/>
    </row>
    <row r="50" spans="1:3" ht="13" thickBot="1" x14ac:dyDescent="0.3">
      <c r="A50" s="62">
        <v>747</v>
      </c>
      <c r="B50" s="297" t="s">
        <v>303</v>
      </c>
      <c r="C50" s="511"/>
    </row>
    <row r="51" spans="1:3" ht="13.5" thickBot="1" x14ac:dyDescent="0.35">
      <c r="A51" s="58"/>
      <c r="B51" s="298" t="s">
        <v>304</v>
      </c>
      <c r="C51" s="512">
        <f>SUM(C43:C50)</f>
        <v>0</v>
      </c>
    </row>
  </sheetData>
  <mergeCells count="1">
    <mergeCell ref="A4:C4"/>
  </mergeCells>
  <phoneticPr fontId="0" type="noConversion"/>
  <pageMargins left="1" right="0.5" top="1" bottom="1" header="0.5" footer="0.5"/>
  <pageSetup scale="90" orientation="portrait"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420"/>
  <sheetViews>
    <sheetView workbookViewId="0"/>
  </sheetViews>
  <sheetFormatPr defaultRowHeight="12.5" x14ac:dyDescent="0.25"/>
  <cols>
    <col min="1" max="1" width="6.453125" customWidth="1"/>
    <col min="2" max="2" width="64.26953125" customWidth="1"/>
    <col min="3" max="3" width="20" customWidth="1"/>
  </cols>
  <sheetData>
    <row r="1" spans="1:3" x14ac:dyDescent="0.25">
      <c r="A1" s="668">
        <f>Title!$A$12</f>
        <v>0</v>
      </c>
      <c r="B1" s="668"/>
      <c r="C1" s="174" t="s">
        <v>466</v>
      </c>
    </row>
    <row r="2" spans="1:3" ht="13" thickBot="1" x14ac:dyDescent="0.3">
      <c r="A2" t="s">
        <v>805</v>
      </c>
      <c r="C2" s="175">
        <f>+Title!D37</f>
        <v>45657</v>
      </c>
    </row>
    <row r="3" spans="1:3" x14ac:dyDescent="0.25">
      <c r="C3" s="2"/>
    </row>
    <row r="4" spans="1:3" ht="16" thickBot="1" x14ac:dyDescent="0.4">
      <c r="A4" s="924" t="s">
        <v>161</v>
      </c>
      <c r="B4" s="924"/>
      <c r="C4" s="924"/>
    </row>
    <row r="5" spans="1:3" ht="26.5" thickBot="1" x14ac:dyDescent="0.35">
      <c r="A5" s="106" t="s">
        <v>162</v>
      </c>
      <c r="B5" s="206" t="s">
        <v>163</v>
      </c>
      <c r="C5" s="206" t="s">
        <v>164</v>
      </c>
    </row>
    <row r="6" spans="1:3" ht="21.4" customHeight="1" x14ac:dyDescent="0.35">
      <c r="A6" s="313"/>
      <c r="B6" s="455" t="s">
        <v>318</v>
      </c>
      <c r="C6" s="314"/>
    </row>
    <row r="7" spans="1:3" x14ac:dyDescent="0.25">
      <c r="A7" s="155">
        <v>750</v>
      </c>
      <c r="B7" s="158" t="s">
        <v>288</v>
      </c>
      <c r="C7" s="633"/>
    </row>
    <row r="8" spans="1:3" x14ac:dyDescent="0.25">
      <c r="A8" s="62">
        <v>751</v>
      </c>
      <c r="B8" s="84" t="s">
        <v>175</v>
      </c>
      <c r="C8" s="630"/>
    </row>
    <row r="9" spans="1:3" x14ac:dyDescent="0.25">
      <c r="A9" s="155">
        <v>752</v>
      </c>
      <c r="B9" s="158" t="s">
        <v>316</v>
      </c>
      <c r="C9" s="633"/>
    </row>
    <row r="10" spans="1:3" x14ac:dyDescent="0.25">
      <c r="A10" s="62">
        <v>753</v>
      </c>
      <c r="B10" s="84" t="s">
        <v>182</v>
      </c>
      <c r="C10" s="630"/>
    </row>
    <row r="11" spans="1:3" x14ac:dyDescent="0.25">
      <c r="A11" s="62">
        <v>754</v>
      </c>
      <c r="B11" s="84" t="s">
        <v>165</v>
      </c>
      <c r="C11" s="630"/>
    </row>
    <row r="12" spans="1:3" x14ac:dyDescent="0.25">
      <c r="A12" s="155">
        <v>755</v>
      </c>
      <c r="B12" s="158" t="s">
        <v>183</v>
      </c>
      <c r="C12" s="633"/>
    </row>
    <row r="13" spans="1:3" x14ac:dyDescent="0.25">
      <c r="A13" s="62">
        <v>756</v>
      </c>
      <c r="B13" s="84" t="s">
        <v>180</v>
      </c>
      <c r="C13" s="630"/>
    </row>
    <row r="14" spans="1:3" ht="13" thickBot="1" x14ac:dyDescent="0.3">
      <c r="A14" s="62">
        <v>757</v>
      </c>
      <c r="B14" s="68" t="s">
        <v>296</v>
      </c>
      <c r="C14" s="634"/>
    </row>
    <row r="15" spans="1:3" ht="13.5" thickBot="1" x14ac:dyDescent="0.35">
      <c r="A15" s="62"/>
      <c r="B15" s="104" t="s">
        <v>305</v>
      </c>
      <c r="C15" s="635">
        <f>SUM(C7:C14)</f>
        <v>0</v>
      </c>
    </row>
    <row r="16" spans="1:3" ht="24.75" customHeight="1" x14ac:dyDescent="0.35">
      <c r="A16" s="155"/>
      <c r="B16" s="456" t="s">
        <v>44</v>
      </c>
      <c r="C16" s="633"/>
    </row>
    <row r="17" spans="1:3" x14ac:dyDescent="0.25">
      <c r="A17" s="62">
        <v>760</v>
      </c>
      <c r="B17" s="84" t="s">
        <v>186</v>
      </c>
      <c r="C17" s="630"/>
    </row>
    <row r="18" spans="1:3" x14ac:dyDescent="0.25">
      <c r="A18" s="155">
        <v>761</v>
      </c>
      <c r="B18" s="158" t="s">
        <v>306</v>
      </c>
      <c r="C18" s="633"/>
    </row>
    <row r="19" spans="1:3" x14ac:dyDescent="0.25">
      <c r="A19" s="62">
        <v>762</v>
      </c>
      <c r="B19" s="84" t="s">
        <v>317</v>
      </c>
      <c r="C19" s="630"/>
    </row>
    <row r="20" spans="1:3" x14ac:dyDescent="0.25">
      <c r="A20" s="155">
        <v>763</v>
      </c>
      <c r="B20" s="158" t="s">
        <v>307</v>
      </c>
      <c r="C20" s="633"/>
    </row>
    <row r="21" spans="1:3" x14ac:dyDescent="0.25">
      <c r="A21" s="62">
        <v>764</v>
      </c>
      <c r="B21" s="84" t="s">
        <v>184</v>
      </c>
      <c r="C21" s="630"/>
    </row>
    <row r="22" spans="1:3" x14ac:dyDescent="0.25">
      <c r="A22" s="155">
        <v>765</v>
      </c>
      <c r="B22" s="158" t="s">
        <v>308</v>
      </c>
      <c r="C22" s="633"/>
    </row>
    <row r="23" spans="1:3" x14ac:dyDescent="0.25">
      <c r="A23" s="62">
        <v>766</v>
      </c>
      <c r="B23" s="84" t="s">
        <v>165</v>
      </c>
      <c r="C23" s="630"/>
    </row>
    <row r="24" spans="1:3" x14ac:dyDescent="0.25">
      <c r="A24" s="62">
        <v>767</v>
      </c>
      <c r="B24" s="84" t="s">
        <v>179</v>
      </c>
      <c r="C24" s="630"/>
    </row>
    <row r="25" spans="1:3" x14ac:dyDescent="0.25">
      <c r="A25" s="74">
        <v>768</v>
      </c>
      <c r="B25" s="293" t="s">
        <v>185</v>
      </c>
      <c r="C25" s="631"/>
    </row>
    <row r="26" spans="1:3" ht="13" thickBot="1" x14ac:dyDescent="0.3">
      <c r="A26" s="155">
        <v>769</v>
      </c>
      <c r="B26" s="158" t="s">
        <v>296</v>
      </c>
      <c r="C26" s="632"/>
    </row>
    <row r="27" spans="1:3" ht="13.5" thickBot="1" x14ac:dyDescent="0.35">
      <c r="A27" s="108"/>
      <c r="B27" s="299" t="s">
        <v>309</v>
      </c>
      <c r="C27" s="642">
        <f>SUM(C17:C26)</f>
        <v>0</v>
      </c>
    </row>
    <row r="28" spans="1:3" ht="18.75" customHeight="1" x14ac:dyDescent="0.35">
      <c r="A28" s="62"/>
      <c r="B28" s="454" t="s">
        <v>319</v>
      </c>
      <c r="C28" s="636"/>
    </row>
    <row r="29" spans="1:3" x14ac:dyDescent="0.25">
      <c r="A29" s="155">
        <v>901</v>
      </c>
      <c r="B29" s="293" t="s">
        <v>310</v>
      </c>
      <c r="C29" s="631"/>
    </row>
    <row r="30" spans="1:3" x14ac:dyDescent="0.25">
      <c r="A30" s="62">
        <v>902</v>
      </c>
      <c r="B30" s="158" t="s">
        <v>311</v>
      </c>
      <c r="C30" s="633"/>
    </row>
    <row r="31" spans="1:3" x14ac:dyDescent="0.25">
      <c r="A31" s="155">
        <v>903</v>
      </c>
      <c r="B31" s="84" t="s">
        <v>312</v>
      </c>
      <c r="C31" s="630"/>
    </row>
    <row r="32" spans="1:3" ht="13" thickBot="1" x14ac:dyDescent="0.3">
      <c r="A32" s="62">
        <v>904</v>
      </c>
      <c r="B32" s="68" t="s">
        <v>187</v>
      </c>
      <c r="C32" s="630"/>
    </row>
    <row r="33" spans="1:3" ht="13.5" thickBot="1" x14ac:dyDescent="0.35">
      <c r="A33" s="155"/>
      <c r="B33" s="294" t="s">
        <v>188</v>
      </c>
      <c r="C33" s="642">
        <f>SUM(C29:C32)</f>
        <v>0</v>
      </c>
    </row>
    <row r="34" spans="1:3" ht="18.75" customHeight="1" thickBot="1" x14ac:dyDescent="0.3">
      <c r="A34" s="62">
        <v>907</v>
      </c>
      <c r="B34" s="84" t="s">
        <v>189</v>
      </c>
      <c r="C34" s="633"/>
    </row>
    <row r="35" spans="1:3" ht="20.25" customHeight="1" thickBot="1" x14ac:dyDescent="0.3">
      <c r="A35" s="62">
        <v>910</v>
      </c>
      <c r="B35" s="84" t="s">
        <v>313</v>
      </c>
      <c r="C35" s="635">
        <v>0</v>
      </c>
    </row>
    <row r="36" spans="1:3" ht="22.5" customHeight="1" x14ac:dyDescent="0.35">
      <c r="A36" s="62"/>
      <c r="B36" s="454" t="s">
        <v>320</v>
      </c>
      <c r="C36" s="636"/>
    </row>
    <row r="37" spans="1:3" x14ac:dyDescent="0.25">
      <c r="A37" s="155">
        <v>920</v>
      </c>
      <c r="B37" s="158" t="s">
        <v>190</v>
      </c>
      <c r="C37" s="645"/>
    </row>
    <row r="38" spans="1:3" x14ac:dyDescent="0.25">
      <c r="A38" s="62">
        <v>921</v>
      </c>
      <c r="B38" s="84" t="s">
        <v>191</v>
      </c>
      <c r="C38" s="633"/>
    </row>
    <row r="39" spans="1:3" x14ac:dyDescent="0.25">
      <c r="A39" s="155">
        <v>922</v>
      </c>
      <c r="B39" s="158" t="s">
        <v>192</v>
      </c>
      <c r="C39" s="630"/>
    </row>
    <row r="40" spans="1:3" x14ac:dyDescent="0.25">
      <c r="A40" s="62">
        <v>923</v>
      </c>
      <c r="B40" s="84" t="s">
        <v>193</v>
      </c>
      <c r="C40" s="645"/>
    </row>
    <row r="41" spans="1:3" x14ac:dyDescent="0.25">
      <c r="A41" s="62">
        <v>924</v>
      </c>
      <c r="B41" s="84" t="s">
        <v>194</v>
      </c>
      <c r="C41" s="630"/>
    </row>
    <row r="42" spans="1:3" x14ac:dyDescent="0.25">
      <c r="A42" s="62">
        <v>925</v>
      </c>
      <c r="B42" s="84" t="s">
        <v>195</v>
      </c>
      <c r="C42" s="631"/>
    </row>
    <row r="43" spans="1:3" x14ac:dyDescent="0.25">
      <c r="A43" s="74">
        <v>926</v>
      </c>
      <c r="B43" s="293" t="s">
        <v>196</v>
      </c>
      <c r="C43" s="633"/>
    </row>
    <row r="44" spans="1:3" x14ac:dyDescent="0.25">
      <c r="A44" s="155">
        <v>927</v>
      </c>
      <c r="B44" s="158" t="s">
        <v>197</v>
      </c>
      <c r="C44" s="630"/>
    </row>
    <row r="45" spans="1:3" x14ac:dyDescent="0.25">
      <c r="A45" s="62">
        <v>928</v>
      </c>
      <c r="B45" s="84" t="s">
        <v>198</v>
      </c>
      <c r="C45" s="633"/>
    </row>
    <row r="46" spans="1:3" x14ac:dyDescent="0.25">
      <c r="A46" s="155">
        <v>929</v>
      </c>
      <c r="B46" s="158" t="s">
        <v>199</v>
      </c>
      <c r="C46" s="630"/>
    </row>
    <row r="47" spans="1:3" x14ac:dyDescent="0.25">
      <c r="A47" s="62">
        <v>930.1</v>
      </c>
      <c r="B47" s="84" t="s">
        <v>200</v>
      </c>
      <c r="C47" s="630"/>
    </row>
    <row r="48" spans="1:3" x14ac:dyDescent="0.25">
      <c r="A48" s="62">
        <v>930.2</v>
      </c>
      <c r="B48" s="84" t="s">
        <v>201</v>
      </c>
      <c r="C48" s="630"/>
    </row>
    <row r="49" spans="1:3" x14ac:dyDescent="0.25">
      <c r="A49" s="62">
        <v>931</v>
      </c>
      <c r="B49" s="84" t="s">
        <v>165</v>
      </c>
      <c r="C49" s="633"/>
    </row>
    <row r="50" spans="1:3" x14ac:dyDescent="0.25">
      <c r="A50" s="155">
        <v>933</v>
      </c>
      <c r="B50" s="158" t="s">
        <v>314</v>
      </c>
      <c r="C50" s="630"/>
    </row>
    <row r="51" spans="1:3" ht="13" thickBot="1" x14ac:dyDescent="0.3">
      <c r="A51" s="62">
        <v>935</v>
      </c>
      <c r="B51" s="84" t="s">
        <v>202</v>
      </c>
      <c r="C51" s="633"/>
    </row>
    <row r="52" spans="1:3" ht="13.5" thickBot="1" x14ac:dyDescent="0.35">
      <c r="A52" s="107"/>
      <c r="B52" s="294" t="s">
        <v>287</v>
      </c>
      <c r="C52" s="512">
        <f>SUM(C37:C51)</f>
        <v>0</v>
      </c>
    </row>
    <row r="53" spans="1:3" ht="13.5" thickBot="1" x14ac:dyDescent="0.35">
      <c r="A53" s="67"/>
      <c r="B53" s="453" t="s">
        <v>315</v>
      </c>
      <c r="C53" s="637">
        <f>'21'!C14+'21'!C26+'21'!C32+'21'!C41+'21'!C51+'22'!C15+'22'!C27+'22'!C33+'22'!C34+'22'!C35+'22'!C52+'20'!C51</f>
        <v>0</v>
      </c>
    </row>
    <row r="54" spans="1:3" x14ac:dyDescent="0.25">
      <c r="B54" s="40"/>
    </row>
    <row r="55" spans="1:3" x14ac:dyDescent="0.25">
      <c r="B55" s="40"/>
    </row>
    <row r="56" spans="1:3" x14ac:dyDescent="0.25">
      <c r="B56" s="40"/>
    </row>
    <row r="57" spans="1:3" x14ac:dyDescent="0.25">
      <c r="B57" s="40"/>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40"/>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50" spans="2:2" x14ac:dyDescent="0.25">
      <c r="B150" s="40"/>
    </row>
    <row r="151" spans="2:2" x14ac:dyDescent="0.25">
      <c r="B151" s="40"/>
    </row>
    <row r="152" spans="2:2" x14ac:dyDescent="0.25">
      <c r="B152" s="40"/>
    </row>
    <row r="153" spans="2:2" x14ac:dyDescent="0.25">
      <c r="B153" s="40"/>
    </row>
    <row r="154" spans="2:2" x14ac:dyDescent="0.25">
      <c r="B154" s="40"/>
    </row>
    <row r="155" spans="2:2" x14ac:dyDescent="0.25">
      <c r="B155" s="40"/>
    </row>
    <row r="156" spans="2:2" x14ac:dyDescent="0.25">
      <c r="B156"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169" spans="2:2" x14ac:dyDescent="0.25">
      <c r="B169" s="40"/>
    </row>
    <row r="170" spans="2:2" x14ac:dyDescent="0.25">
      <c r="B170" s="40"/>
    </row>
    <row r="171" spans="2:2" x14ac:dyDescent="0.25">
      <c r="B171" s="40"/>
    </row>
    <row r="172" spans="2:2" x14ac:dyDescent="0.25">
      <c r="B172" s="40"/>
    </row>
    <row r="173" spans="2:2" x14ac:dyDescent="0.25">
      <c r="B173" s="40"/>
    </row>
    <row r="174" spans="2:2" x14ac:dyDescent="0.25">
      <c r="B174" s="40"/>
    </row>
    <row r="175" spans="2:2" x14ac:dyDescent="0.25">
      <c r="B175" s="40"/>
    </row>
    <row r="176" spans="2:2" x14ac:dyDescent="0.25">
      <c r="B176" s="40"/>
    </row>
    <row r="177" spans="2:2" x14ac:dyDescent="0.25">
      <c r="B177" s="40"/>
    </row>
    <row r="178" spans="2:2" x14ac:dyDescent="0.25">
      <c r="B178" s="40"/>
    </row>
    <row r="179" spans="2:2" x14ac:dyDescent="0.25">
      <c r="B179" s="40"/>
    </row>
    <row r="180" spans="2:2" x14ac:dyDescent="0.25">
      <c r="B180" s="40"/>
    </row>
    <row r="181" spans="2:2" x14ac:dyDescent="0.25">
      <c r="B181" s="40"/>
    </row>
    <row r="182" spans="2:2" x14ac:dyDescent="0.25">
      <c r="B182" s="40"/>
    </row>
    <row r="183" spans="2:2" x14ac:dyDescent="0.25">
      <c r="B183" s="40"/>
    </row>
    <row r="184" spans="2:2" x14ac:dyDescent="0.25">
      <c r="B184" s="40"/>
    </row>
    <row r="185" spans="2:2" x14ac:dyDescent="0.25">
      <c r="B185" s="40"/>
    </row>
    <row r="186" spans="2:2" x14ac:dyDescent="0.25">
      <c r="B186" s="40"/>
    </row>
    <row r="187" spans="2:2" x14ac:dyDescent="0.25">
      <c r="B187" s="40"/>
    </row>
    <row r="188" spans="2:2" x14ac:dyDescent="0.25">
      <c r="B188" s="40"/>
    </row>
    <row r="189" spans="2:2" x14ac:dyDescent="0.25">
      <c r="B189" s="40"/>
    </row>
    <row r="190" spans="2:2" x14ac:dyDescent="0.25">
      <c r="B190" s="40"/>
    </row>
    <row r="191" spans="2:2" x14ac:dyDescent="0.25">
      <c r="B191" s="40"/>
    </row>
    <row r="192" spans="2:2" x14ac:dyDescent="0.25">
      <c r="B192" s="40"/>
    </row>
    <row r="193" spans="2:2" x14ac:dyDescent="0.25">
      <c r="B193" s="40"/>
    </row>
    <row r="194" spans="2:2" x14ac:dyDescent="0.25">
      <c r="B194" s="40"/>
    </row>
    <row r="195" spans="2:2" x14ac:dyDescent="0.25">
      <c r="B195" s="40"/>
    </row>
    <row r="196" spans="2:2" x14ac:dyDescent="0.25">
      <c r="B196" s="40"/>
    </row>
    <row r="197" spans="2:2" x14ac:dyDescent="0.25">
      <c r="B197" s="40"/>
    </row>
    <row r="198" spans="2:2" x14ac:dyDescent="0.25">
      <c r="B198" s="40"/>
    </row>
    <row r="199" spans="2:2" x14ac:dyDescent="0.25">
      <c r="B199" s="40"/>
    </row>
    <row r="200" spans="2:2" x14ac:dyDescent="0.25">
      <c r="B200" s="40"/>
    </row>
    <row r="201" spans="2:2" x14ac:dyDescent="0.25">
      <c r="B201" s="40"/>
    </row>
    <row r="202" spans="2:2" x14ac:dyDescent="0.25">
      <c r="B202" s="40"/>
    </row>
    <row r="203" spans="2:2" x14ac:dyDescent="0.25">
      <c r="B203" s="40"/>
    </row>
    <row r="204" spans="2:2" x14ac:dyDescent="0.25">
      <c r="B204" s="40"/>
    </row>
    <row r="205" spans="2:2" x14ac:dyDescent="0.25">
      <c r="B205" s="40"/>
    </row>
    <row r="206" spans="2:2" x14ac:dyDescent="0.25">
      <c r="B206" s="40"/>
    </row>
    <row r="207" spans="2:2" x14ac:dyDescent="0.25">
      <c r="B207" s="40"/>
    </row>
    <row r="208" spans="2:2" x14ac:dyDescent="0.25">
      <c r="B208" s="40"/>
    </row>
    <row r="209" spans="2:2" x14ac:dyDescent="0.25">
      <c r="B209" s="40"/>
    </row>
    <row r="210" spans="2:2" x14ac:dyDescent="0.25">
      <c r="B210" s="40"/>
    </row>
    <row r="211" spans="2:2" x14ac:dyDescent="0.25">
      <c r="B211" s="40"/>
    </row>
    <row r="212" spans="2:2" x14ac:dyDescent="0.25">
      <c r="B212" s="40"/>
    </row>
    <row r="213" spans="2:2" x14ac:dyDescent="0.25">
      <c r="B213" s="40"/>
    </row>
    <row r="214" spans="2:2" x14ac:dyDescent="0.25">
      <c r="B214" s="40"/>
    </row>
    <row r="215" spans="2:2" x14ac:dyDescent="0.25">
      <c r="B215" s="40"/>
    </row>
    <row r="216" spans="2:2" x14ac:dyDescent="0.25">
      <c r="B216" s="40"/>
    </row>
    <row r="217" spans="2:2" x14ac:dyDescent="0.25">
      <c r="B217" s="40"/>
    </row>
    <row r="218" spans="2:2" x14ac:dyDescent="0.25">
      <c r="B218" s="40"/>
    </row>
    <row r="219" spans="2:2" x14ac:dyDescent="0.25">
      <c r="B219" s="40"/>
    </row>
    <row r="220" spans="2:2" x14ac:dyDescent="0.25">
      <c r="B220" s="40"/>
    </row>
    <row r="221" spans="2:2" x14ac:dyDescent="0.25">
      <c r="B221" s="40"/>
    </row>
    <row r="222" spans="2:2" x14ac:dyDescent="0.25">
      <c r="B222" s="40"/>
    </row>
    <row r="223" spans="2:2" x14ac:dyDescent="0.25">
      <c r="B223" s="40"/>
    </row>
    <row r="224" spans="2:2" x14ac:dyDescent="0.25">
      <c r="B224" s="40"/>
    </row>
    <row r="225" spans="2:2" x14ac:dyDescent="0.25">
      <c r="B225" s="40"/>
    </row>
    <row r="226" spans="2:2" x14ac:dyDescent="0.25">
      <c r="B226" s="40"/>
    </row>
    <row r="227" spans="2:2" x14ac:dyDescent="0.25">
      <c r="B227" s="40"/>
    </row>
    <row r="228" spans="2:2" x14ac:dyDescent="0.25">
      <c r="B228" s="40"/>
    </row>
    <row r="229" spans="2:2" x14ac:dyDescent="0.25">
      <c r="B229" s="40"/>
    </row>
    <row r="230" spans="2:2" x14ac:dyDescent="0.25">
      <c r="B230" s="40"/>
    </row>
    <row r="231" spans="2:2" x14ac:dyDescent="0.25">
      <c r="B231" s="40"/>
    </row>
    <row r="232" spans="2:2" x14ac:dyDescent="0.25">
      <c r="B232" s="40"/>
    </row>
    <row r="233" spans="2:2" x14ac:dyDescent="0.25">
      <c r="B233" s="40"/>
    </row>
    <row r="234" spans="2:2" x14ac:dyDescent="0.25">
      <c r="B234" s="40"/>
    </row>
    <row r="235" spans="2:2" x14ac:dyDescent="0.25">
      <c r="B235" s="40"/>
    </row>
    <row r="236" spans="2:2" x14ac:dyDescent="0.25">
      <c r="B236" s="40"/>
    </row>
    <row r="237" spans="2:2" x14ac:dyDescent="0.25">
      <c r="B237" s="40"/>
    </row>
    <row r="238" spans="2:2" x14ac:dyDescent="0.25">
      <c r="B238" s="40"/>
    </row>
    <row r="239" spans="2:2" x14ac:dyDescent="0.25">
      <c r="B239" s="40"/>
    </row>
    <row r="240" spans="2:2" x14ac:dyDescent="0.25">
      <c r="B240" s="40"/>
    </row>
    <row r="241" spans="2:2" x14ac:dyDescent="0.25">
      <c r="B241" s="40"/>
    </row>
    <row r="242" spans="2:2" x14ac:dyDescent="0.25">
      <c r="B242" s="40"/>
    </row>
    <row r="243" spans="2:2" x14ac:dyDescent="0.25">
      <c r="B243" s="40"/>
    </row>
    <row r="244" spans="2:2" x14ac:dyDescent="0.25">
      <c r="B244" s="40"/>
    </row>
    <row r="245" spans="2:2" x14ac:dyDescent="0.25">
      <c r="B245" s="40"/>
    </row>
    <row r="246" spans="2:2" x14ac:dyDescent="0.25">
      <c r="B246" s="40"/>
    </row>
    <row r="247" spans="2:2" x14ac:dyDescent="0.25">
      <c r="B247" s="40"/>
    </row>
    <row r="248" spans="2:2" x14ac:dyDescent="0.25">
      <c r="B248" s="40"/>
    </row>
    <row r="249" spans="2:2" x14ac:dyDescent="0.25">
      <c r="B249" s="40"/>
    </row>
    <row r="250" spans="2:2" x14ac:dyDescent="0.25">
      <c r="B250" s="40"/>
    </row>
    <row r="251" spans="2:2" x14ac:dyDescent="0.25">
      <c r="B251" s="40"/>
    </row>
    <row r="252" spans="2:2" x14ac:dyDescent="0.25">
      <c r="B252" s="40"/>
    </row>
    <row r="253" spans="2:2" x14ac:dyDescent="0.25">
      <c r="B253" s="40"/>
    </row>
    <row r="254" spans="2:2" x14ac:dyDescent="0.25">
      <c r="B254" s="40"/>
    </row>
    <row r="255" spans="2:2" x14ac:dyDescent="0.25">
      <c r="B255" s="40"/>
    </row>
    <row r="256" spans="2:2" x14ac:dyDescent="0.25">
      <c r="B256" s="40"/>
    </row>
    <row r="257" spans="2:2" x14ac:dyDescent="0.25">
      <c r="B257" s="40"/>
    </row>
    <row r="258" spans="2:2" x14ac:dyDescent="0.25">
      <c r="B258" s="40"/>
    </row>
    <row r="259" spans="2:2" x14ac:dyDescent="0.25">
      <c r="B259" s="40"/>
    </row>
    <row r="260" spans="2:2" x14ac:dyDescent="0.25">
      <c r="B260" s="40"/>
    </row>
    <row r="261" spans="2:2" x14ac:dyDescent="0.25">
      <c r="B261" s="40"/>
    </row>
    <row r="262" spans="2:2" x14ac:dyDescent="0.25">
      <c r="B262" s="40"/>
    </row>
    <row r="263" spans="2:2" x14ac:dyDescent="0.25">
      <c r="B263" s="40"/>
    </row>
    <row r="264" spans="2:2" x14ac:dyDescent="0.25">
      <c r="B264" s="40"/>
    </row>
    <row r="265" spans="2:2" x14ac:dyDescent="0.25">
      <c r="B265" s="40"/>
    </row>
    <row r="266" spans="2:2" x14ac:dyDescent="0.25">
      <c r="B266" s="40"/>
    </row>
    <row r="267" spans="2:2" x14ac:dyDescent="0.25">
      <c r="B267" s="40"/>
    </row>
    <row r="268" spans="2:2" x14ac:dyDescent="0.25">
      <c r="B268" s="40"/>
    </row>
    <row r="269" spans="2:2" x14ac:dyDescent="0.25">
      <c r="B269" s="40"/>
    </row>
    <row r="270" spans="2:2" x14ac:dyDescent="0.25">
      <c r="B270" s="40"/>
    </row>
    <row r="271" spans="2:2" x14ac:dyDescent="0.25">
      <c r="B271" s="40"/>
    </row>
    <row r="272" spans="2:2" x14ac:dyDescent="0.25">
      <c r="B272" s="40"/>
    </row>
    <row r="273" spans="2:2" x14ac:dyDescent="0.25">
      <c r="B273" s="40"/>
    </row>
    <row r="274" spans="2:2" x14ac:dyDescent="0.25">
      <c r="B274" s="40"/>
    </row>
    <row r="275" spans="2:2" x14ac:dyDescent="0.25">
      <c r="B275" s="40"/>
    </row>
    <row r="276" spans="2:2" x14ac:dyDescent="0.25">
      <c r="B276" s="40"/>
    </row>
    <row r="277" spans="2:2" x14ac:dyDescent="0.25">
      <c r="B277" s="40"/>
    </row>
    <row r="278" spans="2:2" x14ac:dyDescent="0.25">
      <c r="B278" s="40"/>
    </row>
    <row r="279" spans="2:2" x14ac:dyDescent="0.25">
      <c r="B279" s="40"/>
    </row>
    <row r="280" spans="2:2" x14ac:dyDescent="0.25">
      <c r="B280" s="40"/>
    </row>
    <row r="281" spans="2:2" x14ac:dyDescent="0.25">
      <c r="B281" s="40"/>
    </row>
    <row r="282" spans="2:2" x14ac:dyDescent="0.25">
      <c r="B282" s="40"/>
    </row>
    <row r="283" spans="2:2" x14ac:dyDescent="0.25">
      <c r="B283" s="40"/>
    </row>
    <row r="284" spans="2:2" x14ac:dyDescent="0.25">
      <c r="B284" s="40"/>
    </row>
    <row r="285" spans="2:2" x14ac:dyDescent="0.25">
      <c r="B285" s="40"/>
    </row>
    <row r="286" spans="2:2" x14ac:dyDescent="0.25">
      <c r="B286" s="40"/>
    </row>
    <row r="287" spans="2:2" x14ac:dyDescent="0.25">
      <c r="B287" s="40"/>
    </row>
    <row r="288" spans="2:2" x14ac:dyDescent="0.25">
      <c r="B288" s="40"/>
    </row>
    <row r="289" spans="2:2" x14ac:dyDescent="0.25">
      <c r="B289" s="40"/>
    </row>
    <row r="290" spans="2:2" x14ac:dyDescent="0.25">
      <c r="B290" s="40"/>
    </row>
    <row r="291" spans="2:2" x14ac:dyDescent="0.25">
      <c r="B291" s="40"/>
    </row>
    <row r="292" spans="2:2" x14ac:dyDescent="0.25">
      <c r="B292" s="40"/>
    </row>
    <row r="293" spans="2:2" x14ac:dyDescent="0.25">
      <c r="B293" s="40"/>
    </row>
    <row r="294" spans="2:2" x14ac:dyDescent="0.25">
      <c r="B294" s="40"/>
    </row>
    <row r="295" spans="2:2" x14ac:dyDescent="0.25">
      <c r="B295" s="40"/>
    </row>
    <row r="296" spans="2:2" x14ac:dyDescent="0.25">
      <c r="B296" s="40"/>
    </row>
    <row r="297" spans="2:2" x14ac:dyDescent="0.25">
      <c r="B297" s="40"/>
    </row>
    <row r="298" spans="2:2" x14ac:dyDescent="0.25">
      <c r="B298" s="40"/>
    </row>
    <row r="299" spans="2:2" x14ac:dyDescent="0.25">
      <c r="B299"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12" spans="2:2" x14ac:dyDescent="0.25">
      <c r="B312" s="40"/>
    </row>
    <row r="313" spans="2:2" x14ac:dyDescent="0.25">
      <c r="B313" s="40"/>
    </row>
    <row r="314" spans="2:2" x14ac:dyDescent="0.25">
      <c r="B314" s="40"/>
    </row>
    <row r="315" spans="2:2" x14ac:dyDescent="0.25">
      <c r="B315" s="40"/>
    </row>
    <row r="316" spans="2:2" x14ac:dyDescent="0.25">
      <c r="B316" s="40"/>
    </row>
    <row r="317" spans="2:2" x14ac:dyDescent="0.25">
      <c r="B317" s="40"/>
    </row>
    <row r="318" spans="2:2" x14ac:dyDescent="0.25">
      <c r="B318"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2" spans="2:2" x14ac:dyDescent="0.25">
      <c r="B332" s="40"/>
    </row>
    <row r="333" spans="2:2" x14ac:dyDescent="0.25">
      <c r="B333" s="40"/>
    </row>
    <row r="334" spans="2:2" x14ac:dyDescent="0.25">
      <c r="B334" s="40"/>
    </row>
    <row r="335" spans="2:2" x14ac:dyDescent="0.25">
      <c r="B335" s="40"/>
    </row>
    <row r="336" spans="2:2" x14ac:dyDescent="0.25">
      <c r="B336" s="40"/>
    </row>
    <row r="337" spans="2:2" x14ac:dyDescent="0.25">
      <c r="B337" s="40"/>
    </row>
    <row r="338" spans="2:2" x14ac:dyDescent="0.25">
      <c r="B338" s="40"/>
    </row>
    <row r="339" spans="2:2" x14ac:dyDescent="0.25">
      <c r="B339" s="40"/>
    </row>
    <row r="340" spans="2:2" x14ac:dyDescent="0.25">
      <c r="B340" s="40"/>
    </row>
    <row r="341" spans="2:2" x14ac:dyDescent="0.25">
      <c r="B341"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3" spans="2:2" x14ac:dyDescent="0.25">
      <c r="B383" s="40"/>
    </row>
    <row r="384" spans="2:2" x14ac:dyDescent="0.25">
      <c r="B384" s="40"/>
    </row>
    <row r="385" spans="2:2" x14ac:dyDescent="0.25">
      <c r="B385" s="40"/>
    </row>
    <row r="386" spans="2:2" x14ac:dyDescent="0.25">
      <c r="B386" s="40"/>
    </row>
    <row r="387" spans="2:2" x14ac:dyDescent="0.25">
      <c r="B387" s="40"/>
    </row>
    <row r="388" spans="2:2" x14ac:dyDescent="0.25">
      <c r="B388" s="40"/>
    </row>
    <row r="389" spans="2:2" x14ac:dyDescent="0.25">
      <c r="B389" s="40"/>
    </row>
    <row r="390" spans="2:2" x14ac:dyDescent="0.25">
      <c r="B390" s="40"/>
    </row>
    <row r="391" spans="2:2" x14ac:dyDescent="0.25">
      <c r="B391" s="40"/>
    </row>
    <row r="392" spans="2:2" x14ac:dyDescent="0.25">
      <c r="B392" s="40"/>
    </row>
    <row r="393" spans="2:2" x14ac:dyDescent="0.25">
      <c r="B393" s="40"/>
    </row>
    <row r="394" spans="2:2" x14ac:dyDescent="0.25">
      <c r="B394" s="40"/>
    </row>
    <row r="395" spans="2:2" x14ac:dyDescent="0.25">
      <c r="B395" s="40"/>
    </row>
    <row r="396" spans="2:2" x14ac:dyDescent="0.25">
      <c r="B396" s="40"/>
    </row>
    <row r="397" spans="2:2" x14ac:dyDescent="0.25">
      <c r="B397" s="40"/>
    </row>
    <row r="398" spans="2:2" x14ac:dyDescent="0.25">
      <c r="B398" s="40"/>
    </row>
    <row r="399" spans="2:2" x14ac:dyDescent="0.25">
      <c r="B399" s="40"/>
    </row>
    <row r="400" spans="2:2" x14ac:dyDescent="0.25">
      <c r="B400" s="40"/>
    </row>
    <row r="401" spans="2:2" x14ac:dyDescent="0.25">
      <c r="B401" s="40"/>
    </row>
    <row r="402" spans="2:2" x14ac:dyDescent="0.25">
      <c r="B402" s="40"/>
    </row>
    <row r="403" spans="2:2" x14ac:dyDescent="0.25">
      <c r="B403" s="40"/>
    </row>
    <row r="404" spans="2:2" x14ac:dyDescent="0.25">
      <c r="B404" s="40"/>
    </row>
    <row r="405" spans="2:2" x14ac:dyDescent="0.25">
      <c r="B405" s="40"/>
    </row>
    <row r="406" spans="2:2" x14ac:dyDescent="0.25">
      <c r="B406" s="40"/>
    </row>
    <row r="407" spans="2:2" x14ac:dyDescent="0.25">
      <c r="B407" s="40"/>
    </row>
    <row r="408" spans="2:2" x14ac:dyDescent="0.25">
      <c r="B408" s="40"/>
    </row>
    <row r="409" spans="2:2" x14ac:dyDescent="0.25">
      <c r="B409" s="40"/>
    </row>
    <row r="410" spans="2:2" x14ac:dyDescent="0.25">
      <c r="B410" s="40"/>
    </row>
    <row r="411" spans="2:2" x14ac:dyDescent="0.25">
      <c r="B411" s="40"/>
    </row>
    <row r="412" spans="2:2" x14ac:dyDescent="0.25">
      <c r="B412" s="40"/>
    </row>
    <row r="413" spans="2:2" x14ac:dyDescent="0.25">
      <c r="B413" s="40"/>
    </row>
    <row r="414" spans="2:2" x14ac:dyDescent="0.25">
      <c r="B414" s="40"/>
    </row>
    <row r="415" spans="2:2" x14ac:dyDescent="0.25">
      <c r="B415" s="40"/>
    </row>
    <row r="416" spans="2:2" x14ac:dyDescent="0.25">
      <c r="B416" s="40"/>
    </row>
    <row r="417" spans="2:2" x14ac:dyDescent="0.25">
      <c r="B417" s="40"/>
    </row>
    <row r="418" spans="2:2" x14ac:dyDescent="0.25">
      <c r="B418" s="40"/>
    </row>
    <row r="419" spans="2:2" x14ac:dyDescent="0.25">
      <c r="B419" s="40"/>
    </row>
    <row r="420" spans="2:2" x14ac:dyDescent="0.25">
      <c r="B420" s="40"/>
    </row>
  </sheetData>
  <mergeCells count="1">
    <mergeCell ref="A4:C4"/>
  </mergeCells>
  <phoneticPr fontId="0" type="noConversion"/>
  <pageMargins left="1" right="0.5" top="1" bottom="1" header="0.5" footer="0.5"/>
  <pageSetup scale="88" orientation="portrait"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279"/>
  <sheetViews>
    <sheetView showGridLines="0" workbookViewId="0">
      <selection activeCell="B14" sqref="B14"/>
    </sheetView>
  </sheetViews>
  <sheetFormatPr defaultRowHeight="12.5" x14ac:dyDescent="0.25"/>
  <cols>
    <col min="1" max="1" width="7.453125" customWidth="1"/>
    <col min="2" max="2" width="59" customWidth="1"/>
    <col min="3" max="3" width="15.26953125" customWidth="1"/>
    <col min="4" max="4" width="17.7265625" customWidth="1"/>
    <col min="5" max="5" width="17.54296875" customWidth="1"/>
  </cols>
  <sheetData>
    <row r="1" spans="1:4" x14ac:dyDescent="0.25">
      <c r="A1" s="856">
        <f>Title!$A$12</f>
        <v>0</v>
      </c>
      <c r="B1" s="856"/>
      <c r="C1" s="856"/>
      <c r="D1" s="191" t="s">
        <v>466</v>
      </c>
    </row>
    <row r="2" spans="1:4" ht="13" thickBot="1" x14ac:dyDescent="0.3">
      <c r="A2" t="s">
        <v>805</v>
      </c>
      <c r="D2" s="175">
        <f>'8'!E2</f>
        <v>45657</v>
      </c>
    </row>
    <row r="3" spans="1:4" ht="16" thickBot="1" x14ac:dyDescent="0.4">
      <c r="A3" s="903" t="s">
        <v>350</v>
      </c>
      <c r="B3" s="903"/>
      <c r="C3" s="903"/>
      <c r="D3" s="903"/>
    </row>
    <row r="4" spans="1:4" ht="26.5" thickBot="1" x14ac:dyDescent="0.35">
      <c r="A4" s="69" t="s">
        <v>394</v>
      </c>
      <c r="B4" s="323" t="s">
        <v>395</v>
      </c>
      <c r="C4" s="69" t="s">
        <v>396</v>
      </c>
      <c r="D4" s="70" t="s">
        <v>397</v>
      </c>
    </row>
    <row r="5" spans="1:4" ht="21.4" customHeight="1" x14ac:dyDescent="0.35">
      <c r="A5" s="374"/>
      <c r="B5" s="375" t="s">
        <v>677</v>
      </c>
      <c r="C5" s="376"/>
      <c r="D5" s="377"/>
    </row>
    <row r="6" spans="1:4" ht="12.75" customHeight="1" x14ac:dyDescent="0.3">
      <c r="A6" s="370" t="s">
        <v>678</v>
      </c>
      <c r="B6" s="361" t="s">
        <v>399</v>
      </c>
      <c r="C6" s="346">
        <f>'20'!C25</f>
        <v>0</v>
      </c>
      <c r="D6" s="329">
        <v>0</v>
      </c>
    </row>
    <row r="7" spans="1:4" ht="13" x14ac:dyDescent="0.3">
      <c r="A7" s="60"/>
      <c r="B7" s="322" t="s">
        <v>679</v>
      </c>
      <c r="C7" s="347"/>
      <c r="D7" s="330" t="s">
        <v>563</v>
      </c>
    </row>
    <row r="8" spans="1:4" x14ac:dyDescent="0.25">
      <c r="A8" s="371" t="s">
        <v>351</v>
      </c>
      <c r="B8" s="9" t="s">
        <v>352</v>
      </c>
      <c r="C8" s="348">
        <f>'20'!C38-'20'!C33</f>
        <v>0</v>
      </c>
      <c r="D8" s="348">
        <v>0</v>
      </c>
    </row>
    <row r="9" spans="1:4" x14ac:dyDescent="0.25">
      <c r="A9" s="60" t="s">
        <v>353</v>
      </c>
      <c r="B9" s="362" t="s">
        <v>354</v>
      </c>
      <c r="C9" s="349">
        <f>'20'!C33</f>
        <v>0</v>
      </c>
      <c r="D9" s="349">
        <v>0</v>
      </c>
    </row>
    <row r="10" spans="1:4" x14ac:dyDescent="0.25">
      <c r="A10" s="371" t="s">
        <v>680</v>
      </c>
      <c r="B10" s="9" t="s">
        <v>357</v>
      </c>
      <c r="C10" s="350">
        <f>'20'!C40</f>
        <v>0</v>
      </c>
      <c r="D10" s="53">
        <v>0</v>
      </c>
    </row>
    <row r="11" spans="1:4" x14ac:dyDescent="0.25">
      <c r="A11" s="61" t="s">
        <v>696</v>
      </c>
      <c r="B11" s="702" t="s">
        <v>973</v>
      </c>
      <c r="C11" s="337">
        <f>'20'!C41+'20'!C42</f>
        <v>0</v>
      </c>
      <c r="D11" s="332">
        <v>0</v>
      </c>
    </row>
    <row r="12" spans="1:4" x14ac:dyDescent="0.25">
      <c r="A12" s="61" t="s">
        <v>681</v>
      </c>
      <c r="B12" s="364" t="s">
        <v>400</v>
      </c>
      <c r="C12" s="351">
        <f>'20'!C43</f>
        <v>0</v>
      </c>
      <c r="D12" s="333">
        <v>0</v>
      </c>
    </row>
    <row r="13" spans="1:4" ht="12.75" customHeight="1" x14ac:dyDescent="0.25">
      <c r="A13" s="60" t="s">
        <v>358</v>
      </c>
      <c r="B13" s="365" t="s">
        <v>359</v>
      </c>
      <c r="C13" s="352">
        <f>'20'!C44</f>
        <v>0</v>
      </c>
      <c r="D13" s="334">
        <v>0</v>
      </c>
    </row>
    <row r="14" spans="1:4" ht="12.75" customHeight="1" x14ac:dyDescent="0.25">
      <c r="A14" s="371" t="s">
        <v>697</v>
      </c>
      <c r="B14" s="365" t="s">
        <v>360</v>
      </c>
      <c r="C14" s="353">
        <f>'20'!C45</f>
        <v>0</v>
      </c>
      <c r="D14" s="335">
        <v>0</v>
      </c>
    </row>
    <row r="15" spans="1:4" x14ac:dyDescent="0.25">
      <c r="A15" s="60" t="s">
        <v>698</v>
      </c>
      <c r="B15" s="19" t="s">
        <v>361</v>
      </c>
      <c r="C15" s="353">
        <f>'20'!C46</f>
        <v>0</v>
      </c>
      <c r="D15" s="336">
        <v>0</v>
      </c>
    </row>
    <row r="16" spans="1:4" x14ac:dyDescent="0.25">
      <c r="A16" s="61" t="s">
        <v>699</v>
      </c>
      <c r="B16" s="363" t="s">
        <v>402</v>
      </c>
      <c r="C16" s="337">
        <f>'20'!C47</f>
        <v>0</v>
      </c>
      <c r="D16" s="332">
        <v>0</v>
      </c>
    </row>
    <row r="17" spans="1:4" x14ac:dyDescent="0.25">
      <c r="A17" s="61" t="s">
        <v>700</v>
      </c>
      <c r="B17" s="363" t="s">
        <v>403</v>
      </c>
      <c r="C17" s="337">
        <f>'20'!C48</f>
        <v>0</v>
      </c>
      <c r="D17" s="332">
        <v>0</v>
      </c>
    </row>
    <row r="18" spans="1:4" x14ac:dyDescent="0.25">
      <c r="A18" s="1090" t="s">
        <v>885</v>
      </c>
      <c r="B18" s="363" t="s">
        <v>362</v>
      </c>
      <c r="C18" s="1088">
        <f>'20'!C49</f>
        <v>0</v>
      </c>
      <c r="D18" s="1088">
        <f>'20'!D49</f>
        <v>0</v>
      </c>
    </row>
    <row r="19" spans="1:4" x14ac:dyDescent="0.25">
      <c r="A19" s="1091"/>
      <c r="B19" s="9" t="s">
        <v>363</v>
      </c>
      <c r="C19" s="1089"/>
      <c r="D19" s="1089"/>
    </row>
    <row r="20" spans="1:4" x14ac:dyDescent="0.25">
      <c r="A20" s="1090" t="s">
        <v>766</v>
      </c>
      <c r="B20" s="363" t="s">
        <v>362</v>
      </c>
      <c r="C20" s="1088">
        <f>'20'!C50</f>
        <v>0</v>
      </c>
      <c r="D20" s="1088">
        <f>'20'!D50</f>
        <v>0</v>
      </c>
    </row>
    <row r="21" spans="1:4" ht="13" thickBot="1" x14ac:dyDescent="0.3">
      <c r="A21" s="1091"/>
      <c r="B21" s="365" t="s">
        <v>364</v>
      </c>
      <c r="C21" s="1089"/>
      <c r="D21" s="1089"/>
    </row>
    <row r="22" spans="1:4" ht="11.25" customHeight="1" thickBot="1" x14ac:dyDescent="0.35">
      <c r="A22" s="61"/>
      <c r="B22" s="366" t="s">
        <v>365</v>
      </c>
      <c r="C22" s="338">
        <f>SUM(C8:C21)</f>
        <v>0</v>
      </c>
      <c r="D22" s="338">
        <f>SUM(D8:D21)</f>
        <v>0</v>
      </c>
    </row>
    <row r="23" spans="1:4" ht="12.75" customHeight="1" x14ac:dyDescent="0.3">
      <c r="A23" s="61"/>
      <c r="B23" s="366"/>
      <c r="C23" s="513"/>
      <c r="D23" s="513"/>
    </row>
    <row r="24" spans="1:4" x14ac:dyDescent="0.25">
      <c r="A24" s="60"/>
      <c r="B24" s="362" t="s">
        <v>767</v>
      </c>
      <c r="C24" s="339"/>
      <c r="D24" s="339"/>
    </row>
    <row r="25" spans="1:4" x14ac:dyDescent="0.25">
      <c r="A25" s="371" t="s">
        <v>682</v>
      </c>
      <c r="B25" s="9" t="s">
        <v>366</v>
      </c>
      <c r="C25" s="356">
        <f>'20'!C53</f>
        <v>0</v>
      </c>
      <c r="D25" s="356">
        <f>'20'!D53</f>
        <v>0</v>
      </c>
    </row>
    <row r="26" spans="1:4" ht="13" thickBot="1" x14ac:dyDescent="0.3">
      <c r="A26" s="61" t="s">
        <v>683</v>
      </c>
      <c r="B26" s="363" t="s">
        <v>401</v>
      </c>
      <c r="C26" s="350">
        <f>'20'!C54</f>
        <v>0</v>
      </c>
      <c r="D26" s="350">
        <f>'20'!D54</f>
        <v>0</v>
      </c>
    </row>
    <row r="27" spans="1:4" ht="13.5" thickBot="1" x14ac:dyDescent="0.35">
      <c r="A27" s="60"/>
      <c r="B27" s="322" t="s">
        <v>886</v>
      </c>
      <c r="C27" s="516">
        <f>SUM(C25:C26)</f>
        <v>0</v>
      </c>
      <c r="D27" s="516">
        <f>SUM(D25:D26)</f>
        <v>0</v>
      </c>
    </row>
    <row r="28" spans="1:4" ht="19.5" customHeight="1" thickBot="1" x14ac:dyDescent="0.35">
      <c r="A28" s="68"/>
      <c r="B28" s="171" t="s">
        <v>398</v>
      </c>
      <c r="C28" s="379">
        <f>C6-C22+C27</f>
        <v>0</v>
      </c>
      <c r="D28" s="379">
        <f>D6-D22+D27</f>
        <v>0</v>
      </c>
    </row>
    <row r="29" spans="1:4" s="170" customFormat="1" ht="20.25" customHeight="1" x14ac:dyDescent="0.35">
      <c r="A29" s="373"/>
      <c r="B29" s="360" t="s">
        <v>684</v>
      </c>
      <c r="C29" s="517"/>
      <c r="D29" s="518"/>
    </row>
    <row r="30" spans="1:4" x14ac:dyDescent="0.25">
      <c r="A30" s="60" t="s">
        <v>685</v>
      </c>
      <c r="B30" s="703" t="s">
        <v>974</v>
      </c>
      <c r="C30" s="342"/>
      <c r="D30" s="342">
        <v>0</v>
      </c>
    </row>
    <row r="31" spans="1:4" x14ac:dyDescent="0.25">
      <c r="A31" s="61" t="s">
        <v>686</v>
      </c>
      <c r="B31" s="9" t="s">
        <v>404</v>
      </c>
      <c r="C31" s="354">
        <v>0</v>
      </c>
      <c r="D31" s="354">
        <v>0</v>
      </c>
    </row>
    <row r="32" spans="1:4" x14ac:dyDescent="0.25">
      <c r="A32" s="60" t="s">
        <v>768</v>
      </c>
      <c r="B32" s="362" t="s">
        <v>367</v>
      </c>
      <c r="C32" s="355">
        <v>0</v>
      </c>
      <c r="D32" s="355">
        <v>0</v>
      </c>
    </row>
    <row r="33" spans="1:4" x14ac:dyDescent="0.25">
      <c r="A33" s="371" t="s">
        <v>769</v>
      </c>
      <c r="B33" s="9" t="s">
        <v>368</v>
      </c>
      <c r="C33" s="356"/>
      <c r="D33" s="356">
        <v>0</v>
      </c>
    </row>
    <row r="34" spans="1:4" x14ac:dyDescent="0.25">
      <c r="A34" s="60" t="s">
        <v>687</v>
      </c>
      <c r="B34" s="362" t="s">
        <v>369</v>
      </c>
      <c r="C34" s="350">
        <v>0</v>
      </c>
      <c r="D34" s="350">
        <v>0</v>
      </c>
    </row>
    <row r="35" spans="1:4" x14ac:dyDescent="0.25">
      <c r="A35" s="371" t="s">
        <v>688</v>
      </c>
      <c r="B35" s="9" t="s">
        <v>370</v>
      </c>
      <c r="C35" s="349">
        <v>0</v>
      </c>
      <c r="D35" s="349">
        <v>0</v>
      </c>
    </row>
    <row r="36" spans="1:4" x14ac:dyDescent="0.25">
      <c r="A36" s="60" t="s">
        <v>689</v>
      </c>
      <c r="B36" s="362" t="s">
        <v>371</v>
      </c>
      <c r="C36" s="357">
        <v>0</v>
      </c>
      <c r="D36" s="357">
        <v>0</v>
      </c>
    </row>
    <row r="37" spans="1:4" x14ac:dyDescent="0.25">
      <c r="A37" s="60" t="s">
        <v>770</v>
      </c>
      <c r="B37" s="362" t="s">
        <v>372</v>
      </c>
      <c r="C37" s="49">
        <v>0</v>
      </c>
      <c r="D37" s="49">
        <v>0</v>
      </c>
    </row>
    <row r="38" spans="1:4" x14ac:dyDescent="0.25">
      <c r="A38" s="371" t="s">
        <v>771</v>
      </c>
      <c r="B38" s="9" t="s">
        <v>373</v>
      </c>
      <c r="C38" s="350">
        <v>0</v>
      </c>
      <c r="D38" s="350">
        <v>0</v>
      </c>
    </row>
    <row r="39" spans="1:4" ht="13" thickBot="1" x14ac:dyDescent="0.3">
      <c r="A39" s="60" t="s">
        <v>690</v>
      </c>
      <c r="B39" s="362" t="s">
        <v>374</v>
      </c>
      <c r="C39" s="358">
        <v>0</v>
      </c>
      <c r="D39" s="358">
        <v>0</v>
      </c>
    </row>
    <row r="40" spans="1:4" ht="13.5" thickBot="1" x14ac:dyDescent="0.35">
      <c r="A40" s="372"/>
      <c r="B40" s="367" t="s">
        <v>375</v>
      </c>
      <c r="C40" s="344">
        <f>C30+C31+C32+C33+C34+C35+C36+C37+C38+C39</f>
        <v>0</v>
      </c>
      <c r="D40" s="344">
        <f>D30+D31+D32+D33+D34+D35+D36+D37+D38+D39</f>
        <v>0</v>
      </c>
    </row>
    <row r="41" spans="1:4" ht="24.75" customHeight="1" x14ac:dyDescent="0.35">
      <c r="A41" s="372"/>
      <c r="B41" s="375" t="s">
        <v>691</v>
      </c>
      <c r="C41" s="80"/>
      <c r="D41" s="345"/>
    </row>
    <row r="42" spans="1:4" x14ac:dyDescent="0.25">
      <c r="A42" s="60" t="s">
        <v>774</v>
      </c>
      <c r="B42" s="703" t="s">
        <v>975</v>
      </c>
      <c r="C42" s="359">
        <v>0</v>
      </c>
      <c r="D42" s="359">
        <v>0</v>
      </c>
    </row>
    <row r="43" spans="1:4" x14ac:dyDescent="0.25">
      <c r="A43" s="60" t="s">
        <v>775</v>
      </c>
      <c r="B43" s="703" t="s">
        <v>976</v>
      </c>
      <c r="C43" s="50">
        <v>0</v>
      </c>
      <c r="D43" s="50">
        <v>0</v>
      </c>
    </row>
    <row r="44" spans="1:4" x14ac:dyDescent="0.25">
      <c r="A44" s="61" t="s">
        <v>776</v>
      </c>
      <c r="B44" s="704" t="s">
        <v>977</v>
      </c>
      <c r="C44" s="341">
        <v>0</v>
      </c>
      <c r="D44" s="341">
        <v>0</v>
      </c>
    </row>
    <row r="45" spans="1:4" x14ac:dyDescent="0.25">
      <c r="A45" s="61" t="s">
        <v>777</v>
      </c>
      <c r="B45" s="64" t="s">
        <v>405</v>
      </c>
      <c r="C45" s="341">
        <v>0</v>
      </c>
      <c r="D45" s="341">
        <v>0</v>
      </c>
    </row>
    <row r="46" spans="1:4" x14ac:dyDescent="0.25">
      <c r="A46" s="1090" t="s">
        <v>778</v>
      </c>
      <c r="B46" s="9" t="s">
        <v>692</v>
      </c>
      <c r="C46" s="1092">
        <v>0</v>
      </c>
      <c r="D46" s="1092">
        <v>0</v>
      </c>
    </row>
    <row r="47" spans="1:4" x14ac:dyDescent="0.25">
      <c r="A47" s="1091"/>
      <c r="B47" s="365" t="s">
        <v>376</v>
      </c>
      <c r="C47" s="836"/>
      <c r="D47" s="836"/>
    </row>
    <row r="48" spans="1:4" ht="13" thickBot="1" x14ac:dyDescent="0.3">
      <c r="A48" s="371" t="s">
        <v>772</v>
      </c>
      <c r="B48" s="9" t="s">
        <v>773</v>
      </c>
      <c r="C48" s="47">
        <v>0</v>
      </c>
      <c r="D48" s="47">
        <v>0</v>
      </c>
    </row>
    <row r="49" spans="1:4" ht="13.5" thickBot="1" x14ac:dyDescent="0.35">
      <c r="A49" s="60" t="s">
        <v>693</v>
      </c>
      <c r="B49" s="369" t="s">
        <v>377</v>
      </c>
      <c r="C49" s="344">
        <f>SUM(C42:C48)</f>
        <v>0</v>
      </c>
      <c r="D49" s="344">
        <f>SUM(D42:D48)</f>
        <v>0</v>
      </c>
    </row>
    <row r="50" spans="1:4" ht="13.5" thickBot="1" x14ac:dyDescent="0.35">
      <c r="A50" s="514"/>
      <c r="B50" s="515" t="s">
        <v>378</v>
      </c>
      <c r="C50" s="344">
        <f>C40-C49</f>
        <v>0</v>
      </c>
      <c r="D50" s="344">
        <f>D40-D49</f>
        <v>0</v>
      </c>
    </row>
    <row r="51" spans="1:4" x14ac:dyDescent="0.25">
      <c r="A51" s="40"/>
    </row>
    <row r="52" spans="1:4" x14ac:dyDescent="0.25">
      <c r="A52" s="40"/>
    </row>
    <row r="53" spans="1:4" x14ac:dyDescent="0.25">
      <c r="A53" s="40"/>
    </row>
    <row r="54" spans="1:4" x14ac:dyDescent="0.25">
      <c r="A54" s="40"/>
    </row>
    <row r="55" spans="1:4" x14ac:dyDescent="0.25">
      <c r="A55" s="40"/>
    </row>
    <row r="56" spans="1:4" x14ac:dyDescent="0.25">
      <c r="A56" s="40"/>
    </row>
    <row r="57" spans="1:4" x14ac:dyDescent="0.25">
      <c r="A57" s="40"/>
    </row>
    <row r="58" spans="1:4" x14ac:dyDescent="0.25">
      <c r="A58" s="40"/>
    </row>
    <row r="59" spans="1:4" x14ac:dyDescent="0.25">
      <c r="A59" s="40"/>
    </row>
    <row r="60" spans="1:4" x14ac:dyDescent="0.25">
      <c r="A60" s="40"/>
    </row>
    <row r="61" spans="1:4" x14ac:dyDescent="0.25">
      <c r="A61" s="40"/>
    </row>
    <row r="62" spans="1:4" x14ac:dyDescent="0.25">
      <c r="A62" s="40"/>
    </row>
    <row r="63" spans="1:4" x14ac:dyDescent="0.25">
      <c r="A63" s="40"/>
    </row>
    <row r="64" spans="1:4" x14ac:dyDescent="0.25">
      <c r="A64" s="40"/>
    </row>
    <row r="65" spans="1:1" x14ac:dyDescent="0.25">
      <c r="A65" s="40"/>
    </row>
    <row r="66" spans="1:1" x14ac:dyDescent="0.25">
      <c r="A66" s="40"/>
    </row>
    <row r="67" spans="1:1" x14ac:dyDescent="0.25">
      <c r="A67" s="40"/>
    </row>
    <row r="68" spans="1:1" x14ac:dyDescent="0.25">
      <c r="A68" s="40"/>
    </row>
    <row r="69" spans="1:1" x14ac:dyDescent="0.25">
      <c r="A69" s="40"/>
    </row>
    <row r="70" spans="1:1" x14ac:dyDescent="0.25">
      <c r="A70" s="40"/>
    </row>
    <row r="71" spans="1:1" x14ac:dyDescent="0.25">
      <c r="A71" s="40"/>
    </row>
    <row r="72" spans="1:1" x14ac:dyDescent="0.25">
      <c r="A72" s="40"/>
    </row>
    <row r="73" spans="1:1" x14ac:dyDescent="0.25">
      <c r="A73" s="40"/>
    </row>
    <row r="74" spans="1:1" x14ac:dyDescent="0.25">
      <c r="A74" s="40"/>
    </row>
    <row r="75" spans="1:1" x14ac:dyDescent="0.25">
      <c r="A75" s="40"/>
    </row>
    <row r="76" spans="1:1" x14ac:dyDescent="0.25">
      <c r="A76" s="40"/>
    </row>
    <row r="77" spans="1:1" x14ac:dyDescent="0.25">
      <c r="A77" s="40"/>
    </row>
    <row r="78" spans="1:1" x14ac:dyDescent="0.25">
      <c r="A78" s="40"/>
    </row>
    <row r="79" spans="1:1" x14ac:dyDescent="0.25">
      <c r="A79" s="40"/>
    </row>
    <row r="80" spans="1:1" x14ac:dyDescent="0.25">
      <c r="A80" s="40"/>
    </row>
    <row r="81" spans="1:1" x14ac:dyDescent="0.25">
      <c r="A81" s="40"/>
    </row>
    <row r="82" spans="1:1" x14ac:dyDescent="0.25">
      <c r="A82" s="40"/>
    </row>
    <row r="83" spans="1:1" x14ac:dyDescent="0.25">
      <c r="A83" s="40"/>
    </row>
    <row r="84" spans="1:1" x14ac:dyDescent="0.25">
      <c r="A84" s="40"/>
    </row>
    <row r="85" spans="1:1" x14ac:dyDescent="0.25">
      <c r="A85" s="40"/>
    </row>
    <row r="86" spans="1:1" x14ac:dyDescent="0.25">
      <c r="A86" s="40"/>
    </row>
    <row r="87" spans="1:1" x14ac:dyDescent="0.25">
      <c r="A87" s="40"/>
    </row>
    <row r="88" spans="1:1" x14ac:dyDescent="0.25">
      <c r="A88" s="40"/>
    </row>
    <row r="89" spans="1:1" x14ac:dyDescent="0.25">
      <c r="A89" s="40"/>
    </row>
    <row r="90" spans="1:1" x14ac:dyDescent="0.25">
      <c r="A90" s="40"/>
    </row>
    <row r="91" spans="1:1" x14ac:dyDescent="0.25">
      <c r="A91" s="40"/>
    </row>
    <row r="92" spans="1:1" x14ac:dyDescent="0.25">
      <c r="A92" s="40"/>
    </row>
    <row r="93" spans="1:1" x14ac:dyDescent="0.25">
      <c r="A93" s="40"/>
    </row>
    <row r="94" spans="1:1" x14ac:dyDescent="0.25">
      <c r="A94" s="40"/>
    </row>
    <row r="95" spans="1:1" x14ac:dyDescent="0.25">
      <c r="A95" s="40"/>
    </row>
    <row r="96" spans="1:1" x14ac:dyDescent="0.25">
      <c r="A96" s="40"/>
    </row>
    <row r="97" spans="1:1" x14ac:dyDescent="0.25">
      <c r="A97" s="40"/>
    </row>
    <row r="98" spans="1:1" x14ac:dyDescent="0.25">
      <c r="A98" s="40"/>
    </row>
    <row r="99" spans="1:1" x14ac:dyDescent="0.25">
      <c r="A99" s="40"/>
    </row>
    <row r="100" spans="1:1" x14ac:dyDescent="0.25">
      <c r="A100" s="40"/>
    </row>
    <row r="101" spans="1:1" x14ac:dyDescent="0.25">
      <c r="A101" s="40"/>
    </row>
    <row r="102" spans="1:1" x14ac:dyDescent="0.25">
      <c r="A102" s="40"/>
    </row>
    <row r="103" spans="1:1" x14ac:dyDescent="0.25">
      <c r="A103" s="40"/>
    </row>
    <row r="104" spans="1:1" x14ac:dyDescent="0.25">
      <c r="A104" s="40"/>
    </row>
    <row r="105" spans="1:1" x14ac:dyDescent="0.25">
      <c r="A105" s="40"/>
    </row>
    <row r="106" spans="1:1" x14ac:dyDescent="0.25">
      <c r="A106" s="40"/>
    </row>
    <row r="107" spans="1:1" x14ac:dyDescent="0.25">
      <c r="A107" s="40"/>
    </row>
    <row r="108" spans="1:1" x14ac:dyDescent="0.25">
      <c r="A108" s="40"/>
    </row>
    <row r="109" spans="1:1" x14ac:dyDescent="0.25">
      <c r="A109" s="40"/>
    </row>
    <row r="110" spans="1:1" x14ac:dyDescent="0.25">
      <c r="A110" s="40"/>
    </row>
    <row r="111" spans="1:1" x14ac:dyDescent="0.25">
      <c r="A111" s="40"/>
    </row>
    <row r="112" spans="1:1" x14ac:dyDescent="0.25">
      <c r="A112" s="40"/>
    </row>
    <row r="113" spans="1:1" x14ac:dyDescent="0.25">
      <c r="A113" s="40"/>
    </row>
    <row r="114" spans="1:1" x14ac:dyDescent="0.25">
      <c r="A114" s="40"/>
    </row>
    <row r="115" spans="1:1" x14ac:dyDescent="0.25">
      <c r="A115" s="40"/>
    </row>
    <row r="116" spans="1:1" x14ac:dyDescent="0.25">
      <c r="A116" s="40"/>
    </row>
    <row r="117" spans="1:1" x14ac:dyDescent="0.25">
      <c r="A117" s="40"/>
    </row>
    <row r="118" spans="1:1" x14ac:dyDescent="0.25">
      <c r="A118" s="40"/>
    </row>
    <row r="119" spans="1:1" x14ac:dyDescent="0.25">
      <c r="A119" s="40"/>
    </row>
    <row r="120" spans="1:1" x14ac:dyDescent="0.25">
      <c r="A120" s="40"/>
    </row>
    <row r="121" spans="1:1" x14ac:dyDescent="0.25">
      <c r="A121" s="40"/>
    </row>
    <row r="122" spans="1:1" x14ac:dyDescent="0.25">
      <c r="A122" s="40"/>
    </row>
    <row r="123" spans="1:1" x14ac:dyDescent="0.25">
      <c r="A123" s="40"/>
    </row>
    <row r="124" spans="1:1" x14ac:dyDescent="0.25">
      <c r="A124" s="40"/>
    </row>
    <row r="125" spans="1:1" x14ac:dyDescent="0.25">
      <c r="A125" s="40"/>
    </row>
    <row r="126" spans="1:1" x14ac:dyDescent="0.25">
      <c r="A126" s="40"/>
    </row>
    <row r="127" spans="1:1" x14ac:dyDescent="0.25">
      <c r="A127" s="40"/>
    </row>
    <row r="128" spans="1:1" x14ac:dyDescent="0.25">
      <c r="A128" s="40"/>
    </row>
    <row r="129" spans="1:1" x14ac:dyDescent="0.25">
      <c r="A129" s="40"/>
    </row>
    <row r="130" spans="1:1" x14ac:dyDescent="0.25">
      <c r="A130" s="40"/>
    </row>
    <row r="131" spans="1:1" x14ac:dyDescent="0.25">
      <c r="A131" s="40"/>
    </row>
    <row r="132" spans="1:1" x14ac:dyDescent="0.25">
      <c r="A132" s="40"/>
    </row>
    <row r="133" spans="1:1" x14ac:dyDescent="0.25">
      <c r="A133" s="40"/>
    </row>
    <row r="134" spans="1:1" x14ac:dyDescent="0.25">
      <c r="A134" s="40"/>
    </row>
    <row r="135" spans="1:1" x14ac:dyDescent="0.25">
      <c r="A135" s="40"/>
    </row>
    <row r="136" spans="1:1" x14ac:dyDescent="0.25">
      <c r="A136" s="40"/>
    </row>
    <row r="137" spans="1:1" x14ac:dyDescent="0.25">
      <c r="A137" s="40"/>
    </row>
    <row r="138" spans="1:1" x14ac:dyDescent="0.25">
      <c r="A138" s="40"/>
    </row>
    <row r="139" spans="1:1" x14ac:dyDescent="0.25">
      <c r="A139" s="40"/>
    </row>
    <row r="140" spans="1:1" x14ac:dyDescent="0.25">
      <c r="A140" s="40"/>
    </row>
    <row r="141" spans="1:1" x14ac:dyDescent="0.25">
      <c r="A141" s="40"/>
    </row>
    <row r="142" spans="1:1" x14ac:dyDescent="0.25">
      <c r="A142" s="40"/>
    </row>
    <row r="143" spans="1:1" x14ac:dyDescent="0.25">
      <c r="A143" s="40"/>
    </row>
    <row r="144" spans="1:1" x14ac:dyDescent="0.25">
      <c r="A144" s="40"/>
    </row>
    <row r="145" spans="1:1" x14ac:dyDescent="0.25">
      <c r="A145" s="40"/>
    </row>
    <row r="146" spans="1:1" x14ac:dyDescent="0.25">
      <c r="A146" s="40"/>
    </row>
    <row r="147" spans="1:1" x14ac:dyDescent="0.25">
      <c r="A147" s="40"/>
    </row>
    <row r="148" spans="1:1" x14ac:dyDescent="0.25">
      <c r="A148" s="40"/>
    </row>
    <row r="149" spans="1:1" x14ac:dyDescent="0.25">
      <c r="A149" s="40"/>
    </row>
    <row r="150" spans="1:1" x14ac:dyDescent="0.25">
      <c r="A150" s="40"/>
    </row>
    <row r="151" spans="1:1" x14ac:dyDescent="0.25">
      <c r="A151" s="40"/>
    </row>
    <row r="152" spans="1:1" x14ac:dyDescent="0.25">
      <c r="A152" s="40"/>
    </row>
    <row r="153" spans="1:1" x14ac:dyDescent="0.25">
      <c r="A153" s="40"/>
    </row>
    <row r="154" spans="1:1" x14ac:dyDescent="0.25">
      <c r="A154" s="40"/>
    </row>
    <row r="155" spans="1:1" x14ac:dyDescent="0.25">
      <c r="A155" s="40"/>
    </row>
    <row r="156" spans="1:1" x14ac:dyDescent="0.25">
      <c r="A156" s="40"/>
    </row>
    <row r="157" spans="1:1" x14ac:dyDescent="0.25">
      <c r="A157" s="40"/>
    </row>
    <row r="158" spans="1:1" x14ac:dyDescent="0.25">
      <c r="A158" s="40"/>
    </row>
    <row r="159" spans="1:1" x14ac:dyDescent="0.25">
      <c r="A159" s="40"/>
    </row>
    <row r="160" spans="1:1" x14ac:dyDescent="0.25">
      <c r="A160" s="40"/>
    </row>
    <row r="161" spans="1:1" x14ac:dyDescent="0.25">
      <c r="A161" s="40"/>
    </row>
    <row r="162" spans="1:1" x14ac:dyDescent="0.25">
      <c r="A162" s="40"/>
    </row>
    <row r="163" spans="1:1" x14ac:dyDescent="0.25">
      <c r="A163" s="40"/>
    </row>
    <row r="164" spans="1:1" x14ac:dyDescent="0.25">
      <c r="A164" s="40"/>
    </row>
    <row r="165" spans="1:1" x14ac:dyDescent="0.25">
      <c r="A165" s="40"/>
    </row>
    <row r="166" spans="1:1" x14ac:dyDescent="0.25">
      <c r="A166" s="40"/>
    </row>
    <row r="167" spans="1:1" x14ac:dyDescent="0.25">
      <c r="A167" s="40"/>
    </row>
    <row r="168" spans="1:1" x14ac:dyDescent="0.25">
      <c r="A168" s="40"/>
    </row>
    <row r="169" spans="1:1" x14ac:dyDescent="0.25">
      <c r="A169" s="40"/>
    </row>
    <row r="170" spans="1:1" x14ac:dyDescent="0.25">
      <c r="A170" s="40"/>
    </row>
    <row r="171" spans="1:1" x14ac:dyDescent="0.25">
      <c r="A171" s="40"/>
    </row>
    <row r="172" spans="1:1" x14ac:dyDescent="0.25">
      <c r="A172" s="40"/>
    </row>
    <row r="173" spans="1:1" x14ac:dyDescent="0.25">
      <c r="A173" s="40"/>
    </row>
    <row r="174" spans="1:1" x14ac:dyDescent="0.25">
      <c r="A174" s="40"/>
    </row>
    <row r="175" spans="1:1" x14ac:dyDescent="0.25">
      <c r="A175" s="40"/>
    </row>
    <row r="176" spans="1:1" x14ac:dyDescent="0.25">
      <c r="A176" s="40"/>
    </row>
    <row r="177" spans="1:1" x14ac:dyDescent="0.25">
      <c r="A177" s="40"/>
    </row>
    <row r="178" spans="1:1" x14ac:dyDescent="0.25">
      <c r="A178" s="40"/>
    </row>
    <row r="179" spans="1:1" x14ac:dyDescent="0.25">
      <c r="A179" s="40"/>
    </row>
    <row r="180" spans="1:1" x14ac:dyDescent="0.25">
      <c r="A180" s="40"/>
    </row>
    <row r="181" spans="1:1" x14ac:dyDescent="0.25">
      <c r="A181" s="40"/>
    </row>
    <row r="182" spans="1:1" x14ac:dyDescent="0.25">
      <c r="A182" s="40"/>
    </row>
    <row r="183" spans="1:1" x14ac:dyDescent="0.25">
      <c r="A183" s="40"/>
    </row>
    <row r="184" spans="1:1" x14ac:dyDescent="0.25">
      <c r="A184" s="40"/>
    </row>
    <row r="185" spans="1:1" x14ac:dyDescent="0.25">
      <c r="A185" s="40"/>
    </row>
    <row r="186" spans="1:1" x14ac:dyDescent="0.25">
      <c r="A186" s="40"/>
    </row>
    <row r="187" spans="1:1" x14ac:dyDescent="0.25">
      <c r="A187" s="40"/>
    </row>
    <row r="188" spans="1:1" x14ac:dyDescent="0.25">
      <c r="A188" s="40"/>
    </row>
    <row r="189" spans="1:1" x14ac:dyDescent="0.25">
      <c r="A189" s="40"/>
    </row>
    <row r="190" spans="1:1" x14ac:dyDescent="0.25">
      <c r="A190" s="40"/>
    </row>
    <row r="191" spans="1:1" x14ac:dyDescent="0.25">
      <c r="A191" s="40"/>
    </row>
    <row r="192" spans="1:1" x14ac:dyDescent="0.25">
      <c r="A192" s="40"/>
    </row>
    <row r="193" spans="1:1" x14ac:dyDescent="0.25">
      <c r="A193" s="40"/>
    </row>
    <row r="194" spans="1:1" x14ac:dyDescent="0.25">
      <c r="A194" s="40"/>
    </row>
    <row r="195" spans="1:1" x14ac:dyDescent="0.25">
      <c r="A195" s="40"/>
    </row>
    <row r="196" spans="1:1" x14ac:dyDescent="0.25">
      <c r="A196" s="40"/>
    </row>
    <row r="197" spans="1:1" x14ac:dyDescent="0.25">
      <c r="A197" s="40"/>
    </row>
    <row r="198" spans="1:1" x14ac:dyDescent="0.25">
      <c r="A198" s="40"/>
    </row>
    <row r="199" spans="1:1" x14ac:dyDescent="0.25">
      <c r="A199" s="40"/>
    </row>
    <row r="200" spans="1:1" x14ac:dyDescent="0.25">
      <c r="A200" s="40"/>
    </row>
    <row r="201" spans="1:1" x14ac:dyDescent="0.25">
      <c r="A201" s="40"/>
    </row>
    <row r="202" spans="1:1" x14ac:dyDescent="0.25">
      <c r="A202" s="40"/>
    </row>
    <row r="203" spans="1:1" x14ac:dyDescent="0.25">
      <c r="A203" s="40"/>
    </row>
    <row r="204" spans="1:1" x14ac:dyDescent="0.25">
      <c r="A204" s="40"/>
    </row>
    <row r="205" spans="1:1" x14ac:dyDescent="0.25">
      <c r="A205" s="40"/>
    </row>
    <row r="206" spans="1:1" x14ac:dyDescent="0.25">
      <c r="A206" s="40"/>
    </row>
    <row r="207" spans="1:1" x14ac:dyDescent="0.25">
      <c r="A207" s="40"/>
    </row>
    <row r="208" spans="1:1" x14ac:dyDescent="0.25">
      <c r="A208" s="40"/>
    </row>
    <row r="209" spans="1:1" x14ac:dyDescent="0.25">
      <c r="A209" s="40"/>
    </row>
    <row r="210" spans="1:1" x14ac:dyDescent="0.25">
      <c r="A210" s="40"/>
    </row>
    <row r="211" spans="1:1" x14ac:dyDescent="0.25">
      <c r="A211" s="40"/>
    </row>
    <row r="212" spans="1:1" x14ac:dyDescent="0.25">
      <c r="A212" s="40"/>
    </row>
    <row r="213" spans="1:1" x14ac:dyDescent="0.25">
      <c r="A213" s="40"/>
    </row>
    <row r="214" spans="1:1" x14ac:dyDescent="0.25">
      <c r="A214" s="40"/>
    </row>
    <row r="215" spans="1:1" x14ac:dyDescent="0.25">
      <c r="A215" s="40"/>
    </row>
    <row r="216" spans="1:1" x14ac:dyDescent="0.25">
      <c r="A216" s="40"/>
    </row>
    <row r="217" spans="1:1" x14ac:dyDescent="0.25">
      <c r="A217" s="40"/>
    </row>
    <row r="218" spans="1:1" x14ac:dyDescent="0.25">
      <c r="A218" s="40"/>
    </row>
    <row r="219" spans="1:1" x14ac:dyDescent="0.25">
      <c r="A219" s="40"/>
    </row>
    <row r="220" spans="1:1" x14ac:dyDescent="0.25">
      <c r="A220" s="40"/>
    </row>
    <row r="221" spans="1:1" x14ac:dyDescent="0.25">
      <c r="A221" s="40"/>
    </row>
    <row r="222" spans="1:1" x14ac:dyDescent="0.25">
      <c r="A222" s="40"/>
    </row>
    <row r="223" spans="1:1" x14ac:dyDescent="0.25">
      <c r="A223" s="40"/>
    </row>
    <row r="224" spans="1:1" x14ac:dyDescent="0.25">
      <c r="A224" s="40"/>
    </row>
    <row r="225" spans="1:1" x14ac:dyDescent="0.25">
      <c r="A225" s="40"/>
    </row>
    <row r="226" spans="1:1" x14ac:dyDescent="0.25">
      <c r="A226" s="40"/>
    </row>
    <row r="227" spans="1:1" x14ac:dyDescent="0.25">
      <c r="A227" s="40"/>
    </row>
    <row r="228" spans="1:1" x14ac:dyDescent="0.25">
      <c r="A228" s="40"/>
    </row>
    <row r="229" spans="1:1" x14ac:dyDescent="0.25">
      <c r="A229" s="40"/>
    </row>
    <row r="230" spans="1:1" x14ac:dyDescent="0.25">
      <c r="A230" s="40"/>
    </row>
    <row r="231" spans="1:1" x14ac:dyDescent="0.25">
      <c r="A231" s="40"/>
    </row>
    <row r="232" spans="1:1" x14ac:dyDescent="0.25">
      <c r="A232" s="40"/>
    </row>
    <row r="233" spans="1:1" x14ac:dyDescent="0.25">
      <c r="A233" s="40"/>
    </row>
    <row r="234" spans="1:1" x14ac:dyDescent="0.25">
      <c r="A234" s="40"/>
    </row>
    <row r="235" spans="1:1" x14ac:dyDescent="0.25">
      <c r="A235" s="40"/>
    </row>
    <row r="236" spans="1:1" x14ac:dyDescent="0.25">
      <c r="A236" s="40"/>
    </row>
    <row r="237" spans="1:1" x14ac:dyDescent="0.25">
      <c r="A237" s="40"/>
    </row>
    <row r="238" spans="1:1" x14ac:dyDescent="0.25">
      <c r="A238" s="40"/>
    </row>
    <row r="239" spans="1:1" x14ac:dyDescent="0.25">
      <c r="A239" s="40"/>
    </row>
    <row r="240" spans="1:1" x14ac:dyDescent="0.25">
      <c r="A240" s="40"/>
    </row>
    <row r="241" spans="1:1" x14ac:dyDescent="0.25">
      <c r="A241" s="40"/>
    </row>
    <row r="242" spans="1:1" x14ac:dyDescent="0.25">
      <c r="A242" s="40"/>
    </row>
    <row r="243" spans="1:1" x14ac:dyDescent="0.25">
      <c r="A243" s="40"/>
    </row>
    <row r="244" spans="1:1" x14ac:dyDescent="0.25">
      <c r="A244" s="40"/>
    </row>
    <row r="245" spans="1:1" x14ac:dyDescent="0.25">
      <c r="A245" s="40"/>
    </row>
    <row r="246" spans="1:1" x14ac:dyDescent="0.25">
      <c r="A246" s="40"/>
    </row>
    <row r="247" spans="1:1" x14ac:dyDescent="0.25">
      <c r="A247" s="40"/>
    </row>
    <row r="248" spans="1:1" x14ac:dyDescent="0.25">
      <c r="A248" s="40"/>
    </row>
    <row r="249" spans="1:1" x14ac:dyDescent="0.25">
      <c r="A249" s="40"/>
    </row>
    <row r="250" spans="1:1" x14ac:dyDescent="0.25">
      <c r="A250" s="40"/>
    </row>
    <row r="251" spans="1:1" x14ac:dyDescent="0.25">
      <c r="A251" s="40"/>
    </row>
    <row r="252" spans="1:1" x14ac:dyDescent="0.25">
      <c r="A252" s="40"/>
    </row>
    <row r="253" spans="1:1" x14ac:dyDescent="0.25">
      <c r="A253" s="40"/>
    </row>
    <row r="254" spans="1:1" x14ac:dyDescent="0.25">
      <c r="A254" s="40"/>
    </row>
    <row r="255" spans="1:1" x14ac:dyDescent="0.25">
      <c r="A255" s="40"/>
    </row>
    <row r="256" spans="1:1" x14ac:dyDescent="0.25">
      <c r="A256" s="40"/>
    </row>
    <row r="257" spans="1:1" x14ac:dyDescent="0.25">
      <c r="A257" s="40"/>
    </row>
    <row r="258" spans="1:1" x14ac:dyDescent="0.25">
      <c r="A258" s="40"/>
    </row>
    <row r="259" spans="1:1" x14ac:dyDescent="0.25">
      <c r="A259" s="40"/>
    </row>
    <row r="260" spans="1:1" x14ac:dyDescent="0.25">
      <c r="A260" s="40"/>
    </row>
    <row r="261" spans="1:1" x14ac:dyDescent="0.25">
      <c r="A261" s="40"/>
    </row>
    <row r="262" spans="1:1" x14ac:dyDescent="0.25">
      <c r="A262" s="40"/>
    </row>
    <row r="263" spans="1:1" x14ac:dyDescent="0.25">
      <c r="A263" s="40"/>
    </row>
    <row r="264" spans="1:1" x14ac:dyDescent="0.25">
      <c r="A264" s="40"/>
    </row>
    <row r="265" spans="1:1" x14ac:dyDescent="0.25">
      <c r="A265" s="40"/>
    </row>
    <row r="266" spans="1:1" x14ac:dyDescent="0.25">
      <c r="A266" s="40"/>
    </row>
    <row r="267" spans="1:1" x14ac:dyDescent="0.25">
      <c r="A267" s="40"/>
    </row>
    <row r="268" spans="1:1" x14ac:dyDescent="0.25">
      <c r="A268" s="40"/>
    </row>
    <row r="269" spans="1:1" x14ac:dyDescent="0.25">
      <c r="A269" s="40"/>
    </row>
    <row r="270" spans="1:1" x14ac:dyDescent="0.25">
      <c r="A270" s="40"/>
    </row>
    <row r="271" spans="1:1" x14ac:dyDescent="0.25">
      <c r="A271" s="40"/>
    </row>
    <row r="272" spans="1:1" x14ac:dyDescent="0.25">
      <c r="A272" s="40"/>
    </row>
    <row r="273" spans="1:1" x14ac:dyDescent="0.25">
      <c r="A273" s="40"/>
    </row>
    <row r="274" spans="1:1" x14ac:dyDescent="0.25">
      <c r="A274" s="40"/>
    </row>
    <row r="275" spans="1:1" x14ac:dyDescent="0.25">
      <c r="A275" s="40"/>
    </row>
    <row r="276" spans="1:1" x14ac:dyDescent="0.25">
      <c r="A276" s="40"/>
    </row>
    <row r="277" spans="1:1" x14ac:dyDescent="0.25">
      <c r="A277" s="40"/>
    </row>
    <row r="278" spans="1:1" x14ac:dyDescent="0.25">
      <c r="A278" s="40"/>
    </row>
    <row r="279" spans="1:1" x14ac:dyDescent="0.25">
      <c r="A279" s="40"/>
    </row>
  </sheetData>
  <mergeCells count="11">
    <mergeCell ref="A46:A47"/>
    <mergeCell ref="C46:C47"/>
    <mergeCell ref="D46:D47"/>
    <mergeCell ref="D20:D21"/>
    <mergeCell ref="A20:A21"/>
    <mergeCell ref="C20:C21"/>
    <mergeCell ref="A1:C1"/>
    <mergeCell ref="D18:D19"/>
    <mergeCell ref="A3:D3"/>
    <mergeCell ref="A18:A19"/>
    <mergeCell ref="C18:C19"/>
  </mergeCells>
  <phoneticPr fontId="0" type="noConversion"/>
  <pageMargins left="1" right="0.5" top="1" bottom="1" header="0.5" footer="0.5"/>
  <pageSetup scale="91" orientation="portrait"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8"/>
  <sheetViews>
    <sheetView showGridLines="0" workbookViewId="0">
      <selection sqref="A1:C1"/>
    </sheetView>
  </sheetViews>
  <sheetFormatPr defaultRowHeight="12.5" x14ac:dyDescent="0.25"/>
  <cols>
    <col min="1" max="1" width="7.7265625" customWidth="1"/>
    <col min="2" max="2" width="50.26953125" customWidth="1"/>
    <col min="3" max="4" width="17" customWidth="1"/>
    <col min="6" max="6" width="17.54296875" customWidth="1"/>
  </cols>
  <sheetData>
    <row r="1" spans="1:4" x14ac:dyDescent="0.25">
      <c r="A1" s="856">
        <f>Title!$A$12</f>
        <v>0</v>
      </c>
      <c r="B1" s="856"/>
      <c r="C1" s="856"/>
      <c r="D1" s="191" t="s">
        <v>466</v>
      </c>
    </row>
    <row r="2" spans="1:4" ht="13" thickBot="1" x14ac:dyDescent="0.3">
      <c r="A2" t="s">
        <v>805</v>
      </c>
      <c r="D2" s="175">
        <f>'23'!D2</f>
        <v>45657</v>
      </c>
    </row>
    <row r="3" spans="1:4" ht="15.5" x14ac:dyDescent="0.35">
      <c r="A3" s="855" t="s">
        <v>978</v>
      </c>
      <c r="B3" s="855"/>
      <c r="C3" s="855"/>
      <c r="D3" s="855"/>
    </row>
    <row r="4" spans="1:4" ht="13" thickBot="1" x14ac:dyDescent="0.3">
      <c r="A4" s="9"/>
      <c r="B4" s="9"/>
      <c r="C4" s="9"/>
      <c r="D4" s="9"/>
    </row>
    <row r="5" spans="1:4" ht="26.5" thickBot="1" x14ac:dyDescent="0.35">
      <c r="A5" s="69" t="s">
        <v>394</v>
      </c>
      <c r="B5" s="323" t="s">
        <v>269</v>
      </c>
      <c r="C5" s="69" t="s">
        <v>396</v>
      </c>
      <c r="D5" s="70" t="s">
        <v>397</v>
      </c>
    </row>
    <row r="6" spans="1:4" ht="22.5" customHeight="1" x14ac:dyDescent="0.35">
      <c r="A6" s="74"/>
      <c r="B6" s="391" t="s">
        <v>694</v>
      </c>
      <c r="C6" s="378"/>
      <c r="D6" s="378"/>
    </row>
    <row r="7" spans="1:4" ht="11.25" customHeight="1" x14ac:dyDescent="0.25">
      <c r="A7" s="155">
        <v>427</v>
      </c>
      <c r="B7" s="107" t="s">
        <v>379</v>
      </c>
      <c r="C7" s="380">
        <v>0</v>
      </c>
      <c r="D7" s="380">
        <v>0</v>
      </c>
    </row>
    <row r="8" spans="1:4" x14ac:dyDescent="0.25">
      <c r="A8" s="62">
        <v>428</v>
      </c>
      <c r="B8" s="705" t="s">
        <v>979</v>
      </c>
      <c r="C8" s="49">
        <v>0</v>
      </c>
      <c r="D8" s="49">
        <v>0</v>
      </c>
    </row>
    <row r="9" spans="1:4" ht="12.75" customHeight="1" x14ac:dyDescent="0.25">
      <c r="A9" s="155">
        <v>429</v>
      </c>
      <c r="B9" s="107" t="s">
        <v>380</v>
      </c>
      <c r="C9" s="53">
        <v>0</v>
      </c>
      <c r="D9" s="53">
        <v>0</v>
      </c>
    </row>
    <row r="10" spans="1:4" x14ac:dyDescent="0.25">
      <c r="A10" s="62">
        <v>430</v>
      </c>
      <c r="B10" s="66" t="s">
        <v>381</v>
      </c>
      <c r="C10" s="49">
        <v>0</v>
      </c>
      <c r="D10" s="49">
        <v>0</v>
      </c>
    </row>
    <row r="11" spans="1:4" ht="13" thickBot="1" x14ac:dyDescent="0.3">
      <c r="A11" s="155">
        <v>431</v>
      </c>
      <c r="B11" s="107" t="s">
        <v>382</v>
      </c>
      <c r="C11" s="47">
        <v>0</v>
      </c>
      <c r="D11" s="47">
        <v>0</v>
      </c>
    </row>
    <row r="12" spans="1:4" ht="13.5" thickBot="1" x14ac:dyDescent="0.35">
      <c r="A12" s="62"/>
      <c r="B12" s="76" t="s">
        <v>383</v>
      </c>
      <c r="C12" s="96">
        <f>SUM(C7:C11)</f>
        <v>0</v>
      </c>
      <c r="D12" s="96">
        <f>SUM(D7:D11)</f>
        <v>0</v>
      </c>
    </row>
    <row r="13" spans="1:4" ht="13.5" thickBot="1" x14ac:dyDescent="0.35">
      <c r="A13" s="155"/>
      <c r="B13" s="382" t="s">
        <v>384</v>
      </c>
      <c r="C13" s="379">
        <f>'23'!C28+'23'!C50-'24'!C12</f>
        <v>0</v>
      </c>
      <c r="D13" s="379">
        <f>'23'!D28+'24'!C50-'24'!D12</f>
        <v>0</v>
      </c>
    </row>
    <row r="14" spans="1:4" ht="21.75" customHeight="1" x14ac:dyDescent="0.35">
      <c r="A14" s="62"/>
      <c r="B14" s="392" t="s">
        <v>695</v>
      </c>
      <c r="C14" s="378"/>
      <c r="D14" s="378"/>
    </row>
    <row r="15" spans="1:4" x14ac:dyDescent="0.25">
      <c r="A15" s="155">
        <v>433</v>
      </c>
      <c r="B15" s="107" t="s">
        <v>385</v>
      </c>
      <c r="C15" s="226">
        <v>0</v>
      </c>
      <c r="D15" s="226">
        <v>0</v>
      </c>
    </row>
    <row r="16" spans="1:4" x14ac:dyDescent="0.25">
      <c r="A16" s="62">
        <v>434</v>
      </c>
      <c r="B16" s="66" t="s">
        <v>386</v>
      </c>
      <c r="C16" s="49">
        <v>0</v>
      </c>
      <c r="D16" s="49">
        <v>0</v>
      </c>
    </row>
    <row r="17" spans="1:4" ht="13" thickBot="1" x14ac:dyDescent="0.3">
      <c r="A17" s="155">
        <v>409.3</v>
      </c>
      <c r="B17" s="107" t="s">
        <v>387</v>
      </c>
      <c r="C17" s="47">
        <v>0</v>
      </c>
      <c r="D17" s="47">
        <v>0</v>
      </c>
    </row>
    <row r="18" spans="1:4" ht="13.5" thickBot="1" x14ac:dyDescent="0.35">
      <c r="A18" s="62"/>
      <c r="B18" s="76" t="s">
        <v>388</v>
      </c>
      <c r="C18" s="379">
        <f>C15-C16-C17</f>
        <v>0</v>
      </c>
      <c r="D18" s="379">
        <f>D15-D16-D17</f>
        <v>0</v>
      </c>
    </row>
    <row r="19" spans="1:4" ht="13.5" thickBot="1" x14ac:dyDescent="0.35">
      <c r="A19" s="63"/>
      <c r="B19" s="212" t="s">
        <v>389</v>
      </c>
      <c r="C19" s="389">
        <f>C13+C18</f>
        <v>0</v>
      </c>
      <c r="D19" s="390">
        <f>D13+D18</f>
        <v>0</v>
      </c>
    </row>
    <row r="20" spans="1:4" ht="33.4" customHeight="1" thickBot="1" x14ac:dyDescent="0.4">
      <c r="A20" s="903" t="s">
        <v>390</v>
      </c>
      <c r="B20" s="903"/>
      <c r="C20" s="903"/>
      <c r="D20" s="903"/>
    </row>
    <row r="21" spans="1:4" ht="26.5" thickBot="1" x14ac:dyDescent="0.35">
      <c r="A21" s="383" t="s">
        <v>394</v>
      </c>
      <c r="B21" s="69" t="s">
        <v>268</v>
      </c>
      <c r="C21" s="77" t="s">
        <v>396</v>
      </c>
      <c r="D21" s="70" t="s">
        <v>397</v>
      </c>
    </row>
    <row r="22" spans="1:4" x14ac:dyDescent="0.25">
      <c r="A22" s="384">
        <v>216</v>
      </c>
      <c r="B22" s="693" t="s">
        <v>982</v>
      </c>
      <c r="C22" s="393">
        <f>'25'!D8</f>
        <v>0</v>
      </c>
      <c r="D22" s="387">
        <v>0</v>
      </c>
    </row>
    <row r="23" spans="1:4" x14ac:dyDescent="0.25">
      <c r="A23" s="155">
        <v>435</v>
      </c>
      <c r="B23" s="40" t="s">
        <v>391</v>
      </c>
      <c r="C23" s="350">
        <f>C19</f>
        <v>0</v>
      </c>
      <c r="D23" s="350">
        <f>D19</f>
        <v>0</v>
      </c>
    </row>
    <row r="24" spans="1:4" x14ac:dyDescent="0.25">
      <c r="A24" s="62">
        <v>436</v>
      </c>
      <c r="B24" s="73" t="s">
        <v>392</v>
      </c>
      <c r="C24" s="356"/>
      <c r="D24" s="49"/>
    </row>
    <row r="25" spans="1:4" x14ac:dyDescent="0.25">
      <c r="A25" s="155">
        <v>437</v>
      </c>
      <c r="B25" s="698" t="s">
        <v>980</v>
      </c>
      <c r="C25" s="519"/>
      <c r="D25" s="381"/>
    </row>
    <row r="26" spans="1:4" x14ac:dyDescent="0.25">
      <c r="A26" s="62">
        <v>438</v>
      </c>
      <c r="B26" s="706" t="s">
        <v>981</v>
      </c>
      <c r="C26" s="356">
        <f>'25'!D12*-1</f>
        <v>0</v>
      </c>
      <c r="D26" s="49"/>
    </row>
    <row r="27" spans="1:4" ht="13" thickBot="1" x14ac:dyDescent="0.3">
      <c r="A27" s="155">
        <v>439</v>
      </c>
      <c r="B27" t="s">
        <v>393</v>
      </c>
      <c r="C27" s="47"/>
      <c r="D27" s="47"/>
    </row>
    <row r="28" spans="1:4" ht="13.5" thickBot="1" x14ac:dyDescent="0.35">
      <c r="A28" s="63">
        <v>216</v>
      </c>
      <c r="B28" s="205" t="s">
        <v>983</v>
      </c>
      <c r="C28" s="520">
        <f>C22+C23-C24-C25-C26+C27</f>
        <v>0</v>
      </c>
      <c r="D28" s="520">
        <f>D22+D23-D24-D25-D26+D27</f>
        <v>0</v>
      </c>
    </row>
  </sheetData>
  <mergeCells count="3">
    <mergeCell ref="A1:C1"/>
    <mergeCell ref="A3:D3"/>
    <mergeCell ref="A20:D20"/>
  </mergeCells>
  <phoneticPr fontId="0" type="noConversion"/>
  <pageMargins left="1" right="0.5" top="1" bottom="1" header="0.5" footer="0.5"/>
  <pageSetup scale="99" orientation="portrait"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44"/>
  <sheetViews>
    <sheetView workbookViewId="0">
      <selection sqref="A1:C1"/>
    </sheetView>
  </sheetViews>
  <sheetFormatPr defaultRowHeight="12.5" x14ac:dyDescent="0.25"/>
  <cols>
    <col min="1" max="1" width="7.54296875" customWidth="1"/>
    <col min="2" max="2" width="51.7265625" bestFit="1" customWidth="1"/>
    <col min="3" max="3" width="17.26953125" customWidth="1"/>
    <col min="4" max="4" width="17.7265625" bestFit="1" customWidth="1"/>
  </cols>
  <sheetData>
    <row r="1" spans="1:4" x14ac:dyDescent="0.25">
      <c r="A1" s="856">
        <f>Title!$A$12</f>
        <v>0</v>
      </c>
      <c r="B1" s="856"/>
      <c r="C1" s="856"/>
      <c r="D1" s="174" t="str">
        <f>'15'!F1</f>
        <v>YEAR OF REPORT</v>
      </c>
    </row>
    <row r="2" spans="1:4" ht="13" thickBot="1" x14ac:dyDescent="0.3">
      <c r="A2" t="s">
        <v>805</v>
      </c>
      <c r="D2" s="643">
        <f>'15'!F2</f>
        <v>45657</v>
      </c>
    </row>
    <row r="4" spans="1:4" ht="20.25" customHeight="1" thickBot="1" x14ac:dyDescent="0.4">
      <c r="A4" s="818" t="s">
        <v>75</v>
      </c>
      <c r="B4" s="818"/>
      <c r="C4" s="818"/>
      <c r="D4" s="818"/>
    </row>
    <row r="5" spans="1:4" ht="48.75" customHeight="1" thickBot="1" x14ac:dyDescent="0.35">
      <c r="A5" s="1099" t="s">
        <v>79</v>
      </c>
      <c r="B5" s="1100"/>
      <c r="C5" s="1100"/>
      <c r="D5" s="1101"/>
    </row>
    <row r="6" spans="1:4" ht="26.5" thickBot="1" x14ac:dyDescent="0.35">
      <c r="A6" s="106" t="s">
        <v>71</v>
      </c>
      <c r="B6" s="206" t="s">
        <v>72</v>
      </c>
      <c r="C6" s="106" t="s">
        <v>73</v>
      </c>
      <c r="D6" s="206" t="s">
        <v>74</v>
      </c>
    </row>
    <row r="7" spans="1:4" ht="13" x14ac:dyDescent="0.3">
      <c r="A7" s="75"/>
      <c r="B7" s="211" t="s">
        <v>75</v>
      </c>
      <c r="C7" s="75"/>
      <c r="D7" s="75"/>
    </row>
    <row r="8" spans="1:4" ht="13" x14ac:dyDescent="0.3">
      <c r="A8" s="68">
        <v>216</v>
      </c>
      <c r="B8" s="76" t="s">
        <v>76</v>
      </c>
      <c r="C8" s="66"/>
      <c r="D8" s="285"/>
    </row>
    <row r="9" spans="1:4" ht="13" x14ac:dyDescent="0.3">
      <c r="A9" s="68"/>
      <c r="B9" s="705" t="s">
        <v>985</v>
      </c>
      <c r="C9" s="66"/>
      <c r="D9" s="66"/>
    </row>
    <row r="10" spans="1:4" x14ac:dyDescent="0.25">
      <c r="A10" s="68"/>
      <c r="B10" s="66"/>
      <c r="C10" s="66"/>
      <c r="D10" s="66"/>
    </row>
    <row r="11" spans="1:4" x14ac:dyDescent="0.25">
      <c r="A11" s="68"/>
      <c r="B11" s="66" t="s">
        <v>573</v>
      </c>
      <c r="C11" s="66"/>
      <c r="D11" s="66"/>
    </row>
    <row r="12" spans="1:4" x14ac:dyDescent="0.25">
      <c r="A12" s="68"/>
      <c r="B12" s="66" t="s">
        <v>39</v>
      </c>
      <c r="C12" s="66"/>
      <c r="D12" s="66"/>
    </row>
    <row r="13" spans="1:4" x14ac:dyDescent="0.25">
      <c r="A13" s="68"/>
      <c r="B13" s="66"/>
      <c r="C13" s="66"/>
      <c r="D13" s="66"/>
    </row>
    <row r="14" spans="1:4" x14ac:dyDescent="0.25">
      <c r="A14" s="68"/>
      <c r="B14" s="66"/>
      <c r="C14" s="66"/>
      <c r="D14" s="66"/>
    </row>
    <row r="15" spans="1:4" x14ac:dyDescent="0.25">
      <c r="A15" s="68"/>
      <c r="B15" s="66"/>
      <c r="C15" s="66"/>
      <c r="D15" s="66"/>
    </row>
    <row r="16" spans="1:4" x14ac:dyDescent="0.25">
      <c r="A16" s="68"/>
      <c r="B16" s="66"/>
      <c r="C16" s="66"/>
      <c r="D16" s="66"/>
    </row>
    <row r="17" spans="1:4" x14ac:dyDescent="0.25">
      <c r="A17" s="68"/>
      <c r="B17" s="66"/>
      <c r="C17" s="66"/>
      <c r="D17" s="66"/>
    </row>
    <row r="18" spans="1:4" x14ac:dyDescent="0.25">
      <c r="A18" s="68"/>
      <c r="B18" s="66"/>
      <c r="C18" s="66"/>
      <c r="D18" s="66"/>
    </row>
    <row r="19" spans="1:4" x14ac:dyDescent="0.25">
      <c r="A19" s="68"/>
      <c r="B19" s="66"/>
      <c r="C19" s="66"/>
      <c r="D19" s="66"/>
    </row>
    <row r="20" spans="1:4" x14ac:dyDescent="0.25">
      <c r="A20" s="68"/>
      <c r="B20" s="66"/>
      <c r="C20" s="66"/>
      <c r="D20" s="66"/>
    </row>
    <row r="21" spans="1:4" ht="13" thickBot="1" x14ac:dyDescent="0.3">
      <c r="A21" s="68"/>
      <c r="B21" s="66"/>
      <c r="C21" s="66"/>
      <c r="D21" s="551"/>
    </row>
    <row r="22" spans="1:4" ht="13.5" thickBot="1" x14ac:dyDescent="0.35">
      <c r="A22" s="157">
        <v>216</v>
      </c>
      <c r="B22" s="212" t="s">
        <v>77</v>
      </c>
      <c r="C22" s="67"/>
      <c r="D22" s="552">
        <f>SUM(D8:D21)</f>
        <v>0</v>
      </c>
    </row>
    <row r="23" spans="1:4" ht="13" thickBot="1" x14ac:dyDescent="0.3">
      <c r="A23" s="40"/>
    </row>
    <row r="24" spans="1:4" ht="21.75" customHeight="1" thickBot="1" x14ac:dyDescent="0.4">
      <c r="A24" s="1093" t="s">
        <v>78</v>
      </c>
      <c r="B24" s="1094"/>
      <c r="C24" s="1094"/>
      <c r="D24" s="1095"/>
    </row>
    <row r="25" spans="1:4" ht="27.4" customHeight="1" thickBot="1" x14ac:dyDescent="0.35">
      <c r="A25" s="1102" t="s">
        <v>984</v>
      </c>
      <c r="B25" s="1103"/>
      <c r="C25" s="1103"/>
      <c r="D25" s="1104"/>
    </row>
    <row r="26" spans="1:4" ht="26.5" thickBot="1" x14ac:dyDescent="0.35">
      <c r="A26" s="210" t="str">
        <f>A6</f>
        <v>ACCT. NO</v>
      </c>
      <c r="B26" s="894" t="s">
        <v>72</v>
      </c>
      <c r="C26" s="1096"/>
      <c r="D26" s="209" t="s">
        <v>74</v>
      </c>
    </row>
    <row r="27" spans="1:4" x14ac:dyDescent="0.25">
      <c r="A27" s="214">
        <v>215</v>
      </c>
      <c r="B27" s="1097" t="str">
        <f>B8</f>
        <v>Balance Beginning of year-</v>
      </c>
      <c r="C27" s="1098"/>
      <c r="D27" s="215"/>
    </row>
    <row r="28" spans="1:4" x14ac:dyDescent="0.25">
      <c r="A28" s="84"/>
      <c r="B28" s="1069"/>
      <c r="C28" s="1070"/>
      <c r="D28" s="68"/>
    </row>
    <row r="29" spans="1:4" x14ac:dyDescent="0.25">
      <c r="A29" s="84"/>
      <c r="B29" s="1069"/>
      <c r="C29" s="1070"/>
      <c r="D29" s="68"/>
    </row>
    <row r="30" spans="1:4" x14ac:dyDescent="0.25">
      <c r="A30" s="84"/>
      <c r="B30" s="1069"/>
      <c r="C30" s="1070"/>
      <c r="D30" s="68"/>
    </row>
    <row r="31" spans="1:4" x14ac:dyDescent="0.25">
      <c r="A31" s="84"/>
      <c r="B31" s="1069"/>
      <c r="C31" s="1070"/>
      <c r="D31" s="68"/>
    </row>
    <row r="32" spans="1:4" x14ac:dyDescent="0.25">
      <c r="A32" s="84"/>
      <c r="B32" s="1069"/>
      <c r="C32" s="1070"/>
      <c r="D32" s="68"/>
    </row>
    <row r="33" spans="1:4" x14ac:dyDescent="0.25">
      <c r="A33" s="84"/>
      <c r="B33" s="1069"/>
      <c r="C33" s="1070"/>
      <c r="D33" s="68"/>
    </row>
    <row r="34" spans="1:4" x14ac:dyDescent="0.25">
      <c r="A34" s="84"/>
      <c r="B34" s="1069"/>
      <c r="C34" s="1070"/>
      <c r="D34" s="68"/>
    </row>
    <row r="35" spans="1:4" x14ac:dyDescent="0.25">
      <c r="A35" s="84"/>
      <c r="B35" s="1069"/>
      <c r="C35" s="1070"/>
      <c r="D35" s="68"/>
    </row>
    <row r="36" spans="1:4" x14ac:dyDescent="0.25">
      <c r="A36" s="84"/>
      <c r="B36" s="1069"/>
      <c r="C36" s="1070"/>
      <c r="D36" s="68"/>
    </row>
    <row r="37" spans="1:4" x14ac:dyDescent="0.25">
      <c r="A37" s="84"/>
      <c r="B37" s="1069"/>
      <c r="C37" s="1070"/>
      <c r="D37" s="68"/>
    </row>
    <row r="38" spans="1:4" x14ac:dyDescent="0.25">
      <c r="A38" s="84"/>
      <c r="B38" s="1069"/>
      <c r="C38" s="1070"/>
      <c r="D38" s="68"/>
    </row>
    <row r="39" spans="1:4" x14ac:dyDescent="0.25">
      <c r="A39" s="84"/>
      <c r="B39" s="1069"/>
      <c r="C39" s="1070"/>
      <c r="D39" s="68"/>
    </row>
    <row r="40" spans="1:4" x14ac:dyDescent="0.25">
      <c r="A40" s="84"/>
      <c r="B40" s="1069"/>
      <c r="C40" s="1070"/>
      <c r="D40" s="68"/>
    </row>
    <row r="41" spans="1:4" x14ac:dyDescent="0.25">
      <c r="A41" s="84"/>
      <c r="B41" s="1069"/>
      <c r="C41" s="1070"/>
      <c r="D41" s="68"/>
    </row>
    <row r="42" spans="1:4" x14ac:dyDescent="0.25">
      <c r="A42" s="84"/>
      <c r="B42" s="1069"/>
      <c r="C42" s="1070"/>
      <c r="D42" s="68"/>
    </row>
    <row r="43" spans="1:4" ht="13" thickBot="1" x14ac:dyDescent="0.3">
      <c r="A43" s="84"/>
      <c r="B43" s="1069"/>
      <c r="C43" s="1070"/>
      <c r="D43" s="428"/>
    </row>
    <row r="44" spans="1:4" ht="13.5" thickBot="1" x14ac:dyDescent="0.35">
      <c r="A44" s="85">
        <v>215</v>
      </c>
      <c r="B44" s="1105" t="str">
        <f>B22</f>
        <v>Balance End of year-</v>
      </c>
      <c r="C44" s="1106"/>
      <c r="D44" s="554">
        <f>SUM(D27:D43)</f>
        <v>0</v>
      </c>
    </row>
  </sheetData>
  <mergeCells count="24">
    <mergeCell ref="B33:C33"/>
    <mergeCell ref="B34:C34"/>
    <mergeCell ref="B35:C35"/>
    <mergeCell ref="B36:C36"/>
    <mergeCell ref="B43:C43"/>
    <mergeCell ref="B44:C44"/>
    <mergeCell ref="B41:C41"/>
    <mergeCell ref="B37:C37"/>
    <mergeCell ref="B38:C38"/>
    <mergeCell ref="B39:C39"/>
    <mergeCell ref="B40:C40"/>
    <mergeCell ref="B42:C42"/>
    <mergeCell ref="A1:C1"/>
    <mergeCell ref="B31:C31"/>
    <mergeCell ref="B32:C32"/>
    <mergeCell ref="A24:D24"/>
    <mergeCell ref="B26:C26"/>
    <mergeCell ref="B27:C27"/>
    <mergeCell ref="B28:C28"/>
    <mergeCell ref="A4:D4"/>
    <mergeCell ref="A5:D5"/>
    <mergeCell ref="A25:D25"/>
    <mergeCell ref="B29:C29"/>
    <mergeCell ref="B30:C30"/>
  </mergeCells>
  <phoneticPr fontId="0" type="noConversion"/>
  <pageMargins left="1" right="0.5" top="1" bottom="1" header="0.5" footer="0.5"/>
  <pageSetup scale="96" orientation="portrait"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
  <sheetViews>
    <sheetView workbookViewId="0">
      <selection activeCell="A2" sqref="A2:B2"/>
    </sheetView>
  </sheetViews>
  <sheetFormatPr defaultColWidth="9.26953125" defaultRowHeight="12.5" x14ac:dyDescent="0.25"/>
  <cols>
    <col min="1" max="1" width="9.26953125" style="679"/>
    <col min="2" max="16384" width="9.26953125" style="440"/>
  </cols>
  <sheetData>
    <row r="1" spans="1:9" x14ac:dyDescent="0.25">
      <c r="A1" s="678">
        <f>Title!B12</f>
        <v>0</v>
      </c>
      <c r="H1" s="825" t="s">
        <v>466</v>
      </c>
      <c r="I1" s="826"/>
    </row>
    <row r="2" spans="1:9" ht="13" thickBot="1" x14ac:dyDescent="0.3">
      <c r="A2" s="832" t="s">
        <v>805</v>
      </c>
      <c r="B2" s="832"/>
      <c r="H2" s="827">
        <f>Title!D37</f>
        <v>45657</v>
      </c>
      <c r="I2" s="828"/>
    </row>
    <row r="3" spans="1:9" x14ac:dyDescent="0.25">
      <c r="H3" s="680"/>
      <c r="I3" s="680"/>
    </row>
    <row r="4" spans="1:9" x14ac:dyDescent="0.25">
      <c r="H4" s="680"/>
      <c r="I4" s="680"/>
    </row>
    <row r="5" spans="1:9" ht="13" x14ac:dyDescent="0.3">
      <c r="A5" s="829" t="s">
        <v>147</v>
      </c>
      <c r="B5" s="829"/>
      <c r="C5" s="829"/>
      <c r="D5" s="829"/>
      <c r="E5" s="829"/>
      <c r="F5" s="829"/>
      <c r="G5" s="829"/>
      <c r="H5" s="829"/>
      <c r="I5" s="829"/>
    </row>
    <row r="6" spans="1:9" x14ac:dyDescent="0.25">
      <c r="H6" s="680"/>
      <c r="I6" s="680"/>
    </row>
    <row r="7" spans="1:9" ht="38.25" customHeight="1" x14ac:dyDescent="0.25">
      <c r="A7" s="679">
        <v>1</v>
      </c>
      <c r="B7" s="830" t="s">
        <v>148</v>
      </c>
      <c r="C7" s="830"/>
      <c r="D7" s="830"/>
      <c r="E7" s="830"/>
      <c r="F7" s="830"/>
      <c r="G7" s="830"/>
      <c r="H7" s="830"/>
      <c r="I7" s="830"/>
    </row>
    <row r="8" spans="1:9" x14ac:dyDescent="0.25">
      <c r="H8" s="680"/>
      <c r="I8" s="680"/>
    </row>
    <row r="9" spans="1:9" x14ac:dyDescent="0.25">
      <c r="A9" s="679">
        <v>2</v>
      </c>
      <c r="B9" s="830" t="s">
        <v>149</v>
      </c>
      <c r="C9" s="830"/>
      <c r="D9" s="830"/>
      <c r="E9" s="830"/>
      <c r="F9" s="830"/>
      <c r="G9" s="830"/>
      <c r="H9" s="830"/>
      <c r="I9" s="830"/>
    </row>
    <row r="10" spans="1:9" x14ac:dyDescent="0.25">
      <c r="H10" s="680"/>
      <c r="I10" s="680"/>
    </row>
    <row r="11" spans="1:9" ht="25.5" customHeight="1" x14ac:dyDescent="0.25">
      <c r="A11" s="679">
        <v>3</v>
      </c>
      <c r="B11" s="831" t="s">
        <v>937</v>
      </c>
      <c r="C11" s="830"/>
      <c r="D11" s="830"/>
      <c r="E11" s="830"/>
      <c r="F11" s="830"/>
      <c r="G11" s="830"/>
      <c r="H11" s="830"/>
      <c r="I11" s="830"/>
    </row>
    <row r="12" spans="1:9" x14ac:dyDescent="0.25">
      <c r="H12" s="680"/>
      <c r="I12" s="680"/>
    </row>
    <row r="13" spans="1:9" ht="13" x14ac:dyDescent="0.3">
      <c r="A13" s="829" t="s">
        <v>150</v>
      </c>
      <c r="B13" s="829"/>
      <c r="C13" s="829"/>
      <c r="D13" s="829"/>
      <c r="E13" s="829"/>
      <c r="F13" s="829"/>
      <c r="G13" s="829"/>
      <c r="H13" s="829"/>
      <c r="I13" s="829"/>
    </row>
    <row r="15" spans="1:9" ht="38.25" customHeight="1" x14ac:dyDescent="0.25">
      <c r="A15" s="679">
        <v>1</v>
      </c>
      <c r="B15" s="831" t="s">
        <v>938</v>
      </c>
      <c r="C15" s="830"/>
      <c r="D15" s="830"/>
      <c r="E15" s="830"/>
      <c r="F15" s="830"/>
      <c r="G15" s="830"/>
      <c r="H15" s="830"/>
      <c r="I15" s="830"/>
    </row>
    <row r="17" spans="1:9" ht="25.5" customHeight="1" x14ac:dyDescent="0.25">
      <c r="A17" s="679">
        <v>2</v>
      </c>
      <c r="B17" s="830" t="s">
        <v>151</v>
      </c>
      <c r="C17" s="830"/>
      <c r="D17" s="830"/>
      <c r="E17" s="830"/>
      <c r="F17" s="830"/>
      <c r="G17" s="830"/>
      <c r="H17" s="830"/>
      <c r="I17" s="830"/>
    </row>
    <row r="19" spans="1:9" ht="25.5" customHeight="1" x14ac:dyDescent="0.25">
      <c r="A19" s="679">
        <v>3</v>
      </c>
      <c r="B19" s="830" t="s">
        <v>152</v>
      </c>
      <c r="C19" s="830"/>
      <c r="D19" s="830"/>
      <c r="E19" s="830"/>
      <c r="F19" s="830"/>
      <c r="G19" s="830"/>
      <c r="H19" s="830"/>
      <c r="I19" s="830"/>
    </row>
    <row r="21" spans="1:9" ht="12.75" customHeight="1" x14ac:dyDescent="0.25">
      <c r="A21" s="679">
        <v>4</v>
      </c>
      <c r="B21" s="830" t="s">
        <v>710</v>
      </c>
      <c r="C21" s="830"/>
      <c r="D21" s="830"/>
      <c r="E21" s="830"/>
      <c r="F21" s="830"/>
      <c r="G21" s="830"/>
      <c r="H21" s="830"/>
      <c r="I21" s="830"/>
    </row>
    <row r="23" spans="1:9" ht="25.5" customHeight="1" x14ac:dyDescent="0.25">
      <c r="A23" s="679">
        <v>5</v>
      </c>
      <c r="B23" s="830" t="s">
        <v>153</v>
      </c>
      <c r="C23" s="830"/>
      <c r="D23" s="830"/>
      <c r="E23" s="830"/>
      <c r="F23" s="830"/>
      <c r="G23" s="830"/>
      <c r="H23" s="830"/>
      <c r="I23" s="830"/>
    </row>
    <row r="25" spans="1:9" ht="51.4" customHeight="1" x14ac:dyDescent="0.25">
      <c r="A25" s="679">
        <v>6</v>
      </c>
      <c r="B25" s="830" t="s">
        <v>154</v>
      </c>
      <c r="C25" s="830"/>
      <c r="D25" s="830"/>
      <c r="E25" s="830"/>
      <c r="F25" s="830"/>
      <c r="G25" s="830"/>
      <c r="H25" s="830"/>
      <c r="I25" s="830"/>
    </row>
  </sheetData>
  <mergeCells count="14">
    <mergeCell ref="H1:I1"/>
    <mergeCell ref="H2:I2"/>
    <mergeCell ref="A5:I5"/>
    <mergeCell ref="B7:I7"/>
    <mergeCell ref="B25:I25"/>
    <mergeCell ref="B17:I17"/>
    <mergeCell ref="B19:I19"/>
    <mergeCell ref="B21:I21"/>
    <mergeCell ref="B23:I23"/>
    <mergeCell ref="B9:I9"/>
    <mergeCell ref="B11:I11"/>
    <mergeCell ref="A13:I13"/>
    <mergeCell ref="B15:I15"/>
    <mergeCell ref="A2:B2"/>
  </mergeCells>
  <phoneticPr fontId="0" type="noConversion"/>
  <pageMargins left="1" right="0.5" top="1" bottom="1" header="0.5" footer="0.5"/>
  <pageSetup orientation="portrait"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48"/>
  <sheetViews>
    <sheetView showGridLines="0" workbookViewId="0">
      <selection activeCell="B15" sqref="B15"/>
    </sheetView>
  </sheetViews>
  <sheetFormatPr defaultRowHeight="12.5" x14ac:dyDescent="0.25"/>
  <cols>
    <col min="1" max="1" width="9.7265625" customWidth="1"/>
    <col min="2" max="2" width="45.7265625" customWidth="1"/>
    <col min="3" max="3" width="6" style="2" customWidth="1"/>
    <col min="4" max="5" width="17" customWidth="1"/>
    <col min="6" max="6" width="10.26953125" bestFit="1" customWidth="1"/>
    <col min="7" max="7" width="17.54296875" customWidth="1"/>
  </cols>
  <sheetData>
    <row r="1" spans="1:6" x14ac:dyDescent="0.25">
      <c r="A1" s="856">
        <f>Title!$A$12</f>
        <v>0</v>
      </c>
      <c r="B1" s="856"/>
      <c r="C1" s="856"/>
      <c r="D1" s="667"/>
      <c r="E1" s="191" t="s">
        <v>466</v>
      </c>
    </row>
    <row r="2" spans="1:6" ht="13" thickBot="1" x14ac:dyDescent="0.3">
      <c r="A2" t="s">
        <v>805</v>
      </c>
      <c r="C2"/>
      <c r="E2" s="175">
        <f>'24'!D2</f>
        <v>45657</v>
      </c>
    </row>
    <row r="3" spans="1:6" ht="24" customHeight="1" x14ac:dyDescent="0.35">
      <c r="A3" s="855" t="s">
        <v>614</v>
      </c>
      <c r="B3" s="855"/>
      <c r="C3" s="855"/>
      <c r="D3" s="855"/>
      <c r="E3" s="855"/>
    </row>
    <row r="4" spans="1:6" ht="12.75" customHeight="1" thickBot="1" x14ac:dyDescent="0.4">
      <c r="A4" s="321"/>
      <c r="B4" s="321"/>
      <c r="C4" s="321"/>
      <c r="D4" s="321"/>
      <c r="E4" s="321"/>
    </row>
    <row r="5" spans="1:6" ht="39.4" customHeight="1" thickBot="1" x14ac:dyDescent="0.35">
      <c r="A5" s="69" t="s">
        <v>394</v>
      </c>
      <c r="B5" s="323" t="s">
        <v>395</v>
      </c>
      <c r="C5" s="69" t="s">
        <v>9</v>
      </c>
      <c r="D5" s="323" t="s">
        <v>396</v>
      </c>
      <c r="E5" s="70" t="s">
        <v>397</v>
      </c>
    </row>
    <row r="6" spans="1:6" ht="15.5" x14ac:dyDescent="0.35">
      <c r="A6" s="410"/>
      <c r="B6" s="328" t="s">
        <v>617</v>
      </c>
      <c r="C6" s="408"/>
      <c r="D6" s="395"/>
      <c r="E6" s="525"/>
      <c r="F6" s="660"/>
    </row>
    <row r="7" spans="1:6" x14ac:dyDescent="0.25">
      <c r="A7" s="60" t="s">
        <v>891</v>
      </c>
      <c r="B7" s="362" t="s">
        <v>892</v>
      </c>
      <c r="C7" s="60" t="s">
        <v>346</v>
      </c>
      <c r="D7" s="396">
        <f>'13'!G18</f>
        <v>0</v>
      </c>
      <c r="E7" s="57">
        <v>0</v>
      </c>
    </row>
    <row r="8" spans="1:6" x14ac:dyDescent="0.25">
      <c r="A8" s="371" t="s">
        <v>893</v>
      </c>
      <c r="B8" s="9" t="s">
        <v>894</v>
      </c>
      <c r="C8" s="62"/>
      <c r="D8" s="397">
        <v>0</v>
      </c>
      <c r="E8" s="340">
        <v>0</v>
      </c>
    </row>
    <row r="9" spans="1:6" x14ac:dyDescent="0.25">
      <c r="A9" s="60" t="s">
        <v>895</v>
      </c>
      <c r="B9" s="362" t="s">
        <v>896</v>
      </c>
      <c r="C9" s="62"/>
      <c r="D9" s="398">
        <v>0</v>
      </c>
      <c r="E9" s="50">
        <v>0</v>
      </c>
    </row>
    <row r="10" spans="1:6" x14ac:dyDescent="0.25">
      <c r="A10" s="371" t="s">
        <v>897</v>
      </c>
      <c r="B10" s="9" t="s">
        <v>898</v>
      </c>
      <c r="C10" s="62"/>
      <c r="D10" s="397">
        <v>0</v>
      </c>
      <c r="E10" s="340">
        <v>0</v>
      </c>
    </row>
    <row r="11" spans="1:6" x14ac:dyDescent="0.25">
      <c r="A11" s="60" t="s">
        <v>899</v>
      </c>
      <c r="B11" s="362" t="s">
        <v>900</v>
      </c>
      <c r="C11" s="62"/>
      <c r="D11" s="398">
        <v>0</v>
      </c>
      <c r="E11" s="50">
        <v>0</v>
      </c>
    </row>
    <row r="12" spans="1:6" x14ac:dyDescent="0.25">
      <c r="A12" s="371" t="s">
        <v>901</v>
      </c>
      <c r="B12" s="9" t="s">
        <v>902</v>
      </c>
      <c r="C12" s="62"/>
      <c r="D12" s="397">
        <v>0</v>
      </c>
      <c r="E12" s="340">
        <v>0</v>
      </c>
    </row>
    <row r="13" spans="1:6" s="4" customFormat="1" ht="16" thickBot="1" x14ac:dyDescent="0.4">
      <c r="A13" s="60" t="s">
        <v>912</v>
      </c>
      <c r="B13" s="362" t="s">
        <v>434</v>
      </c>
      <c r="C13" s="62"/>
      <c r="D13" s="94"/>
      <c r="E13" s="47">
        <v>0</v>
      </c>
    </row>
    <row r="14" spans="1:6" ht="13.5" thickBot="1" x14ac:dyDescent="0.35">
      <c r="A14" s="371"/>
      <c r="B14" s="409" t="s">
        <v>903</v>
      </c>
      <c r="C14" s="62"/>
      <c r="D14" s="521">
        <f>SUM(D7:D13)</f>
        <v>0</v>
      </c>
      <c r="E14" s="343">
        <f>SUM(E7:E13)</f>
        <v>0</v>
      </c>
    </row>
    <row r="15" spans="1:6" x14ac:dyDescent="0.25">
      <c r="A15" s="1090" t="s">
        <v>913</v>
      </c>
      <c r="B15" s="707" t="s">
        <v>995</v>
      </c>
      <c r="C15" s="1107">
        <v>14</v>
      </c>
      <c r="D15" s="1111">
        <f>'14'!D29</f>
        <v>0</v>
      </c>
      <c r="E15" s="1113">
        <f>'14'!E29</f>
        <v>0</v>
      </c>
    </row>
    <row r="16" spans="1:6" ht="13" thickBot="1" x14ac:dyDescent="0.3">
      <c r="A16" s="1091"/>
      <c r="B16" s="365" t="s">
        <v>904</v>
      </c>
      <c r="C16" s="1108"/>
      <c r="D16" s="1112"/>
      <c r="E16" s="1114"/>
    </row>
    <row r="17" spans="1:5" ht="13.5" thickBot="1" x14ac:dyDescent="0.35">
      <c r="A17" s="371"/>
      <c r="B17" s="409" t="s">
        <v>905</v>
      </c>
      <c r="C17" s="62"/>
      <c r="D17" s="404">
        <f>SUM(D14:D16)</f>
        <v>0</v>
      </c>
      <c r="E17" s="659">
        <f>SUM(E14:E16)</f>
        <v>0</v>
      </c>
    </row>
    <row r="18" spans="1:5" ht="13" thickBot="1" x14ac:dyDescent="0.3">
      <c r="A18" s="60" t="s">
        <v>914</v>
      </c>
      <c r="B18" s="362" t="s">
        <v>483</v>
      </c>
      <c r="C18" s="62"/>
      <c r="D18" s="399">
        <v>0</v>
      </c>
      <c r="E18" s="334">
        <v>0</v>
      </c>
    </row>
    <row r="19" spans="1:5" s="4" customFormat="1" ht="16" thickBot="1" x14ac:dyDescent="0.4">
      <c r="A19" s="60"/>
      <c r="B19" s="369" t="s">
        <v>646</v>
      </c>
      <c r="C19" s="62"/>
      <c r="D19" s="400">
        <f>D17-D18</f>
        <v>0</v>
      </c>
      <c r="E19" s="344">
        <f>E17-E18</f>
        <v>0</v>
      </c>
    </row>
    <row r="20" spans="1:5" ht="25.5" customHeight="1" x14ac:dyDescent="0.35">
      <c r="A20" s="60"/>
      <c r="B20" s="360" t="s">
        <v>619</v>
      </c>
      <c r="C20" s="62"/>
      <c r="D20" s="401"/>
      <c r="E20" s="387"/>
    </row>
    <row r="21" spans="1:5" x14ac:dyDescent="0.25">
      <c r="A21" s="371" t="s">
        <v>620</v>
      </c>
      <c r="B21" s="9" t="s">
        <v>435</v>
      </c>
      <c r="C21" s="62"/>
      <c r="D21" s="526">
        <v>0</v>
      </c>
      <c r="E21" s="331">
        <v>0</v>
      </c>
    </row>
    <row r="22" spans="1:5" x14ac:dyDescent="0.25">
      <c r="A22" s="1090" t="s">
        <v>621</v>
      </c>
      <c r="B22" s="368" t="s">
        <v>618</v>
      </c>
      <c r="C22" s="1107"/>
      <c r="D22" s="1109">
        <v>0</v>
      </c>
      <c r="E22" s="1088">
        <v>0</v>
      </c>
    </row>
    <row r="23" spans="1:5" x14ac:dyDescent="0.25">
      <c r="A23" s="1091"/>
      <c r="B23" s="365" t="s">
        <v>484</v>
      </c>
      <c r="C23" s="1108"/>
      <c r="D23" s="1110"/>
      <c r="E23" s="1089"/>
    </row>
    <row r="24" spans="1:5" x14ac:dyDescent="0.25">
      <c r="A24" s="60" t="s">
        <v>622</v>
      </c>
      <c r="B24" s="362" t="s">
        <v>485</v>
      </c>
      <c r="C24" s="62"/>
      <c r="D24" s="89">
        <v>0</v>
      </c>
      <c r="E24" s="50">
        <v>0</v>
      </c>
    </row>
    <row r="25" spans="1:5" ht="13" thickBot="1" x14ac:dyDescent="0.3">
      <c r="A25" s="371" t="s">
        <v>623</v>
      </c>
      <c r="B25" s="9" t="s">
        <v>906</v>
      </c>
      <c r="C25" s="62"/>
      <c r="D25" s="403">
        <v>0</v>
      </c>
      <c r="E25" s="59">
        <v>0</v>
      </c>
    </row>
    <row r="26" spans="1:5" ht="13.5" thickBot="1" x14ac:dyDescent="0.35">
      <c r="A26" s="60"/>
      <c r="B26" s="369" t="s">
        <v>986</v>
      </c>
      <c r="C26" s="62"/>
      <c r="D26" s="404">
        <f>D21-D22+D25</f>
        <v>0</v>
      </c>
      <c r="E26" s="344">
        <f>E21-E22+E25</f>
        <v>0</v>
      </c>
    </row>
    <row r="27" spans="1:5" ht="24" customHeight="1" x14ac:dyDescent="0.35">
      <c r="A27" s="60"/>
      <c r="B27" s="360" t="s">
        <v>624</v>
      </c>
      <c r="C27" s="62"/>
      <c r="D27" s="401"/>
      <c r="E27" s="527"/>
    </row>
    <row r="28" spans="1:5" x14ac:dyDescent="0.25">
      <c r="A28" s="371" t="s">
        <v>625</v>
      </c>
      <c r="B28" s="9" t="s">
        <v>486</v>
      </c>
      <c r="C28" s="62"/>
      <c r="D28" s="397"/>
      <c r="E28" s="340">
        <v>0</v>
      </c>
    </row>
    <row r="29" spans="1:5" x14ac:dyDescent="0.25">
      <c r="A29" s="60" t="s">
        <v>915</v>
      </c>
      <c r="B29" s="362" t="s">
        <v>907</v>
      </c>
      <c r="C29" s="62"/>
      <c r="D29" s="398">
        <v>0</v>
      </c>
      <c r="E29" s="50">
        <v>0</v>
      </c>
    </row>
    <row r="30" spans="1:5" x14ac:dyDescent="0.25">
      <c r="A30" s="371" t="s">
        <v>406</v>
      </c>
      <c r="B30" s="9" t="s">
        <v>407</v>
      </c>
      <c r="C30" s="62">
        <v>15</v>
      </c>
      <c r="D30" s="402">
        <f>'15'!F15</f>
        <v>0</v>
      </c>
      <c r="E30" s="348">
        <f>'15'!G15</f>
        <v>0</v>
      </c>
    </row>
    <row r="31" spans="1:5" x14ac:dyDescent="0.25">
      <c r="A31" s="60" t="s">
        <v>408</v>
      </c>
      <c r="B31" s="362" t="s">
        <v>908</v>
      </c>
      <c r="C31" s="62">
        <v>15</v>
      </c>
      <c r="D31" s="405">
        <f>'15'!F23</f>
        <v>0</v>
      </c>
      <c r="E31" s="349">
        <f>'15'!G23</f>
        <v>0</v>
      </c>
    </row>
    <row r="32" spans="1:5" x14ac:dyDescent="0.25">
      <c r="A32" s="60" t="s">
        <v>409</v>
      </c>
      <c r="B32" s="362" t="s">
        <v>411</v>
      </c>
      <c r="C32" s="62">
        <v>15</v>
      </c>
      <c r="D32" s="522">
        <f>'15'!F31</f>
        <v>0</v>
      </c>
      <c r="E32" s="349">
        <f>'15'!G31</f>
        <v>0</v>
      </c>
    </row>
    <row r="33" spans="1:5" x14ac:dyDescent="0.25">
      <c r="A33" s="371" t="s">
        <v>410</v>
      </c>
      <c r="B33" s="704" t="s">
        <v>988</v>
      </c>
      <c r="C33" s="62"/>
      <c r="D33" s="385">
        <v>0</v>
      </c>
      <c r="E33" s="350">
        <v>0</v>
      </c>
    </row>
    <row r="34" spans="1:5" x14ac:dyDescent="0.25">
      <c r="A34" s="60" t="s">
        <v>413</v>
      </c>
      <c r="B34" s="362" t="s">
        <v>917</v>
      </c>
      <c r="C34" s="62"/>
      <c r="D34" s="386">
        <v>0</v>
      </c>
      <c r="E34" s="356">
        <v>0</v>
      </c>
    </row>
    <row r="35" spans="1:5" x14ac:dyDescent="0.25">
      <c r="A35" s="60" t="s">
        <v>412</v>
      </c>
      <c r="B35" s="362" t="s">
        <v>916</v>
      </c>
      <c r="C35" s="62"/>
      <c r="D35" s="523">
        <v>0</v>
      </c>
      <c r="E35" s="356">
        <v>0</v>
      </c>
    </row>
    <row r="36" spans="1:5" x14ac:dyDescent="0.25">
      <c r="A36" s="371" t="s">
        <v>909</v>
      </c>
      <c r="B36" s="9" t="s">
        <v>487</v>
      </c>
      <c r="C36" s="62"/>
      <c r="D36" s="385">
        <v>0</v>
      </c>
      <c r="E36" s="350">
        <v>0</v>
      </c>
    </row>
    <row r="37" spans="1:5" x14ac:dyDescent="0.25">
      <c r="A37" s="60" t="s">
        <v>472</v>
      </c>
      <c r="B37" s="362" t="s">
        <v>488</v>
      </c>
      <c r="C37" s="62"/>
      <c r="D37" s="89">
        <v>0</v>
      </c>
      <c r="E37" s="49">
        <v>0</v>
      </c>
    </row>
    <row r="38" spans="1:5" x14ac:dyDescent="0.25">
      <c r="A38" s="371" t="s">
        <v>473</v>
      </c>
      <c r="B38" s="9" t="s">
        <v>489</v>
      </c>
      <c r="C38" s="62"/>
      <c r="D38" s="406">
        <v>0</v>
      </c>
      <c r="E38" s="53">
        <v>0</v>
      </c>
    </row>
    <row r="39" spans="1:5" x14ac:dyDescent="0.25">
      <c r="A39" s="62">
        <v>166</v>
      </c>
      <c r="B39" s="73" t="s">
        <v>436</v>
      </c>
      <c r="C39" s="62"/>
      <c r="D39" s="386">
        <v>0</v>
      </c>
      <c r="E39" s="356">
        <v>0</v>
      </c>
    </row>
    <row r="40" spans="1:5" ht="13" thickBot="1" x14ac:dyDescent="0.3">
      <c r="A40" s="155">
        <v>170</v>
      </c>
      <c r="B40" t="s">
        <v>910</v>
      </c>
      <c r="C40" s="62"/>
      <c r="D40" s="524"/>
      <c r="E40" s="47">
        <v>0</v>
      </c>
    </row>
    <row r="41" spans="1:5" ht="13.5" thickBot="1" x14ac:dyDescent="0.35">
      <c r="A41" s="62" t="s">
        <v>563</v>
      </c>
      <c r="B41" s="171" t="s">
        <v>279</v>
      </c>
      <c r="C41" s="62"/>
      <c r="D41" s="521">
        <f>D28+D29+D30+D31+D32-D33+D34+D35+D36+D37+D38+D39+D40</f>
        <v>0</v>
      </c>
      <c r="E41" s="343">
        <f>E28+E29+E30+E31+E32-E33+E34+E35+E36+E37+E38+E39+E40</f>
        <v>0</v>
      </c>
    </row>
    <row r="42" spans="1:5" ht="23.25" customHeight="1" x14ac:dyDescent="0.35">
      <c r="A42" s="62"/>
      <c r="B42" s="295" t="s">
        <v>626</v>
      </c>
      <c r="C42" s="62"/>
      <c r="D42" s="86"/>
      <c r="E42" s="78"/>
    </row>
    <row r="43" spans="1:5" x14ac:dyDescent="0.25">
      <c r="A43" s="155">
        <v>181</v>
      </c>
      <c r="B43" s="698" t="s">
        <v>987</v>
      </c>
      <c r="C43" s="62"/>
      <c r="D43" s="402">
        <v>0</v>
      </c>
      <c r="E43" s="331">
        <v>0</v>
      </c>
    </row>
    <row r="44" spans="1:5" x14ac:dyDescent="0.25">
      <c r="A44" s="62">
        <v>182.1</v>
      </c>
      <c r="B44" s="73" t="s">
        <v>437</v>
      </c>
      <c r="C44" s="62"/>
      <c r="D44" s="386">
        <v>0</v>
      </c>
      <c r="E44" s="49">
        <v>0</v>
      </c>
    </row>
    <row r="45" spans="1:5" x14ac:dyDescent="0.25">
      <c r="A45" s="155">
        <v>182.2</v>
      </c>
      <c r="B45" t="s">
        <v>414</v>
      </c>
      <c r="C45" s="62"/>
      <c r="D45" s="385">
        <v>0</v>
      </c>
      <c r="E45" s="53">
        <v>0</v>
      </c>
    </row>
    <row r="46" spans="1:5" x14ac:dyDescent="0.25">
      <c r="A46" s="62">
        <v>186</v>
      </c>
      <c r="B46" s="73" t="s">
        <v>415</v>
      </c>
      <c r="C46" s="62"/>
      <c r="D46" s="89"/>
      <c r="E46" s="49">
        <v>0</v>
      </c>
    </row>
    <row r="47" spans="1:5" ht="13.5" thickBot="1" x14ac:dyDescent="0.35">
      <c r="A47" s="411"/>
      <c r="B47" s="171" t="s">
        <v>911</v>
      </c>
      <c r="C47" s="62"/>
      <c r="D47" s="407">
        <v>0</v>
      </c>
      <c r="E47" s="394">
        <f>SUM(E43:E46)</f>
        <v>0</v>
      </c>
    </row>
    <row r="48" spans="1:5" ht="13.5" thickBot="1" x14ac:dyDescent="0.35">
      <c r="A48" s="412"/>
      <c r="B48" s="234" t="s">
        <v>627</v>
      </c>
      <c r="C48" s="63"/>
      <c r="D48" s="388">
        <f>D19+D26+D41+D47</f>
        <v>0</v>
      </c>
      <c r="E48" s="520">
        <f>E19+E26+E41+E47</f>
        <v>0</v>
      </c>
    </row>
  </sheetData>
  <mergeCells count="10">
    <mergeCell ref="A22:A23"/>
    <mergeCell ref="C22:C23"/>
    <mergeCell ref="D22:D23"/>
    <mergeCell ref="E22:E23"/>
    <mergeCell ref="A1:C1"/>
    <mergeCell ref="A3:E3"/>
    <mergeCell ref="A15:A16"/>
    <mergeCell ref="C15:C16"/>
    <mergeCell ref="D15:D16"/>
    <mergeCell ref="E15:E16"/>
  </mergeCells>
  <phoneticPr fontId="0" type="noConversion"/>
  <pageMargins left="1" right="0.5" top="1" bottom="1" header="0.5" footer="0.5"/>
  <pageSetup scale="95" orientation="portrait"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E53"/>
  <sheetViews>
    <sheetView showGridLines="0" workbookViewId="0">
      <selection activeCell="B16" sqref="B16"/>
    </sheetView>
  </sheetViews>
  <sheetFormatPr defaultRowHeight="12.5" x14ac:dyDescent="0.25"/>
  <cols>
    <col min="1" max="1" width="7.54296875" bestFit="1" customWidth="1"/>
    <col min="2" max="2" width="50.26953125" customWidth="1"/>
    <col min="3" max="3" width="5.7265625" style="2" customWidth="1"/>
    <col min="4" max="4" width="16" customWidth="1"/>
    <col min="5" max="5" width="17" customWidth="1"/>
    <col min="7" max="7" width="17.54296875" customWidth="1"/>
  </cols>
  <sheetData>
    <row r="1" spans="1:5" x14ac:dyDescent="0.25">
      <c r="A1" s="856">
        <f>Title!$A$12</f>
        <v>0</v>
      </c>
      <c r="B1" s="856"/>
      <c r="C1" s="856"/>
      <c r="D1" s="667"/>
      <c r="E1" s="191" t="s">
        <v>466</v>
      </c>
    </row>
    <row r="2" spans="1:5" ht="13" thickBot="1" x14ac:dyDescent="0.3">
      <c r="A2" t="s">
        <v>805</v>
      </c>
      <c r="C2"/>
      <c r="E2" s="175">
        <f>'26'!E2</f>
        <v>45657</v>
      </c>
    </row>
    <row r="3" spans="1:5" ht="15.5" x14ac:dyDescent="0.35">
      <c r="A3" s="855" t="s">
        <v>628</v>
      </c>
      <c r="B3" s="855"/>
      <c r="C3" s="855"/>
      <c r="D3" s="855"/>
      <c r="E3" s="855"/>
    </row>
    <row r="4" spans="1:5" ht="13" thickBot="1" x14ac:dyDescent="0.3">
      <c r="A4" s="9"/>
      <c r="B4" s="9"/>
      <c r="C4" s="10"/>
      <c r="D4" s="9"/>
      <c r="E4" s="9"/>
    </row>
    <row r="5" spans="1:5" ht="39.5" thickBot="1" x14ac:dyDescent="0.35">
      <c r="A5" s="69" t="s">
        <v>394</v>
      </c>
      <c r="B5" s="69" t="s">
        <v>8</v>
      </c>
      <c r="C5" s="77" t="s">
        <v>9</v>
      </c>
      <c r="D5" s="69" t="s">
        <v>396</v>
      </c>
      <c r="E5" s="70" t="s">
        <v>397</v>
      </c>
    </row>
    <row r="6" spans="1:5" ht="24.75" customHeight="1" x14ac:dyDescent="0.35">
      <c r="A6" s="81"/>
      <c r="B6" s="498" t="s">
        <v>629</v>
      </c>
      <c r="C6" s="26"/>
      <c r="D6" s="576"/>
      <c r="E6" s="525"/>
    </row>
    <row r="7" spans="1:5" x14ac:dyDescent="0.25">
      <c r="A7" s="82" t="s">
        <v>630</v>
      </c>
      <c r="B7" s="64" t="s">
        <v>505</v>
      </c>
      <c r="C7" s="536">
        <v>16</v>
      </c>
      <c r="D7" s="577">
        <f>'16'!F30</f>
        <v>0</v>
      </c>
      <c r="E7" s="57">
        <v>0</v>
      </c>
    </row>
    <row r="8" spans="1:5" x14ac:dyDescent="0.25">
      <c r="A8" s="82" t="s">
        <v>631</v>
      </c>
      <c r="B8" s="64" t="s">
        <v>504</v>
      </c>
      <c r="C8" s="536">
        <v>16</v>
      </c>
      <c r="D8" s="578">
        <f>'16'!F14</f>
        <v>0</v>
      </c>
      <c r="E8" s="49">
        <v>0</v>
      </c>
    </row>
    <row r="9" spans="1:5" x14ac:dyDescent="0.25">
      <c r="A9" s="82" t="s">
        <v>918</v>
      </c>
      <c r="B9" s="64" t="s">
        <v>919</v>
      </c>
      <c r="C9" s="537"/>
      <c r="D9" s="579"/>
      <c r="E9" s="49"/>
    </row>
    <row r="10" spans="1:5" ht="12.75" customHeight="1" x14ac:dyDescent="0.25">
      <c r="A10" s="82" t="s">
        <v>651</v>
      </c>
      <c r="B10" s="64" t="s">
        <v>503</v>
      </c>
      <c r="C10" s="537"/>
      <c r="D10" s="580"/>
      <c r="E10" s="50"/>
    </row>
    <row r="11" spans="1:5" x14ac:dyDescent="0.25">
      <c r="A11" s="82" t="s">
        <v>652</v>
      </c>
      <c r="B11" s="65" t="s">
        <v>502</v>
      </c>
      <c r="C11" s="537"/>
      <c r="D11" s="580"/>
      <c r="E11" s="50"/>
    </row>
    <row r="12" spans="1:5" ht="12.75" customHeight="1" x14ac:dyDescent="0.25">
      <c r="A12" s="82" t="s">
        <v>474</v>
      </c>
      <c r="B12" s="64" t="s">
        <v>501</v>
      </c>
      <c r="C12" s="537"/>
      <c r="D12" s="580"/>
      <c r="E12" s="50"/>
    </row>
    <row r="13" spans="1:5" ht="12.75" customHeight="1" x14ac:dyDescent="0.25">
      <c r="A13" s="82" t="s">
        <v>2</v>
      </c>
      <c r="B13" s="64" t="s">
        <v>0</v>
      </c>
      <c r="C13" s="537">
        <v>25</v>
      </c>
      <c r="D13" s="580">
        <f>'25'!D44</f>
        <v>0</v>
      </c>
      <c r="E13" s="50">
        <v>0</v>
      </c>
    </row>
    <row r="14" spans="1:5" x14ac:dyDescent="0.25">
      <c r="A14" s="82" t="s">
        <v>3</v>
      </c>
      <c r="B14" s="64" t="s">
        <v>1</v>
      </c>
      <c r="C14" s="537">
        <v>25</v>
      </c>
      <c r="D14" s="595">
        <f>'25'!D22</f>
        <v>0</v>
      </c>
      <c r="E14" s="50">
        <v>0</v>
      </c>
    </row>
    <row r="15" spans="1:5" x14ac:dyDescent="0.25">
      <c r="A15" s="82" t="s">
        <v>475</v>
      </c>
      <c r="B15" s="64" t="s">
        <v>500</v>
      </c>
      <c r="C15" s="537"/>
      <c r="D15" s="580"/>
      <c r="E15" s="50"/>
    </row>
    <row r="16" spans="1:5" ht="13" thickBot="1" x14ac:dyDescent="0.3">
      <c r="A16" s="82" t="s">
        <v>545</v>
      </c>
      <c r="B16" s="64" t="s">
        <v>43</v>
      </c>
      <c r="C16" s="538"/>
      <c r="D16" s="581"/>
      <c r="E16" s="59"/>
    </row>
    <row r="17" spans="1:5" ht="13.5" thickBot="1" x14ac:dyDescent="0.35">
      <c r="A17" s="82"/>
      <c r="B17" s="501" t="s">
        <v>499</v>
      </c>
      <c r="C17" s="537"/>
      <c r="D17" s="582">
        <f>SUM(D7:D16)</f>
        <v>0</v>
      </c>
      <c r="E17" s="72">
        <f>SUM(E7:E16)</f>
        <v>0</v>
      </c>
    </row>
    <row r="18" spans="1:5" s="4" customFormat="1" ht="19.5" customHeight="1" thickTop="1" x14ac:dyDescent="0.35">
      <c r="A18" s="310"/>
      <c r="B18" s="499" t="s">
        <v>653</v>
      </c>
      <c r="C18" s="539"/>
      <c r="D18" s="583"/>
      <c r="E18" s="311"/>
    </row>
    <row r="19" spans="1:5" x14ac:dyDescent="0.25">
      <c r="A19" s="82" t="s">
        <v>654</v>
      </c>
      <c r="B19" s="64" t="s">
        <v>433</v>
      </c>
      <c r="C19" s="537">
        <v>17</v>
      </c>
      <c r="D19" s="577">
        <v>0</v>
      </c>
      <c r="E19" s="57">
        <v>0</v>
      </c>
    </row>
    <row r="20" spans="1:5" x14ac:dyDescent="0.25">
      <c r="A20" s="82" t="s">
        <v>655</v>
      </c>
      <c r="B20" s="65" t="s">
        <v>498</v>
      </c>
      <c r="C20" s="540">
        <v>17</v>
      </c>
      <c r="D20" s="584">
        <v>0</v>
      </c>
      <c r="E20" s="50">
        <v>0</v>
      </c>
    </row>
    <row r="21" spans="1:5" ht="12.75" customHeight="1" thickBot="1" x14ac:dyDescent="0.3">
      <c r="A21" s="82" t="s">
        <v>656</v>
      </c>
      <c r="B21" s="64" t="s">
        <v>497</v>
      </c>
      <c r="C21" s="540">
        <v>17</v>
      </c>
      <c r="D21" s="585">
        <v>0</v>
      </c>
      <c r="E21" s="59">
        <v>0</v>
      </c>
    </row>
    <row r="22" spans="1:5" ht="13.5" thickBot="1" x14ac:dyDescent="0.35">
      <c r="A22" s="82"/>
      <c r="B22" s="501" t="s">
        <v>496</v>
      </c>
      <c r="C22" s="540"/>
      <c r="D22" s="582">
        <f>SUM(D19:D21)</f>
        <v>0</v>
      </c>
      <c r="E22" s="72">
        <f>SUM(E19:E21)</f>
        <v>0</v>
      </c>
    </row>
    <row r="23" spans="1:5" ht="13" thickTop="1" x14ac:dyDescent="0.25">
      <c r="A23" s="82"/>
      <c r="B23" s="64"/>
      <c r="C23" s="540"/>
      <c r="D23" s="586"/>
      <c r="E23" s="79"/>
    </row>
    <row r="24" spans="1:5" ht="25.5" customHeight="1" x14ac:dyDescent="0.35">
      <c r="A24" s="82"/>
      <c r="B24" s="499" t="s">
        <v>657</v>
      </c>
      <c r="C24" s="540"/>
      <c r="D24" s="587"/>
      <c r="E24" s="71"/>
    </row>
    <row r="25" spans="1:5" x14ac:dyDescent="0.25">
      <c r="A25" s="82" t="s">
        <v>658</v>
      </c>
      <c r="B25" s="64" t="s">
        <v>438</v>
      </c>
      <c r="C25" s="540">
        <v>15</v>
      </c>
      <c r="D25" s="588">
        <f>'15'!F47</f>
        <v>0</v>
      </c>
      <c r="E25" s="57">
        <v>0</v>
      </c>
    </row>
    <row r="26" spans="1:5" x14ac:dyDescent="0.25">
      <c r="A26" s="82" t="s">
        <v>659</v>
      </c>
      <c r="B26" s="64" t="s">
        <v>495</v>
      </c>
      <c r="C26" s="540"/>
      <c r="D26" s="584"/>
      <c r="E26" s="49">
        <v>0</v>
      </c>
    </row>
    <row r="27" spans="1:5" x14ac:dyDescent="0.25">
      <c r="A27" s="82" t="s">
        <v>660</v>
      </c>
      <c r="B27" s="64" t="s">
        <v>494</v>
      </c>
      <c r="C27" s="540"/>
      <c r="D27" s="584">
        <v>0</v>
      </c>
      <c r="E27" s="49">
        <v>0</v>
      </c>
    </row>
    <row r="28" spans="1:5" x14ac:dyDescent="0.25">
      <c r="A28" s="82" t="s">
        <v>661</v>
      </c>
      <c r="B28" s="64" t="s">
        <v>493</v>
      </c>
      <c r="C28" s="540"/>
      <c r="D28" s="584"/>
      <c r="E28" s="49">
        <v>0</v>
      </c>
    </row>
    <row r="29" spans="1:5" x14ac:dyDescent="0.25">
      <c r="A29" s="82" t="s">
        <v>664</v>
      </c>
      <c r="B29" s="64" t="s">
        <v>492</v>
      </c>
      <c r="C29" s="540"/>
      <c r="D29" s="580"/>
      <c r="E29" s="49"/>
    </row>
    <row r="30" spans="1:5" x14ac:dyDescent="0.25">
      <c r="A30" s="82" t="s">
        <v>665</v>
      </c>
      <c r="B30" s="64" t="s">
        <v>491</v>
      </c>
      <c r="C30" s="540"/>
      <c r="D30" s="584"/>
      <c r="E30" s="49">
        <v>0</v>
      </c>
    </row>
    <row r="31" spans="1:5" x14ac:dyDescent="0.25">
      <c r="A31" s="82" t="s">
        <v>666</v>
      </c>
      <c r="B31" s="64" t="s">
        <v>490</v>
      </c>
      <c r="C31" s="540"/>
      <c r="D31" s="584">
        <v>0</v>
      </c>
      <c r="E31" s="49">
        <v>0</v>
      </c>
    </row>
    <row r="32" spans="1:5" ht="13" thickBot="1" x14ac:dyDescent="0.3">
      <c r="A32" s="84">
        <v>238</v>
      </c>
      <c r="B32" s="66" t="s">
        <v>546</v>
      </c>
      <c r="C32" s="540"/>
      <c r="D32" s="589"/>
      <c r="E32" s="47"/>
    </row>
    <row r="33" spans="1:5" ht="13.5" thickBot="1" x14ac:dyDescent="0.35">
      <c r="A33" s="84"/>
      <c r="B33" s="76" t="s">
        <v>272</v>
      </c>
      <c r="C33" s="540"/>
      <c r="D33" s="590">
        <f>SUM(D25:D32)</f>
        <v>0</v>
      </c>
      <c r="E33" s="51">
        <f>SUM(E25:E32)</f>
        <v>0</v>
      </c>
    </row>
    <row r="34" spans="1:5" ht="22.5" customHeight="1" thickTop="1" x14ac:dyDescent="0.35">
      <c r="A34" s="64"/>
      <c r="B34" s="500" t="s">
        <v>667</v>
      </c>
      <c r="C34" s="541"/>
      <c r="D34" s="86"/>
      <c r="E34" s="78"/>
    </row>
    <row r="35" spans="1:5" x14ac:dyDescent="0.25">
      <c r="A35" s="64" t="s">
        <v>668</v>
      </c>
      <c r="B35" s="82" t="s">
        <v>506</v>
      </c>
      <c r="C35" s="542"/>
      <c r="D35" s="87">
        <v>0</v>
      </c>
      <c r="E35" s="57">
        <v>0</v>
      </c>
    </row>
    <row r="36" spans="1:5" x14ac:dyDescent="0.25">
      <c r="A36" s="64" t="s">
        <v>669</v>
      </c>
      <c r="B36" s="82" t="s">
        <v>507</v>
      </c>
      <c r="C36" s="542"/>
      <c r="D36" s="88">
        <v>0</v>
      </c>
      <c r="E36" s="49">
        <v>0</v>
      </c>
    </row>
    <row r="37" spans="1:5" x14ac:dyDescent="0.25">
      <c r="A37" s="64" t="s">
        <v>670</v>
      </c>
      <c r="B37" s="82" t="s">
        <v>508</v>
      </c>
      <c r="C37" s="542"/>
      <c r="D37" s="89"/>
      <c r="E37" s="49"/>
    </row>
    <row r="38" spans="1:5" ht="13" thickBot="1" x14ac:dyDescent="0.3">
      <c r="A38" s="64" t="s">
        <v>671</v>
      </c>
      <c r="B38" s="82" t="s">
        <v>509</v>
      </c>
      <c r="C38" s="542"/>
      <c r="D38" s="90"/>
      <c r="E38" s="59"/>
    </row>
    <row r="39" spans="1:5" ht="13.5" thickBot="1" x14ac:dyDescent="0.35">
      <c r="A39" s="64"/>
      <c r="B39" s="102" t="s">
        <v>517</v>
      </c>
      <c r="C39" s="542"/>
      <c r="D39" s="91">
        <f>SUM(D35:D38)</f>
        <v>0</v>
      </c>
      <c r="E39" s="72">
        <f>SUM(E35:E38)</f>
        <v>0</v>
      </c>
    </row>
    <row r="40" spans="1:5" s="4" customFormat="1" ht="24" customHeight="1" thickTop="1" x14ac:dyDescent="0.35">
      <c r="A40" s="309"/>
      <c r="B40" s="500" t="s">
        <v>672</v>
      </c>
      <c r="C40" s="543"/>
      <c r="D40" s="312"/>
      <c r="E40" s="311"/>
    </row>
    <row r="41" spans="1:5" x14ac:dyDescent="0.25">
      <c r="A41" s="64" t="s">
        <v>4</v>
      </c>
      <c r="B41" s="83" t="s">
        <v>510</v>
      </c>
      <c r="C41" s="542"/>
      <c r="D41" s="93">
        <v>0</v>
      </c>
      <c r="E41" s="57">
        <v>0</v>
      </c>
    </row>
    <row r="42" spans="1:5" x14ac:dyDescent="0.25">
      <c r="A42" s="64" t="s">
        <v>5</v>
      </c>
      <c r="B42" s="82" t="s">
        <v>511</v>
      </c>
      <c r="C42" s="542"/>
      <c r="D42" s="89"/>
      <c r="E42" s="49"/>
    </row>
    <row r="43" spans="1:5" x14ac:dyDescent="0.25">
      <c r="A43" s="64" t="s">
        <v>6</v>
      </c>
      <c r="B43" s="82" t="s">
        <v>512</v>
      </c>
      <c r="C43" s="542"/>
      <c r="D43" s="89"/>
      <c r="E43" s="49"/>
    </row>
    <row r="44" spans="1:5" ht="13" thickBot="1" x14ac:dyDescent="0.3">
      <c r="A44" s="64" t="s">
        <v>7</v>
      </c>
      <c r="B44" s="82" t="s">
        <v>513</v>
      </c>
      <c r="C44" s="542"/>
      <c r="D44" s="94"/>
      <c r="E44" s="47"/>
    </row>
    <row r="45" spans="1:5" ht="13.5" thickBot="1" x14ac:dyDescent="0.35">
      <c r="A45" s="64"/>
      <c r="B45" s="102" t="s">
        <v>514</v>
      </c>
      <c r="C45" s="542"/>
      <c r="D45" s="91">
        <f>SUM(D41:D44)</f>
        <v>0</v>
      </c>
      <c r="E45" s="72">
        <f>SUM(E41:E44)</f>
        <v>0</v>
      </c>
    </row>
    <row r="46" spans="1:5" ht="25.5" customHeight="1" thickTop="1" x14ac:dyDescent="0.35">
      <c r="A46" s="64"/>
      <c r="B46" s="500" t="s">
        <v>673</v>
      </c>
      <c r="C46" s="62"/>
      <c r="D46" s="92"/>
      <c r="E46" s="71"/>
    </row>
    <row r="47" spans="1:5" x14ac:dyDescent="0.25">
      <c r="A47" s="97" t="s">
        <v>674</v>
      </c>
      <c r="B47" s="98" t="s">
        <v>10</v>
      </c>
      <c r="C47" s="108"/>
      <c r="D47" s="163" t="s">
        <v>467</v>
      </c>
      <c r="E47" s="164" t="s">
        <v>467</v>
      </c>
    </row>
    <row r="48" spans="1:5" x14ac:dyDescent="0.25">
      <c r="A48" s="97" t="s">
        <v>675</v>
      </c>
      <c r="B48" s="573" t="s">
        <v>11</v>
      </c>
      <c r="C48" s="108"/>
      <c r="D48" s="165"/>
      <c r="E48" s="161"/>
    </row>
    <row r="49" spans="1:5" ht="13" thickBot="1" x14ac:dyDescent="0.3">
      <c r="A49" s="64" t="s">
        <v>676</v>
      </c>
      <c r="B49" s="99" t="s">
        <v>12</v>
      </c>
      <c r="C49" s="62"/>
      <c r="D49" s="90"/>
      <c r="E49" s="59"/>
    </row>
    <row r="50" spans="1:5" ht="13.5" thickBot="1" x14ac:dyDescent="0.35">
      <c r="A50" s="64"/>
      <c r="B50" s="102" t="s">
        <v>515</v>
      </c>
      <c r="C50" s="62"/>
      <c r="D50" s="582">
        <f>SUM(D47:D49)</f>
        <v>0</v>
      </c>
      <c r="E50" s="72">
        <f>SUM(E47:E49)</f>
        <v>0</v>
      </c>
    </row>
    <row r="51" spans="1:5" ht="13.5" thickTop="1" thickBot="1" x14ac:dyDescent="0.3">
      <c r="A51" s="64"/>
      <c r="B51" s="82"/>
      <c r="C51" s="62"/>
      <c r="D51" s="95"/>
      <c r="E51" s="96"/>
    </row>
    <row r="52" spans="1:5" ht="13.5" thickBot="1" x14ac:dyDescent="0.35">
      <c r="A52" s="64"/>
      <c r="B52" s="102" t="s">
        <v>516</v>
      </c>
      <c r="C52" s="62"/>
      <c r="D52" s="72">
        <f>D39+D45+D33+D50+D17+D22</f>
        <v>0</v>
      </c>
      <c r="E52" s="72">
        <f>E39+E45+E33+E50+E17+E22</f>
        <v>0</v>
      </c>
    </row>
    <row r="53" spans="1:5" ht="13" thickTop="1" x14ac:dyDescent="0.25"/>
  </sheetData>
  <mergeCells count="2">
    <mergeCell ref="A3:E3"/>
    <mergeCell ref="A1:C1"/>
  </mergeCells>
  <phoneticPr fontId="0" type="noConversion"/>
  <pageMargins left="1" right="0.5" top="1" bottom="1" header="0.5" footer="0.5"/>
  <pageSetup scale="86" orientation="portrait"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E53"/>
  <sheetViews>
    <sheetView workbookViewId="0">
      <selection activeCell="A35" sqref="A35"/>
    </sheetView>
  </sheetViews>
  <sheetFormatPr defaultRowHeight="12.5" x14ac:dyDescent="0.25"/>
  <cols>
    <col min="1" max="1" width="37.7265625" customWidth="1"/>
    <col min="2" max="2" width="17.7265625" customWidth="1"/>
    <col min="3" max="3" width="16.26953125" customWidth="1"/>
    <col min="4" max="4" width="11.26953125" customWidth="1"/>
    <col min="5" max="5" width="10.26953125" customWidth="1"/>
    <col min="15" max="15" width="36.26953125" customWidth="1"/>
  </cols>
  <sheetData>
    <row r="1" spans="1:5" x14ac:dyDescent="0.25">
      <c r="A1" s="668">
        <f>Title!$A$12</f>
        <v>0</v>
      </c>
      <c r="D1" s="1011" t="str">
        <f>'18'!H1</f>
        <v>YEAR OF REPORT</v>
      </c>
      <c r="E1" s="1012"/>
    </row>
    <row r="2" spans="1:5" ht="13" thickBot="1" x14ac:dyDescent="0.3">
      <c r="A2" t="s">
        <v>805</v>
      </c>
      <c r="D2" s="881">
        <f>'18'!H2</f>
        <v>45657</v>
      </c>
      <c r="E2" s="882"/>
    </row>
    <row r="4" spans="1:5" ht="15.5" x14ac:dyDescent="0.35">
      <c r="A4" s="924" t="s">
        <v>219</v>
      </c>
      <c r="B4" s="924"/>
      <c r="C4" s="924"/>
      <c r="D4" s="924"/>
      <c r="E4" s="924"/>
    </row>
    <row r="5" spans="1:5" ht="13" x14ac:dyDescent="0.3">
      <c r="A5" s="1140" t="s">
        <v>220</v>
      </c>
      <c r="B5" s="1140"/>
      <c r="C5" s="1140"/>
      <c r="D5" s="1140"/>
      <c r="E5" s="1140"/>
    </row>
    <row r="6" spans="1:5" ht="13.5" thickBot="1" x14ac:dyDescent="0.35">
      <c r="A6" s="1013" t="s">
        <v>221</v>
      </c>
      <c r="B6" s="1013"/>
      <c r="C6" s="1013"/>
      <c r="D6" s="1013"/>
      <c r="E6" s="1013"/>
    </row>
    <row r="7" spans="1:5" ht="13" thickBot="1" x14ac:dyDescent="0.3">
      <c r="A7" s="1132" t="s">
        <v>1095</v>
      </c>
      <c r="B7" s="1134" t="s">
        <v>1096</v>
      </c>
      <c r="C7" s="1136" t="s">
        <v>1097</v>
      </c>
      <c r="D7" s="1138" t="s">
        <v>222</v>
      </c>
      <c r="E7" s="1139"/>
    </row>
    <row r="8" spans="1:5" ht="21.5" thickBot="1" x14ac:dyDescent="0.3">
      <c r="A8" s="1133"/>
      <c r="B8" s="1135"/>
      <c r="C8" s="1137"/>
      <c r="D8" s="596" t="s">
        <v>223</v>
      </c>
      <c r="E8" s="596" t="s">
        <v>224</v>
      </c>
    </row>
    <row r="9" spans="1:5" ht="13" x14ac:dyDescent="0.3">
      <c r="A9" s="530" t="s">
        <v>113</v>
      </c>
      <c r="B9" s="215"/>
      <c r="C9" s="214"/>
      <c r="D9" s="215"/>
      <c r="E9" s="622"/>
    </row>
    <row r="10" spans="1:5" x14ac:dyDescent="0.25">
      <c r="A10" s="158" t="s">
        <v>225</v>
      </c>
      <c r="B10" s="616"/>
      <c r="C10" s="531"/>
      <c r="D10" s="615">
        <f>B10-C10</f>
        <v>0</v>
      </c>
      <c r="E10" s="623">
        <f>IF(C10&lt;&gt;0,D10/C10,0)</f>
        <v>0</v>
      </c>
    </row>
    <row r="11" spans="1:5" x14ac:dyDescent="0.25">
      <c r="A11" s="84" t="s">
        <v>226</v>
      </c>
      <c r="B11" s="617"/>
      <c r="C11" s="532"/>
      <c r="D11" s="613">
        <f>B11-C11</f>
        <v>0</v>
      </c>
      <c r="E11" s="624">
        <f t="shared" ref="E11:E29" si="0">IF(C11&lt;&gt;0,D11/C11,0)</f>
        <v>0</v>
      </c>
    </row>
    <row r="12" spans="1:5" x14ac:dyDescent="0.25">
      <c r="A12" s="84" t="s">
        <v>227</v>
      </c>
      <c r="B12" s="617"/>
      <c r="C12" s="532"/>
      <c r="D12" s="613">
        <f>B12-C12</f>
        <v>0</v>
      </c>
      <c r="E12" s="623">
        <f t="shared" si="0"/>
        <v>0</v>
      </c>
    </row>
    <row r="13" spans="1:5" x14ac:dyDescent="0.25">
      <c r="A13" s="158" t="s">
        <v>228</v>
      </c>
      <c r="B13" s="616"/>
      <c r="C13" s="531"/>
      <c r="D13" s="614">
        <f>B13-C13</f>
        <v>0</v>
      </c>
      <c r="E13" s="623">
        <f t="shared" si="0"/>
        <v>0</v>
      </c>
    </row>
    <row r="14" spans="1:5" ht="13" thickBot="1" x14ac:dyDescent="0.3">
      <c r="A14" s="84" t="s">
        <v>229</v>
      </c>
      <c r="B14" s="639"/>
      <c r="C14" s="640"/>
      <c r="D14" s="610">
        <f>B14-C14</f>
        <v>0</v>
      </c>
      <c r="E14" s="641">
        <f t="shared" si="0"/>
        <v>0</v>
      </c>
    </row>
    <row r="15" spans="1:5" ht="13.5" thickBot="1" x14ac:dyDescent="0.35">
      <c r="A15" s="104" t="s">
        <v>646</v>
      </c>
      <c r="B15" s="308">
        <f>SUM(B10:B14)</f>
        <v>0</v>
      </c>
      <c r="C15" s="529">
        <f>SUM(C10:C14)</f>
        <v>0</v>
      </c>
      <c r="D15" s="308">
        <f>SUM(D10:D14)</f>
        <v>0</v>
      </c>
      <c r="E15" s="625">
        <f t="shared" si="0"/>
        <v>0</v>
      </c>
    </row>
    <row r="16" spans="1:5" ht="19.5" customHeight="1" x14ac:dyDescent="0.3">
      <c r="A16" s="533" t="s">
        <v>230</v>
      </c>
      <c r="B16" s="612"/>
      <c r="C16" s="528"/>
      <c r="D16" s="612"/>
      <c r="E16" s="626"/>
    </row>
    <row r="17" spans="1:5" x14ac:dyDescent="0.25">
      <c r="A17" s="158" t="s">
        <v>225</v>
      </c>
      <c r="B17" s="616"/>
      <c r="C17" s="531"/>
      <c r="D17" s="613">
        <f>B17-C17</f>
        <v>0</v>
      </c>
      <c r="E17" s="623">
        <f t="shared" si="0"/>
        <v>0</v>
      </c>
    </row>
    <row r="18" spans="1:5" x14ac:dyDescent="0.25">
      <c r="A18" s="84" t="s">
        <v>226</v>
      </c>
      <c r="B18" s="617"/>
      <c r="C18" s="532"/>
      <c r="D18" s="613">
        <f>B18-C18</f>
        <v>0</v>
      </c>
      <c r="E18" s="623">
        <f t="shared" si="0"/>
        <v>0</v>
      </c>
    </row>
    <row r="19" spans="1:5" x14ac:dyDescent="0.25">
      <c r="A19" s="84" t="s">
        <v>227</v>
      </c>
      <c r="B19" s="616"/>
      <c r="C19" s="531"/>
      <c r="D19" s="613">
        <f>B19-C19</f>
        <v>0</v>
      </c>
      <c r="E19" s="623">
        <f t="shared" si="0"/>
        <v>0</v>
      </c>
    </row>
    <row r="20" spans="1:5" x14ac:dyDescent="0.25">
      <c r="A20" s="158" t="s">
        <v>228</v>
      </c>
      <c r="B20" s="617"/>
      <c r="C20" s="532"/>
      <c r="D20" s="613">
        <f>B20-C20</f>
        <v>0</v>
      </c>
      <c r="E20" s="623">
        <f t="shared" si="0"/>
        <v>0</v>
      </c>
    </row>
    <row r="21" spans="1:5" ht="13" thickBot="1" x14ac:dyDescent="0.3">
      <c r="A21" s="84" t="s">
        <v>229</v>
      </c>
      <c r="B21" s="639"/>
      <c r="C21" s="639"/>
      <c r="D21" s="610">
        <f>B21-C21</f>
        <v>0</v>
      </c>
      <c r="E21" s="641">
        <f t="shared" si="0"/>
        <v>0</v>
      </c>
    </row>
    <row r="22" spans="1:5" ht="13.5" thickBot="1" x14ac:dyDescent="0.35">
      <c r="A22" s="104" t="s">
        <v>646</v>
      </c>
      <c r="B22" s="308">
        <f>SUM(B17:B21)</f>
        <v>0</v>
      </c>
      <c r="C22" s="529">
        <f>SUM(C17:C21)</f>
        <v>0</v>
      </c>
      <c r="D22" s="308">
        <f>SUM(D17:D21)</f>
        <v>0</v>
      </c>
      <c r="E22" s="625">
        <f t="shared" si="0"/>
        <v>0</v>
      </c>
    </row>
    <row r="23" spans="1:5" ht="20.25" customHeight="1" x14ac:dyDescent="0.3">
      <c r="A23" s="534" t="s">
        <v>231</v>
      </c>
      <c r="B23" s="621"/>
      <c r="C23" s="621"/>
      <c r="D23" s="612"/>
      <c r="E23" s="626"/>
    </row>
    <row r="24" spans="1:5" x14ac:dyDescent="0.25">
      <c r="A24" s="158" t="s">
        <v>225</v>
      </c>
      <c r="B24" s="618"/>
      <c r="C24" s="535"/>
      <c r="D24" s="613">
        <f>B24-C24</f>
        <v>0</v>
      </c>
      <c r="E24" s="623">
        <f t="shared" si="0"/>
        <v>0</v>
      </c>
    </row>
    <row r="25" spans="1:5" x14ac:dyDescent="0.25">
      <c r="A25" s="84" t="s">
        <v>226</v>
      </c>
      <c r="B25" s="616"/>
      <c r="C25" s="531"/>
      <c r="D25" s="613">
        <f>B25-C25</f>
        <v>0</v>
      </c>
      <c r="E25" s="623">
        <f t="shared" si="0"/>
        <v>0</v>
      </c>
    </row>
    <row r="26" spans="1:5" x14ac:dyDescent="0.25">
      <c r="A26" s="84" t="s">
        <v>227</v>
      </c>
      <c r="B26" s="617"/>
      <c r="C26" s="532"/>
      <c r="D26" s="613">
        <f>B26-C26</f>
        <v>0</v>
      </c>
      <c r="E26" s="623">
        <f t="shared" si="0"/>
        <v>0</v>
      </c>
    </row>
    <row r="27" spans="1:5" x14ac:dyDescent="0.25">
      <c r="A27" s="158" t="s">
        <v>228</v>
      </c>
      <c r="B27" s="616"/>
      <c r="C27" s="531"/>
      <c r="D27" s="613">
        <f>B27-C27</f>
        <v>0</v>
      </c>
      <c r="E27" s="623">
        <f t="shared" si="0"/>
        <v>0</v>
      </c>
    </row>
    <row r="28" spans="1:5" ht="13" thickBot="1" x14ac:dyDescent="0.3">
      <c r="A28" s="84" t="s">
        <v>229</v>
      </c>
      <c r="B28" s="617"/>
      <c r="C28" s="532"/>
      <c r="D28" s="613">
        <f>B28-C28</f>
        <v>0</v>
      </c>
      <c r="E28" s="623">
        <f t="shared" si="0"/>
        <v>0</v>
      </c>
    </row>
    <row r="29" spans="1:5" ht="19.5" customHeight="1" thickBot="1" x14ac:dyDescent="0.3">
      <c r="A29" s="606" t="s">
        <v>232</v>
      </c>
      <c r="B29" s="619">
        <f>SUM(B24:B28)</f>
        <v>0</v>
      </c>
      <c r="C29" s="597">
        <f>SUM(C24:C28)</f>
        <v>0</v>
      </c>
      <c r="D29" s="619">
        <f>SUM(D24:D28)</f>
        <v>0</v>
      </c>
      <c r="E29" s="627">
        <f t="shared" si="0"/>
        <v>0</v>
      </c>
    </row>
    <row r="30" spans="1:5" x14ac:dyDescent="0.25">
      <c r="A30" s="40"/>
      <c r="B30" s="237"/>
      <c r="C30" s="237"/>
      <c r="D30" s="237"/>
      <c r="E30" s="40"/>
    </row>
    <row r="31" spans="1:5" x14ac:dyDescent="0.25">
      <c r="A31" s="40"/>
      <c r="B31" s="237"/>
      <c r="C31" s="237"/>
      <c r="D31" s="237"/>
      <c r="E31" s="40"/>
    </row>
    <row r="32" spans="1:5" ht="15.5" x14ac:dyDescent="0.35">
      <c r="A32" s="924" t="s">
        <v>589</v>
      </c>
      <c r="B32" s="924"/>
      <c r="C32" s="924"/>
      <c r="D32" s="924"/>
      <c r="E32" s="924"/>
    </row>
    <row r="33" spans="1:5" ht="29.25" customHeight="1" thickBot="1" x14ac:dyDescent="0.35">
      <c r="A33" s="1125" t="s">
        <v>574</v>
      </c>
      <c r="B33" s="1125"/>
      <c r="C33" s="1125"/>
      <c r="D33" s="1125"/>
      <c r="E33" s="1125"/>
    </row>
    <row r="34" spans="1:5" ht="48.75" customHeight="1" thickBot="1" x14ac:dyDescent="0.3">
      <c r="A34" s="598" t="s">
        <v>1090</v>
      </c>
      <c r="B34" s="607" t="s">
        <v>575</v>
      </c>
      <c r="C34" s="608" t="s">
        <v>590</v>
      </c>
      <c r="D34" s="1126" t="s">
        <v>590</v>
      </c>
      <c r="E34" s="1127"/>
    </row>
    <row r="35" spans="1:5" ht="13" x14ac:dyDescent="0.3">
      <c r="A35" s="708" t="s">
        <v>989</v>
      </c>
      <c r="B35" s="612"/>
      <c r="C35" s="591"/>
      <c r="D35" s="1128"/>
      <c r="E35" s="1129"/>
    </row>
    <row r="36" spans="1:5" ht="13" x14ac:dyDescent="0.3">
      <c r="A36" s="709" t="s">
        <v>990</v>
      </c>
      <c r="B36" s="613"/>
      <c r="C36" s="285"/>
      <c r="D36" s="1119"/>
      <c r="E36" s="1120"/>
    </row>
    <row r="37" spans="1:5" ht="13" thickBot="1" x14ac:dyDescent="0.3">
      <c r="A37" s="599" t="s">
        <v>576</v>
      </c>
      <c r="B37" s="613"/>
      <c r="C37" s="288"/>
      <c r="D37" s="1121"/>
      <c r="E37" s="1122"/>
    </row>
    <row r="38" spans="1:5" ht="13.5" thickBot="1" x14ac:dyDescent="0.35">
      <c r="A38" s="602" t="s">
        <v>593</v>
      </c>
      <c r="B38" s="609">
        <f>SUM(B36:B37)</f>
        <v>0</v>
      </c>
      <c r="C38" s="609">
        <f>SUM(C36:C37)</f>
        <v>0</v>
      </c>
      <c r="D38" s="1031">
        <v>0</v>
      </c>
      <c r="E38" s="1032"/>
    </row>
    <row r="39" spans="1:5" ht="13" thickBot="1" x14ac:dyDescent="0.3">
      <c r="A39" s="600" t="s">
        <v>577</v>
      </c>
      <c r="B39" s="609"/>
      <c r="C39" s="284"/>
      <c r="D39" s="1130"/>
      <c r="E39" s="1131"/>
    </row>
    <row r="40" spans="1:5" ht="13.5" thickBot="1" x14ac:dyDescent="0.35">
      <c r="A40" s="603" t="s">
        <v>578</v>
      </c>
      <c r="B40" s="609">
        <f>SUM(B38:B39)</f>
        <v>0</v>
      </c>
      <c r="C40" s="609">
        <f>SUM(C38:C39)</f>
        <v>0</v>
      </c>
      <c r="D40" s="1115">
        <v>0</v>
      </c>
      <c r="E40" s="1116"/>
    </row>
    <row r="41" spans="1:5" x14ac:dyDescent="0.25">
      <c r="A41" s="600" t="s">
        <v>579</v>
      </c>
      <c r="B41" s="614"/>
      <c r="C41" s="290"/>
      <c r="D41" s="1123"/>
      <c r="E41" s="1124"/>
    </row>
    <row r="42" spans="1:5" x14ac:dyDescent="0.25">
      <c r="A42" s="600" t="s">
        <v>580</v>
      </c>
      <c r="B42" s="620"/>
      <c r="C42" s="575"/>
      <c r="D42" s="1121"/>
      <c r="E42" s="1122"/>
    </row>
    <row r="43" spans="1:5" ht="13.5" customHeight="1" x14ac:dyDescent="0.25">
      <c r="A43" s="611" t="s">
        <v>591</v>
      </c>
      <c r="B43" s="613"/>
      <c r="C43" s="613">
        <f>SUM(C40:C42)</f>
        <v>0</v>
      </c>
      <c r="D43" s="1119">
        <v>0</v>
      </c>
      <c r="E43" s="1120"/>
    </row>
    <row r="44" spans="1:5" x14ac:dyDescent="0.25">
      <c r="A44" s="600" t="s">
        <v>581</v>
      </c>
      <c r="B44" s="614"/>
      <c r="C44" s="290"/>
      <c r="D44" s="1123"/>
      <c r="E44" s="1124"/>
    </row>
    <row r="45" spans="1:5" x14ac:dyDescent="0.25">
      <c r="A45" s="600" t="s">
        <v>592</v>
      </c>
      <c r="B45" s="613"/>
      <c r="C45" s="285"/>
      <c r="D45" s="1119"/>
      <c r="E45" s="1120"/>
    </row>
    <row r="46" spans="1:5" x14ac:dyDescent="0.25">
      <c r="A46" s="604" t="s">
        <v>582</v>
      </c>
      <c r="B46" s="615"/>
      <c r="C46" s="591"/>
      <c r="D46" s="1119"/>
      <c r="E46" s="1120"/>
    </row>
    <row r="47" spans="1:5" x14ac:dyDescent="0.25">
      <c r="A47" s="600" t="s">
        <v>583</v>
      </c>
      <c r="B47" s="613"/>
      <c r="C47" s="285"/>
      <c r="D47" s="1119"/>
      <c r="E47" s="1120"/>
    </row>
    <row r="48" spans="1:5" x14ac:dyDescent="0.25">
      <c r="A48" s="599" t="s">
        <v>584</v>
      </c>
      <c r="B48" s="613"/>
      <c r="C48" s="285"/>
      <c r="D48" s="1119"/>
      <c r="E48" s="1120"/>
    </row>
    <row r="49" spans="1:5" ht="13" thickBot="1" x14ac:dyDescent="0.3">
      <c r="A49" s="600" t="s">
        <v>585</v>
      </c>
      <c r="B49" s="610"/>
      <c r="C49" s="288"/>
      <c r="D49" s="1121"/>
      <c r="E49" s="1122"/>
    </row>
    <row r="50" spans="1:5" ht="13.5" thickBot="1" x14ac:dyDescent="0.35">
      <c r="A50" s="603" t="s">
        <v>586</v>
      </c>
      <c r="B50" s="610">
        <f>SUM(B45:B49)</f>
        <v>0</v>
      </c>
      <c r="C50" s="610">
        <f>SUM(C45:C49)</f>
        <v>0</v>
      </c>
      <c r="D50" s="1031">
        <v>0</v>
      </c>
      <c r="E50" s="1032"/>
    </row>
    <row r="51" spans="1:5" ht="13.5" thickBot="1" x14ac:dyDescent="0.35">
      <c r="A51" s="601" t="s">
        <v>587</v>
      </c>
      <c r="B51" s="610">
        <f>B50+B44</f>
        <v>0</v>
      </c>
      <c r="C51" s="610">
        <f>C50+C44</f>
        <v>0</v>
      </c>
      <c r="D51" s="1115">
        <v>0</v>
      </c>
      <c r="E51" s="1116"/>
    </row>
    <row r="52" spans="1:5" ht="13.5" thickBot="1" x14ac:dyDescent="0.35">
      <c r="A52" s="605" t="s">
        <v>588</v>
      </c>
      <c r="B52" s="308">
        <f>B40-B51</f>
        <v>0</v>
      </c>
      <c r="C52" s="308">
        <f>C40-C51</f>
        <v>0</v>
      </c>
      <c r="D52" s="1117">
        <v>0</v>
      </c>
      <c r="E52" s="1118"/>
    </row>
    <row r="53" spans="1:5" ht="13.5" customHeight="1" thickBot="1" x14ac:dyDescent="0.35">
      <c r="A53" s="628" t="s">
        <v>594</v>
      </c>
      <c r="B53" s="629" t="str">
        <f>IF(B40&lt;&gt;0,B52/B40," ")</f>
        <v xml:space="preserve"> </v>
      </c>
      <c r="C53" s="570"/>
      <c r="D53" s="570"/>
      <c r="E53" s="569"/>
    </row>
  </sheetData>
  <mergeCells count="30">
    <mergeCell ref="A7:A8"/>
    <mergeCell ref="B7:B8"/>
    <mergeCell ref="C7:C8"/>
    <mergeCell ref="D7:E7"/>
    <mergeCell ref="D1:E1"/>
    <mergeCell ref="D2:E2"/>
    <mergeCell ref="A4:E4"/>
    <mergeCell ref="A5:E5"/>
    <mergeCell ref="A6:E6"/>
    <mergeCell ref="D44:E44"/>
    <mergeCell ref="A33:E33"/>
    <mergeCell ref="A32:E32"/>
    <mergeCell ref="D34:E34"/>
    <mergeCell ref="D35:E35"/>
    <mergeCell ref="D37:E37"/>
    <mergeCell ref="D38:E38"/>
    <mergeCell ref="D36:E36"/>
    <mergeCell ref="D39:E39"/>
    <mergeCell ref="D40:E40"/>
    <mergeCell ref="D41:E41"/>
    <mergeCell ref="D42:E42"/>
    <mergeCell ref="D43:E43"/>
    <mergeCell ref="D51:E51"/>
    <mergeCell ref="D52:E52"/>
    <mergeCell ref="D45:E45"/>
    <mergeCell ref="D46:E46"/>
    <mergeCell ref="D47:E47"/>
    <mergeCell ref="D48:E48"/>
    <mergeCell ref="D49:E49"/>
    <mergeCell ref="D50:E50"/>
  </mergeCells>
  <phoneticPr fontId="0" type="noConversion"/>
  <pageMargins left="1" right="0.5" top="1" bottom="1" header="0.5" footer="0.5"/>
  <pageSetup scale="85" orientation="portrait"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44"/>
  <sheetViews>
    <sheetView workbookViewId="0"/>
  </sheetViews>
  <sheetFormatPr defaultRowHeight="12.5" x14ac:dyDescent="0.25"/>
  <cols>
    <col min="1" max="1" width="12.26953125" customWidth="1"/>
    <col min="2" max="3" width="11.7265625" customWidth="1"/>
    <col min="4" max="4" width="10.7265625" customWidth="1"/>
    <col min="5" max="5" width="13.54296875" customWidth="1"/>
    <col min="6" max="6" width="11" customWidth="1"/>
    <col min="7" max="7" width="11.26953125" customWidth="1"/>
    <col min="8" max="8" width="13.7265625" customWidth="1"/>
  </cols>
  <sheetData>
    <row r="1" spans="1:8" x14ac:dyDescent="0.25">
      <c r="A1" s="668">
        <f>Title!$A$12</f>
        <v>0</v>
      </c>
      <c r="G1" s="1011" t="str">
        <f>+'22'!C1</f>
        <v>YEAR OF REPORT</v>
      </c>
      <c r="H1" s="1012"/>
    </row>
    <row r="2" spans="1:8" ht="13" thickBot="1" x14ac:dyDescent="0.3">
      <c r="A2" t="s">
        <v>805</v>
      </c>
      <c r="G2" s="881">
        <f>+Title!D37</f>
        <v>45657</v>
      </c>
      <c r="H2" s="882"/>
    </row>
    <row r="4" spans="1:8" ht="20.5" x14ac:dyDescent="0.45">
      <c r="A4" s="278" t="s">
        <v>233</v>
      </c>
      <c r="B4" s="240"/>
      <c r="C4" s="240"/>
      <c r="D4" s="279"/>
      <c r="E4" s="240"/>
      <c r="F4" s="240"/>
      <c r="G4" s="240"/>
      <c r="H4" s="240"/>
    </row>
    <row r="5" spans="1:8" ht="16" thickBot="1" x14ac:dyDescent="0.4">
      <c r="A5" s="239"/>
      <c r="B5" s="240"/>
      <c r="C5" s="240"/>
      <c r="D5" s="240"/>
      <c r="E5" s="240"/>
      <c r="F5" s="240"/>
      <c r="G5" s="240"/>
      <c r="H5" s="240"/>
    </row>
    <row r="6" spans="1:8" ht="15" x14ac:dyDescent="0.3">
      <c r="A6" s="261"/>
      <c r="B6" s="262"/>
      <c r="C6" s="710" t="s">
        <v>991</v>
      </c>
      <c r="D6" s="244" t="s">
        <v>234</v>
      </c>
      <c r="E6" s="243" t="s">
        <v>235</v>
      </c>
      <c r="F6" s="711" t="s">
        <v>991</v>
      </c>
      <c r="G6" s="243"/>
      <c r="H6" s="267"/>
    </row>
    <row r="7" spans="1:8" ht="15" x14ac:dyDescent="0.3">
      <c r="A7" s="263" t="s">
        <v>236</v>
      </c>
      <c r="B7" s="264"/>
      <c r="C7" s="245" t="s">
        <v>237</v>
      </c>
      <c r="D7" s="246" t="s">
        <v>238</v>
      </c>
      <c r="E7" s="245" t="s">
        <v>238</v>
      </c>
      <c r="F7" s="246" t="s">
        <v>239</v>
      </c>
      <c r="G7" s="245"/>
      <c r="H7" s="268"/>
    </row>
    <row r="8" spans="1:8" ht="15.5" thickBot="1" x14ac:dyDescent="0.35">
      <c r="A8" s="265"/>
      <c r="B8" s="266"/>
      <c r="C8" s="247" t="s">
        <v>240</v>
      </c>
      <c r="D8" s="248" t="s">
        <v>241</v>
      </c>
      <c r="E8" s="247" t="s">
        <v>241</v>
      </c>
      <c r="F8" s="248" t="s">
        <v>240</v>
      </c>
      <c r="G8" s="247" t="s">
        <v>242</v>
      </c>
      <c r="H8" s="269" t="s">
        <v>243</v>
      </c>
    </row>
    <row r="9" spans="1:8" ht="15.5" x14ac:dyDescent="0.35">
      <c r="A9" s="270" t="s">
        <v>244</v>
      </c>
      <c r="B9" s="271"/>
      <c r="C9" s="258"/>
      <c r="D9" s="277"/>
      <c r="E9" s="258"/>
      <c r="F9" s="277"/>
      <c r="G9" s="258"/>
      <c r="H9" s="252"/>
    </row>
    <row r="10" spans="1:8" ht="15.5" x14ac:dyDescent="0.35">
      <c r="A10" s="272" t="s">
        <v>245</v>
      </c>
      <c r="B10" s="238"/>
      <c r="C10" s="256"/>
      <c r="D10" s="250"/>
      <c r="E10" s="256"/>
      <c r="F10" s="250"/>
      <c r="G10" s="256"/>
      <c r="H10" s="253"/>
    </row>
    <row r="11" spans="1:8" ht="15.5" x14ac:dyDescent="0.35">
      <c r="A11" s="272" t="s">
        <v>246</v>
      </c>
      <c r="B11" s="238"/>
      <c r="C11" s="256"/>
      <c r="D11" s="250"/>
      <c r="E11" s="256"/>
      <c r="F11" s="250"/>
      <c r="G11" s="256"/>
      <c r="H11" s="253"/>
    </row>
    <row r="12" spans="1:8" ht="15.5" x14ac:dyDescent="0.35">
      <c r="A12" s="272" t="s">
        <v>247</v>
      </c>
      <c r="B12" s="238"/>
      <c r="C12" s="256"/>
      <c r="D12" s="250"/>
      <c r="E12" s="256"/>
      <c r="F12" s="250"/>
      <c r="G12" s="256"/>
      <c r="H12" s="253"/>
    </row>
    <row r="13" spans="1:8" ht="16" thickBot="1" x14ac:dyDescent="0.4">
      <c r="A13" s="273"/>
      <c r="B13" s="274" t="s">
        <v>248</v>
      </c>
      <c r="C13" s="257">
        <f t="shared" ref="C13:H13" si="0">SUM(C9:C12)</f>
        <v>0</v>
      </c>
      <c r="D13" s="251">
        <f t="shared" si="0"/>
        <v>0</v>
      </c>
      <c r="E13" s="257">
        <f t="shared" si="0"/>
        <v>0</v>
      </c>
      <c r="F13" s="251">
        <f t="shared" si="0"/>
        <v>0</v>
      </c>
      <c r="G13" s="257">
        <f t="shared" si="0"/>
        <v>0</v>
      </c>
      <c r="H13" s="254">
        <f t="shared" si="0"/>
        <v>0</v>
      </c>
    </row>
    <row r="14" spans="1:8" ht="15.5" x14ac:dyDescent="0.35">
      <c r="A14" s="238"/>
      <c r="B14" s="275"/>
      <c r="C14" s="276"/>
      <c r="D14" s="276"/>
      <c r="E14" s="276"/>
      <c r="F14" s="276"/>
      <c r="G14" s="276"/>
      <c r="H14" s="276"/>
    </row>
    <row r="15" spans="1:8" ht="21" thickBot="1" x14ac:dyDescent="0.5">
      <c r="A15" s="278" t="s">
        <v>249</v>
      </c>
      <c r="B15" s="240"/>
      <c r="C15" s="240"/>
      <c r="D15" s="279"/>
      <c r="E15" s="240"/>
      <c r="F15" s="240"/>
      <c r="G15" s="240"/>
      <c r="H15" s="240"/>
    </row>
    <row r="16" spans="1:8" ht="15" x14ac:dyDescent="0.3">
      <c r="A16" s="243" t="s">
        <v>250</v>
      </c>
      <c r="B16" s="243" t="s">
        <v>251</v>
      </c>
      <c r="C16" s="244" t="s">
        <v>252</v>
      </c>
      <c r="D16" s="243" t="s">
        <v>646</v>
      </c>
      <c r="E16" s="243" t="s">
        <v>253</v>
      </c>
      <c r="F16" s="243" t="s">
        <v>254</v>
      </c>
      <c r="G16" s="244" t="s">
        <v>646</v>
      </c>
      <c r="H16" s="243" t="s">
        <v>251</v>
      </c>
    </row>
    <row r="17" spans="1:8" ht="15.5" x14ac:dyDescent="0.35">
      <c r="A17" s="712" t="s">
        <v>255</v>
      </c>
      <c r="B17" s="245" t="s">
        <v>256</v>
      </c>
      <c r="C17" s="246" t="s">
        <v>257</v>
      </c>
      <c r="D17" s="245" t="s">
        <v>258</v>
      </c>
      <c r="E17" s="245" t="s">
        <v>238</v>
      </c>
      <c r="F17" s="245" t="s">
        <v>238</v>
      </c>
      <c r="G17" s="246" t="s">
        <v>259</v>
      </c>
      <c r="H17" s="245" t="s">
        <v>260</v>
      </c>
    </row>
    <row r="18" spans="1:8" ht="15.5" thickBot="1" x14ac:dyDescent="0.35">
      <c r="A18" s="247"/>
      <c r="B18" s="247"/>
      <c r="C18" s="248"/>
      <c r="D18" s="245"/>
      <c r="E18" s="247" t="s">
        <v>241</v>
      </c>
      <c r="F18" s="247" t="s">
        <v>241</v>
      </c>
      <c r="G18" s="246" t="s">
        <v>258</v>
      </c>
      <c r="H18" s="245" t="s">
        <v>241</v>
      </c>
    </row>
    <row r="19" spans="1:8" ht="15.5" x14ac:dyDescent="0.35">
      <c r="A19" s="242"/>
      <c r="B19" s="249"/>
      <c r="C19" s="561"/>
      <c r="D19" s="563"/>
      <c r="E19" s="562"/>
      <c r="F19" s="249"/>
      <c r="G19" s="556"/>
      <c r="H19" s="559">
        <f>D19-G19</f>
        <v>0</v>
      </c>
    </row>
    <row r="20" spans="1:8" ht="15.5" x14ac:dyDescent="0.35">
      <c r="A20" s="255"/>
      <c r="B20" s="250"/>
      <c r="C20" s="555"/>
      <c r="D20" s="564"/>
      <c r="E20" s="253"/>
      <c r="F20" s="250"/>
      <c r="G20" s="557"/>
      <c r="H20" s="560">
        <f t="shared" ref="H20:H35" si="1">D20-G20</f>
        <v>0</v>
      </c>
    </row>
    <row r="21" spans="1:8" ht="15.5" x14ac:dyDescent="0.35">
      <c r="A21" s="255"/>
      <c r="B21" s="250"/>
      <c r="C21" s="555"/>
      <c r="D21" s="564"/>
      <c r="E21" s="253"/>
      <c r="F21" s="250"/>
      <c r="G21" s="557"/>
      <c r="H21" s="560">
        <f t="shared" si="1"/>
        <v>0</v>
      </c>
    </row>
    <row r="22" spans="1:8" ht="15.5" x14ac:dyDescent="0.35">
      <c r="A22" s="255"/>
      <c r="B22" s="250"/>
      <c r="C22" s="555"/>
      <c r="D22" s="564"/>
      <c r="E22" s="253"/>
      <c r="F22" s="250"/>
      <c r="G22" s="557"/>
      <c r="H22" s="560">
        <f t="shared" si="1"/>
        <v>0</v>
      </c>
    </row>
    <row r="23" spans="1:8" ht="15.5" x14ac:dyDescent="0.35">
      <c r="A23" s="255"/>
      <c r="B23" s="250"/>
      <c r="C23" s="555"/>
      <c r="D23" s="564"/>
      <c r="E23" s="253"/>
      <c r="F23" s="250"/>
      <c r="G23" s="557"/>
      <c r="H23" s="560">
        <f t="shared" si="1"/>
        <v>0</v>
      </c>
    </row>
    <row r="24" spans="1:8" ht="15.5" x14ac:dyDescent="0.35">
      <c r="A24" s="255"/>
      <c r="B24" s="250"/>
      <c r="C24" s="555"/>
      <c r="D24" s="564"/>
      <c r="E24" s="253"/>
      <c r="F24" s="250"/>
      <c r="G24" s="557"/>
      <c r="H24" s="560">
        <f t="shared" si="1"/>
        <v>0</v>
      </c>
    </row>
    <row r="25" spans="1:8" ht="15.5" x14ac:dyDescent="0.35">
      <c r="A25" s="255"/>
      <c r="B25" s="250"/>
      <c r="C25" s="555"/>
      <c r="D25" s="564"/>
      <c r="E25" s="253"/>
      <c r="F25" s="250"/>
      <c r="G25" s="557"/>
      <c r="H25" s="560">
        <f t="shared" si="1"/>
        <v>0</v>
      </c>
    </row>
    <row r="26" spans="1:8" ht="15.5" x14ac:dyDescent="0.35">
      <c r="A26" s="255"/>
      <c r="B26" s="250"/>
      <c r="C26" s="555"/>
      <c r="D26" s="564"/>
      <c r="E26" s="253"/>
      <c r="F26" s="250"/>
      <c r="G26" s="557"/>
      <c r="H26" s="560">
        <f t="shared" si="1"/>
        <v>0</v>
      </c>
    </row>
    <row r="27" spans="1:8" ht="15.5" x14ac:dyDescent="0.35">
      <c r="A27" s="255"/>
      <c r="B27" s="250"/>
      <c r="C27" s="555"/>
      <c r="D27" s="564"/>
      <c r="E27" s="253"/>
      <c r="F27" s="250"/>
      <c r="G27" s="557"/>
      <c r="H27" s="560">
        <f t="shared" si="1"/>
        <v>0</v>
      </c>
    </row>
    <row r="28" spans="1:8" ht="15.5" x14ac:dyDescent="0.35">
      <c r="A28" s="255"/>
      <c r="B28" s="250"/>
      <c r="C28" s="555"/>
      <c r="D28" s="564"/>
      <c r="E28" s="253"/>
      <c r="F28" s="250"/>
      <c r="G28" s="557"/>
      <c r="H28" s="560">
        <f t="shared" si="1"/>
        <v>0</v>
      </c>
    </row>
    <row r="29" spans="1:8" ht="15.5" x14ac:dyDescent="0.35">
      <c r="A29" s="255"/>
      <c r="B29" s="250"/>
      <c r="C29" s="555"/>
      <c r="D29" s="564"/>
      <c r="E29" s="253"/>
      <c r="F29" s="250"/>
      <c r="G29" s="557"/>
      <c r="H29" s="560">
        <f t="shared" si="1"/>
        <v>0</v>
      </c>
    </row>
    <row r="30" spans="1:8" ht="15.5" x14ac:dyDescent="0.35">
      <c r="A30" s="255"/>
      <c r="B30" s="250"/>
      <c r="C30" s="555"/>
      <c r="D30" s="564"/>
      <c r="E30" s="253"/>
      <c r="F30" s="250"/>
      <c r="G30" s="557"/>
      <c r="H30" s="560">
        <f t="shared" si="1"/>
        <v>0</v>
      </c>
    </row>
    <row r="31" spans="1:8" ht="15.5" x14ac:dyDescent="0.35">
      <c r="A31" s="255"/>
      <c r="B31" s="250"/>
      <c r="C31" s="555"/>
      <c r="D31" s="564"/>
      <c r="E31" s="253"/>
      <c r="F31" s="250"/>
      <c r="G31" s="557"/>
      <c r="H31" s="560">
        <f t="shared" si="1"/>
        <v>0</v>
      </c>
    </row>
    <row r="32" spans="1:8" ht="15.5" x14ac:dyDescent="0.35">
      <c r="A32" s="255"/>
      <c r="B32" s="250"/>
      <c r="C32" s="555"/>
      <c r="D32" s="564"/>
      <c r="E32" s="253"/>
      <c r="F32" s="250"/>
      <c r="G32" s="557"/>
      <c r="H32" s="560">
        <f t="shared" si="1"/>
        <v>0</v>
      </c>
    </row>
    <row r="33" spans="1:8" ht="15.5" x14ac:dyDescent="0.35">
      <c r="A33" s="255"/>
      <c r="B33" s="250"/>
      <c r="C33" s="555"/>
      <c r="D33" s="564"/>
      <c r="E33" s="253"/>
      <c r="F33" s="250"/>
      <c r="G33" s="557"/>
      <c r="H33" s="560">
        <f t="shared" si="1"/>
        <v>0</v>
      </c>
    </row>
    <row r="34" spans="1:8" ht="15.5" x14ac:dyDescent="0.35">
      <c r="A34" s="255"/>
      <c r="B34" s="250"/>
      <c r="C34" s="555"/>
      <c r="D34" s="564"/>
      <c r="E34" s="253"/>
      <c r="F34" s="250"/>
      <c r="G34" s="557"/>
      <c r="H34" s="560">
        <f t="shared" si="1"/>
        <v>0</v>
      </c>
    </row>
    <row r="35" spans="1:8" ht="16" thickBot="1" x14ac:dyDescent="0.4">
      <c r="A35" s="260" t="s">
        <v>646</v>
      </c>
      <c r="B35" s="254">
        <f t="shared" ref="B35:G35" si="2">SUM(B19:B34)</f>
        <v>0</v>
      </c>
      <c r="C35" s="251">
        <f t="shared" si="2"/>
        <v>0</v>
      </c>
      <c r="D35" s="565">
        <f t="shared" si="2"/>
        <v>0</v>
      </c>
      <c r="E35" s="254">
        <f t="shared" si="2"/>
        <v>0</v>
      </c>
      <c r="F35" s="251">
        <f t="shared" si="2"/>
        <v>0</v>
      </c>
      <c r="G35" s="565">
        <f t="shared" si="2"/>
        <v>0</v>
      </c>
      <c r="H35" s="558">
        <f t="shared" si="1"/>
        <v>0</v>
      </c>
    </row>
    <row r="36" spans="1:8" ht="16" thickTop="1" x14ac:dyDescent="0.35">
      <c r="A36" s="238"/>
      <c r="B36" s="241"/>
      <c r="C36" s="241"/>
      <c r="D36" s="238"/>
      <c r="E36" s="241"/>
      <c r="F36" s="241"/>
      <c r="G36" s="238"/>
      <c r="H36" s="238"/>
    </row>
    <row r="37" spans="1:8" ht="20.5" thickBot="1" x14ac:dyDescent="0.45">
      <c r="A37" s="278" t="s">
        <v>261</v>
      </c>
      <c r="B37" s="240"/>
      <c r="C37" s="278"/>
      <c r="D37" s="240"/>
      <c r="E37" s="240"/>
      <c r="F37" s="240"/>
      <c r="G37" s="240"/>
      <c r="H37" s="240"/>
    </row>
    <row r="38" spans="1:8" ht="13.5" thickBot="1" x14ac:dyDescent="0.35">
      <c r="A38" s="201" t="s">
        <v>262</v>
      </c>
      <c r="B38" s="983" t="s">
        <v>992</v>
      </c>
      <c r="C38" s="984"/>
      <c r="D38" s="984"/>
      <c r="E38" s="984"/>
      <c r="F38" s="984"/>
      <c r="G38" s="985"/>
      <c r="H38" s="201" t="s">
        <v>646</v>
      </c>
    </row>
    <row r="39" spans="1:8" ht="13.5" thickBot="1" x14ac:dyDescent="0.35">
      <c r="A39" s="259" t="s">
        <v>263</v>
      </c>
      <c r="B39" s="190"/>
      <c r="C39" s="105"/>
      <c r="D39" s="190"/>
      <c r="E39" s="105"/>
      <c r="F39" s="190"/>
      <c r="G39" s="105"/>
      <c r="H39" s="209" t="s">
        <v>74</v>
      </c>
    </row>
    <row r="40" spans="1:8" x14ac:dyDescent="0.25">
      <c r="A40" s="191"/>
      <c r="B40" s="153"/>
      <c r="C40" s="191"/>
      <c r="D40" s="153"/>
      <c r="E40" s="191"/>
      <c r="F40" s="153"/>
      <c r="G40" s="191"/>
      <c r="H40" s="191">
        <f>SUM(B40:G40)</f>
        <v>0</v>
      </c>
    </row>
    <row r="41" spans="1:8" x14ac:dyDescent="0.25">
      <c r="A41" s="66"/>
      <c r="B41" s="73"/>
      <c r="C41" s="66"/>
      <c r="D41" s="73"/>
      <c r="E41" s="66"/>
      <c r="F41" s="73"/>
      <c r="G41" s="66"/>
      <c r="H41" s="66">
        <f>SUM(B41:G41)</f>
        <v>0</v>
      </c>
    </row>
    <row r="42" spans="1:8" x14ac:dyDescent="0.25">
      <c r="A42" s="107"/>
      <c r="C42" s="107"/>
      <c r="E42" s="107"/>
      <c r="G42" s="107"/>
      <c r="H42" s="66">
        <f>SUM(B42:G42)</f>
        <v>0</v>
      </c>
    </row>
    <row r="43" spans="1:8" x14ac:dyDescent="0.25">
      <c r="A43" s="66"/>
      <c r="B43" s="73"/>
      <c r="C43" s="66"/>
      <c r="D43" s="73"/>
      <c r="E43" s="66"/>
      <c r="F43" s="73"/>
      <c r="G43" s="66"/>
      <c r="H43" s="66">
        <f>SUM(B43:G43)</f>
        <v>0</v>
      </c>
    </row>
    <row r="44" spans="1:8" ht="13" thickBot="1" x14ac:dyDescent="0.3">
      <c r="A44" s="58"/>
      <c r="B44" s="105"/>
      <c r="C44" s="58"/>
      <c r="D44" s="105"/>
      <c r="E44" s="58"/>
      <c r="F44" s="105"/>
      <c r="G44" s="58"/>
      <c r="H44" s="67">
        <f>SUM(B44:G44)</f>
        <v>0</v>
      </c>
    </row>
  </sheetData>
  <mergeCells count="3">
    <mergeCell ref="B38:G38"/>
    <mergeCell ref="G1:H1"/>
    <mergeCell ref="G2:H2"/>
  </mergeCells>
  <phoneticPr fontId="0" type="noConversion"/>
  <pageMargins left="1" right="0.5" top="1" bottom="1" header="0.5" footer="0.5"/>
  <pageSetup scale="94" orientation="portrait"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127"/>
  <sheetViews>
    <sheetView showGridLines="0" showOutlineSymbols="0" zoomScale="87" zoomScaleNormal="87" workbookViewId="0">
      <selection activeCell="A9" sqref="A9"/>
    </sheetView>
  </sheetViews>
  <sheetFormatPr defaultColWidth="12.453125" defaultRowHeight="15.5" x14ac:dyDescent="0.35"/>
  <cols>
    <col min="1" max="1" width="12.453125" style="32" customWidth="1"/>
    <col min="2" max="2" width="11.453125" style="32" customWidth="1"/>
    <col min="3" max="3" width="8.54296875" style="32" customWidth="1"/>
    <col min="4" max="8" width="12.26953125" style="32" customWidth="1"/>
    <col min="9" max="16384" width="12.453125" style="32"/>
  </cols>
  <sheetData>
    <row r="1" spans="1:8" x14ac:dyDescent="0.35">
      <c r="A1" s="668">
        <f>Title!$A$12</f>
        <v>0</v>
      </c>
      <c r="G1" s="1154" t="str">
        <f>'7'!G1</f>
        <v>YEAR OF REPORT</v>
      </c>
      <c r="H1" s="1155"/>
    </row>
    <row r="2" spans="1:8" ht="16" thickBot="1" x14ac:dyDescent="0.4">
      <c r="A2" t="s">
        <v>805</v>
      </c>
      <c r="G2" s="1156">
        <f>'7'!G2</f>
        <v>45657</v>
      </c>
      <c r="H2" s="1157"/>
    </row>
    <row r="4" spans="1:8" s="37" customFormat="1" ht="12.5" x14ac:dyDescent="0.25"/>
    <row r="5" spans="1:8" s="37" customFormat="1" ht="5.25" customHeight="1" thickBot="1" x14ac:dyDescent="0.3"/>
    <row r="6" spans="1:8" s="37" customFormat="1" ht="18" customHeight="1" x14ac:dyDescent="0.25">
      <c r="A6" s="116" t="s">
        <v>632</v>
      </c>
      <c r="B6" s="117"/>
      <c r="C6" s="117"/>
      <c r="D6" s="117"/>
      <c r="E6" s="117"/>
      <c r="F6" s="117"/>
      <c r="G6" s="117"/>
      <c r="H6" s="118"/>
    </row>
    <row r="7" spans="1:8" s="37" customFormat="1" ht="16.149999999999999" customHeight="1" thickBot="1" x14ac:dyDescent="0.3">
      <c r="A7" s="713" t="s">
        <v>993</v>
      </c>
      <c r="B7" s="119"/>
      <c r="C7" s="119"/>
      <c r="D7" s="119"/>
      <c r="E7" s="119"/>
      <c r="F7" s="119"/>
      <c r="G7" s="119"/>
      <c r="H7" s="120"/>
    </row>
    <row r="8" spans="1:8" s="37" customFormat="1" ht="13.5" thickBot="1" x14ac:dyDescent="0.35">
      <c r="A8" s="131"/>
      <c r="B8" s="132"/>
      <c r="C8" s="133"/>
      <c r="D8" s="134" t="s">
        <v>633</v>
      </c>
      <c r="E8" s="135" t="s">
        <v>634</v>
      </c>
      <c r="F8" s="135"/>
      <c r="G8" s="135"/>
      <c r="H8" s="136"/>
    </row>
    <row r="9" spans="1:8" s="37" customFormat="1" ht="13" x14ac:dyDescent="0.3">
      <c r="A9" s="137" t="s">
        <v>635</v>
      </c>
      <c r="B9" s="138"/>
      <c r="C9" s="139"/>
      <c r="D9" s="669">
        <f>Title!D37</f>
        <v>45657</v>
      </c>
      <c r="E9" s="669">
        <f>DATE(YEAR(D9)-1,MONTH(D9),DAY(D9))</f>
        <v>45291</v>
      </c>
      <c r="F9" s="669">
        <f>DATE(YEAR(E9)-1,MONTH(E9),DAY(E9))</f>
        <v>44926</v>
      </c>
      <c r="G9" s="669">
        <f>DATE(YEAR(F9)-1,MONTH(F9),DAY(F9))</f>
        <v>44561</v>
      </c>
      <c r="H9" s="669">
        <f>DATE(YEAR(G9)-1,MONTH(G9),DAY(G9))</f>
        <v>44196</v>
      </c>
    </row>
    <row r="10" spans="1:8" s="37" customFormat="1" ht="13.5" thickBot="1" x14ac:dyDescent="0.35">
      <c r="A10" s="140" t="s">
        <v>470</v>
      </c>
      <c r="B10" s="141"/>
      <c r="C10" s="142"/>
      <c r="D10" s="143" t="s">
        <v>469</v>
      </c>
      <c r="E10" s="143" t="s">
        <v>636</v>
      </c>
      <c r="F10" s="144" t="s">
        <v>637</v>
      </c>
      <c r="G10" s="143" t="s">
        <v>638</v>
      </c>
      <c r="H10" s="145" t="s">
        <v>639</v>
      </c>
    </row>
    <row r="11" spans="1:8" s="37" customFormat="1" ht="18" customHeight="1" x14ac:dyDescent="0.25">
      <c r="A11" s="130" t="s">
        <v>640</v>
      </c>
      <c r="B11" s="124"/>
      <c r="C11" s="125"/>
      <c r="D11" s="115"/>
      <c r="E11" s="115"/>
      <c r="F11" s="38"/>
      <c r="G11" s="115"/>
      <c r="H11" s="121"/>
    </row>
    <row r="12" spans="1:8" s="37" customFormat="1" ht="12.5" x14ac:dyDescent="0.25">
      <c r="A12" s="1148" t="s">
        <v>478</v>
      </c>
      <c r="B12" s="1149"/>
      <c r="C12" s="1150"/>
      <c r="D12" s="111"/>
      <c r="E12" s="111"/>
      <c r="F12" s="113"/>
      <c r="G12" s="111"/>
      <c r="H12" s="122"/>
    </row>
    <row r="13" spans="1:8" s="37" customFormat="1" ht="12.5" x14ac:dyDescent="0.25">
      <c r="A13" s="1148" t="s">
        <v>519</v>
      </c>
      <c r="B13" s="1149"/>
      <c r="C13" s="1150"/>
      <c r="D13" s="112"/>
      <c r="E13" s="112"/>
      <c r="F13" s="114"/>
      <c r="G13" s="112"/>
      <c r="H13" s="123"/>
    </row>
    <row r="14" spans="1:8" s="37" customFormat="1" ht="12.5" x14ac:dyDescent="0.25">
      <c r="A14" s="1148" t="s">
        <v>479</v>
      </c>
      <c r="B14" s="1149"/>
      <c r="C14" s="1150"/>
      <c r="D14" s="112"/>
      <c r="E14" s="112"/>
      <c r="F14" s="114"/>
      <c r="G14" s="112"/>
      <c r="H14" s="123"/>
    </row>
    <row r="15" spans="1:8" s="37" customFormat="1" ht="12.5" x14ac:dyDescent="0.25">
      <c r="A15" s="1148" t="s">
        <v>520</v>
      </c>
      <c r="B15" s="1149"/>
      <c r="C15" s="1150"/>
      <c r="D15" s="112"/>
      <c r="E15" s="112"/>
      <c r="F15" s="114"/>
      <c r="G15" s="112"/>
      <c r="H15" s="123"/>
    </row>
    <row r="16" spans="1:8" s="37" customFormat="1" ht="12.5" x14ac:dyDescent="0.25">
      <c r="A16" s="1158" t="s">
        <v>642</v>
      </c>
      <c r="B16" s="1149"/>
      <c r="C16" s="1150"/>
      <c r="D16" s="112"/>
      <c r="E16" s="112"/>
      <c r="F16" s="114"/>
      <c r="G16" s="112"/>
      <c r="H16" s="123"/>
    </row>
    <row r="17" spans="1:8" s="37" customFormat="1" ht="12.5" x14ac:dyDescent="0.25">
      <c r="A17" s="1148" t="s">
        <v>521</v>
      </c>
      <c r="B17" s="1149"/>
      <c r="C17" s="1150"/>
      <c r="D17" s="112"/>
      <c r="E17" s="112"/>
      <c r="F17" s="114"/>
      <c r="G17" s="112"/>
      <c r="H17" s="123"/>
    </row>
    <row r="18" spans="1:8" s="37" customFormat="1" ht="12.5" x14ac:dyDescent="0.25">
      <c r="A18" s="126" t="s">
        <v>522</v>
      </c>
      <c r="B18" s="127"/>
      <c r="C18" s="128"/>
      <c r="D18" s="112"/>
      <c r="E18" s="112"/>
      <c r="F18" s="114"/>
      <c r="G18" s="112"/>
      <c r="H18" s="123"/>
    </row>
    <row r="19" spans="1:8" s="37" customFormat="1" ht="12.5" x14ac:dyDescent="0.25">
      <c r="A19" s="1148" t="s">
        <v>523</v>
      </c>
      <c r="B19" s="1149"/>
      <c r="C19" s="1150"/>
      <c r="D19" s="112"/>
      <c r="E19" s="112"/>
      <c r="F19" s="114"/>
      <c r="G19" s="112"/>
      <c r="H19" s="123"/>
    </row>
    <row r="20" spans="1:8" s="37" customFormat="1" ht="13" thickBot="1" x14ac:dyDescent="0.3">
      <c r="A20" s="1148" t="s">
        <v>524</v>
      </c>
      <c r="B20" s="1149"/>
      <c r="C20" s="1150"/>
      <c r="D20" s="146"/>
      <c r="E20" s="146"/>
      <c r="F20" s="147"/>
      <c r="G20" s="146"/>
      <c r="H20" s="148"/>
    </row>
    <row r="21" spans="1:8" s="37" customFormat="1" ht="18" customHeight="1" thickBot="1" x14ac:dyDescent="0.3">
      <c r="A21" s="1141" t="s">
        <v>646</v>
      </c>
      <c r="B21" s="1142"/>
      <c r="C21" s="1143"/>
      <c r="D21" s="149">
        <f>SUM(D12:D20)</f>
        <v>0</v>
      </c>
      <c r="E21" s="149">
        <f>SUM(E12:E20)</f>
        <v>0</v>
      </c>
      <c r="F21" s="149">
        <f>SUM(F12:F20)</f>
        <v>0</v>
      </c>
      <c r="G21" s="149">
        <f>SUM(G12:G20)</f>
        <v>0</v>
      </c>
      <c r="H21" s="149">
        <f>SUM(H12:H20)</f>
        <v>0</v>
      </c>
    </row>
    <row r="22" spans="1:8" s="37" customFormat="1" ht="13" thickTop="1" x14ac:dyDescent="0.25">
      <c r="A22" s="1144"/>
      <c r="B22" s="1145"/>
      <c r="C22" s="1145"/>
      <c r="D22" s="1146"/>
      <c r="E22" s="1146"/>
      <c r="F22" s="1146"/>
      <c r="G22" s="1146"/>
      <c r="H22" s="1147"/>
    </row>
    <row r="23" spans="1:8" s="37" customFormat="1" ht="18" customHeight="1" x14ac:dyDescent="0.25">
      <c r="A23" s="129" t="s">
        <v>641</v>
      </c>
      <c r="B23" s="109"/>
      <c r="C23" s="110"/>
      <c r="D23" s="111"/>
      <c r="E23" s="111"/>
      <c r="F23" s="113"/>
      <c r="G23" s="111"/>
      <c r="H23" s="122"/>
    </row>
    <row r="24" spans="1:8" s="37" customFormat="1" ht="12.5" x14ac:dyDescent="0.25">
      <c r="A24" s="1148" t="s">
        <v>478</v>
      </c>
      <c r="B24" s="1149"/>
      <c r="C24" s="1150"/>
      <c r="D24" s="112"/>
      <c r="E24" s="112"/>
      <c r="F24" s="112"/>
      <c r="G24" s="112"/>
      <c r="H24" s="112"/>
    </row>
    <row r="25" spans="1:8" s="37" customFormat="1" ht="12.5" x14ac:dyDescent="0.25">
      <c r="A25" s="1148" t="s">
        <v>519</v>
      </c>
      <c r="B25" s="1149"/>
      <c r="C25" s="1150"/>
      <c r="D25" s="112"/>
      <c r="E25" s="112"/>
      <c r="F25" s="112"/>
      <c r="G25" s="112"/>
      <c r="H25" s="112"/>
    </row>
    <row r="26" spans="1:8" s="37" customFormat="1" ht="12.5" x14ac:dyDescent="0.25">
      <c r="A26" s="1148" t="s">
        <v>479</v>
      </c>
      <c r="B26" s="1149"/>
      <c r="C26" s="1150"/>
      <c r="D26" s="112"/>
      <c r="E26" s="112"/>
      <c r="F26" s="112"/>
      <c r="G26" s="112"/>
      <c r="H26" s="112"/>
    </row>
    <row r="27" spans="1:8" s="37" customFormat="1" ht="12.5" x14ac:dyDescent="0.25">
      <c r="A27" s="1148" t="s">
        <v>520</v>
      </c>
      <c r="B27" s="1149"/>
      <c r="C27" s="1150"/>
      <c r="D27" s="112"/>
      <c r="E27" s="112"/>
      <c r="F27" s="112"/>
      <c r="G27" s="112"/>
      <c r="H27" s="112"/>
    </row>
    <row r="28" spans="1:8" s="37" customFormat="1" ht="12.5" x14ac:dyDescent="0.25">
      <c r="A28" s="1148" t="s">
        <v>642</v>
      </c>
      <c r="B28" s="1149"/>
      <c r="C28" s="1150"/>
      <c r="D28" s="112"/>
      <c r="E28" s="112"/>
      <c r="F28" s="112"/>
      <c r="G28" s="112"/>
      <c r="H28" s="112"/>
    </row>
    <row r="29" spans="1:8" s="37" customFormat="1" ht="12.5" x14ac:dyDescent="0.25">
      <c r="A29" s="1148" t="s">
        <v>521</v>
      </c>
      <c r="B29" s="1149"/>
      <c r="C29" s="1150"/>
      <c r="D29" s="112"/>
      <c r="E29" s="112" t="s">
        <v>563</v>
      </c>
      <c r="F29" s="112" t="s">
        <v>563</v>
      </c>
      <c r="G29" s="112" t="s">
        <v>563</v>
      </c>
      <c r="H29" s="112" t="s">
        <v>563</v>
      </c>
    </row>
    <row r="30" spans="1:8" s="37" customFormat="1" ht="12.5" x14ac:dyDescent="0.25">
      <c r="A30" s="1148" t="s">
        <v>522</v>
      </c>
      <c r="B30" s="1149"/>
      <c r="C30" s="1150"/>
      <c r="D30" s="112" t="s">
        <v>563</v>
      </c>
      <c r="E30" s="112" t="s">
        <v>563</v>
      </c>
      <c r="F30" s="112" t="s">
        <v>563</v>
      </c>
      <c r="G30" s="112" t="s">
        <v>563</v>
      </c>
      <c r="H30" s="112" t="s">
        <v>563</v>
      </c>
    </row>
    <row r="31" spans="1:8" s="37" customFormat="1" ht="12.5" x14ac:dyDescent="0.25">
      <c r="A31" s="1148" t="s">
        <v>523</v>
      </c>
      <c r="B31" s="1149"/>
      <c r="C31" s="1150"/>
      <c r="D31" s="112" t="s">
        <v>563</v>
      </c>
      <c r="E31" s="112" t="s">
        <v>563</v>
      </c>
      <c r="F31" s="112" t="s">
        <v>563</v>
      </c>
      <c r="G31" s="112" t="s">
        <v>563</v>
      </c>
      <c r="H31" s="112" t="s">
        <v>563</v>
      </c>
    </row>
    <row r="32" spans="1:8" s="37" customFormat="1" ht="13" thickBot="1" x14ac:dyDescent="0.3">
      <c r="A32" s="1148" t="s">
        <v>524</v>
      </c>
      <c r="B32" s="1149"/>
      <c r="C32" s="1150"/>
      <c r="D32" s="146" t="s">
        <v>563</v>
      </c>
      <c r="E32" s="146" t="s">
        <v>563</v>
      </c>
      <c r="F32" s="146" t="s">
        <v>563</v>
      </c>
      <c r="G32" s="146" t="s">
        <v>563</v>
      </c>
      <c r="H32" s="146" t="s">
        <v>563</v>
      </c>
    </row>
    <row r="33" spans="1:8" s="37" customFormat="1" ht="18" customHeight="1" thickBot="1" x14ac:dyDescent="0.3">
      <c r="A33" s="1141" t="s">
        <v>646</v>
      </c>
      <c r="B33" s="1142"/>
      <c r="C33" s="1143"/>
      <c r="D33" s="149">
        <f>SUM(D24:D32)</f>
        <v>0</v>
      </c>
      <c r="E33" s="149">
        <f>SUM(E24:E32)</f>
        <v>0</v>
      </c>
      <c r="F33" s="149">
        <f>SUM(F24:F32)</f>
        <v>0</v>
      </c>
      <c r="G33" s="149">
        <f>SUM(G24:G32)</f>
        <v>0</v>
      </c>
      <c r="H33" s="149">
        <f>SUM(H24:H32)</f>
        <v>0</v>
      </c>
    </row>
    <row r="34" spans="1:8" s="37" customFormat="1" ht="13" thickTop="1" x14ac:dyDescent="0.25">
      <c r="A34" s="1144"/>
      <c r="B34" s="1145"/>
      <c r="C34" s="1145"/>
      <c r="D34" s="1146"/>
      <c r="E34" s="1146"/>
      <c r="F34" s="1146"/>
      <c r="G34" s="1146"/>
      <c r="H34" s="1147"/>
    </row>
    <row r="35" spans="1:8" s="37" customFormat="1" ht="30" customHeight="1" x14ac:dyDescent="0.25">
      <c r="A35" s="1151" t="s">
        <v>645</v>
      </c>
      <c r="B35" s="1152"/>
      <c r="C35" s="1153"/>
      <c r="D35" s="111"/>
      <c r="E35" s="111"/>
      <c r="F35" s="113"/>
      <c r="G35" s="111"/>
      <c r="H35" s="122"/>
    </row>
    <row r="36" spans="1:8" s="37" customFormat="1" ht="12.5" x14ac:dyDescent="0.25">
      <c r="A36" s="1148" t="s">
        <v>525</v>
      </c>
      <c r="B36" s="1149"/>
      <c r="C36" s="1150"/>
      <c r="D36" s="112"/>
      <c r="E36" s="112"/>
      <c r="F36" s="114"/>
      <c r="G36" s="112"/>
      <c r="H36" s="123"/>
    </row>
    <row r="37" spans="1:8" s="37" customFormat="1" ht="12.5" x14ac:dyDescent="0.25">
      <c r="A37" s="1148" t="s">
        <v>526</v>
      </c>
      <c r="B37" s="1149"/>
      <c r="C37" s="1150"/>
      <c r="D37" s="112"/>
      <c r="E37" s="112"/>
      <c r="F37" s="114"/>
      <c r="G37" s="112"/>
      <c r="H37" s="123"/>
    </row>
    <row r="38" spans="1:8" s="37" customFormat="1" ht="12.5" x14ac:dyDescent="0.25">
      <c r="A38" s="126" t="s">
        <v>527</v>
      </c>
      <c r="B38" s="127"/>
      <c r="C38" s="128"/>
      <c r="D38" s="112"/>
      <c r="E38" s="112"/>
      <c r="F38" s="114"/>
      <c r="G38" s="112"/>
      <c r="H38" s="123"/>
    </row>
    <row r="39" spans="1:8" s="37" customFormat="1" ht="12.5" x14ac:dyDescent="0.25">
      <c r="A39" s="126" t="s">
        <v>528</v>
      </c>
      <c r="B39" s="127"/>
      <c r="C39" s="128"/>
      <c r="D39" s="112"/>
      <c r="E39" s="112"/>
      <c r="F39" s="114"/>
      <c r="G39" s="112"/>
      <c r="H39" s="123"/>
    </row>
    <row r="40" spans="1:8" s="37" customFormat="1" ht="12.5" x14ac:dyDescent="0.25">
      <c r="A40" s="1148" t="s">
        <v>529</v>
      </c>
      <c r="B40" s="1149"/>
      <c r="C40" s="1150"/>
      <c r="D40" s="112"/>
      <c r="E40" s="112"/>
      <c r="F40" s="114"/>
      <c r="G40" s="112"/>
      <c r="H40" s="123"/>
    </row>
    <row r="41" spans="1:8" s="37" customFormat="1" ht="13" thickBot="1" x14ac:dyDescent="0.3">
      <c r="A41" s="1148" t="s">
        <v>530</v>
      </c>
      <c r="B41" s="1149"/>
      <c r="C41" s="1150"/>
      <c r="D41" s="146"/>
      <c r="E41" s="146"/>
      <c r="F41" s="147"/>
      <c r="G41" s="146"/>
      <c r="H41" s="148"/>
    </row>
    <row r="42" spans="1:8" s="37" customFormat="1" ht="18" customHeight="1" thickBot="1" x14ac:dyDescent="0.3">
      <c r="A42" s="1141" t="s">
        <v>646</v>
      </c>
      <c r="B42" s="1142"/>
      <c r="C42" s="1143"/>
      <c r="D42" s="638">
        <f>SUM(D36:D41)</f>
        <v>0</v>
      </c>
      <c r="E42" s="638">
        <f>SUM(E36:E41)</f>
        <v>0</v>
      </c>
      <c r="F42" s="638">
        <f>SUM(F36:F41)</f>
        <v>0</v>
      </c>
      <c r="G42" s="638">
        <f>SUM(G36:G41)</f>
        <v>0</v>
      </c>
      <c r="H42" s="638">
        <f>SUM(H36:H41)</f>
        <v>0</v>
      </c>
    </row>
    <row r="43" spans="1:8" s="37" customFormat="1" ht="18" customHeight="1" thickBot="1" x14ac:dyDescent="0.3">
      <c r="A43" s="129" t="s">
        <v>643</v>
      </c>
      <c r="B43" s="109"/>
      <c r="C43" s="110"/>
      <c r="D43" s="150"/>
      <c r="E43" s="150"/>
      <c r="F43" s="151"/>
      <c r="G43" s="150"/>
      <c r="H43" s="152"/>
    </row>
    <row r="44" spans="1:8" s="37" customFormat="1" ht="15.75" customHeight="1" thickTop="1" x14ac:dyDescent="0.25">
      <c r="A44" s="1144"/>
      <c r="B44" s="1145"/>
      <c r="C44" s="1145"/>
      <c r="D44" s="1146"/>
      <c r="E44" s="1146"/>
      <c r="F44" s="1146"/>
      <c r="G44" s="1146"/>
      <c r="H44" s="1147"/>
    </row>
    <row r="45" spans="1:8" s="37" customFormat="1" ht="18" customHeight="1" x14ac:dyDescent="0.25">
      <c r="A45" s="129" t="s">
        <v>644</v>
      </c>
      <c r="B45" s="109"/>
      <c r="C45" s="110"/>
      <c r="D45" s="111"/>
      <c r="E45" s="111"/>
      <c r="F45" s="113"/>
      <c r="G45" s="111"/>
      <c r="H45" s="122"/>
    </row>
    <row r="46" spans="1:8" s="37" customFormat="1" ht="12.5" x14ac:dyDescent="0.25">
      <c r="A46" s="1148" t="s">
        <v>531</v>
      </c>
      <c r="B46" s="1149"/>
      <c r="C46" s="1150"/>
      <c r="D46" s="112" t="s">
        <v>563</v>
      </c>
      <c r="E46" s="112"/>
      <c r="F46" s="114"/>
      <c r="G46" s="112"/>
      <c r="H46" s="123"/>
    </row>
    <row r="47" spans="1:8" s="37" customFormat="1" ht="12.5" x14ac:dyDescent="0.25">
      <c r="A47" s="1148" t="s">
        <v>532</v>
      </c>
      <c r="B47" s="1149"/>
      <c r="C47" s="1150"/>
      <c r="D47" s="112" t="s">
        <v>563</v>
      </c>
      <c r="E47" s="112"/>
      <c r="F47" s="114"/>
      <c r="G47" s="112"/>
      <c r="H47" s="123"/>
    </row>
    <row r="48" spans="1:8" s="37" customFormat="1" ht="12.5" x14ac:dyDescent="0.25">
      <c r="A48" s="1148" t="s">
        <v>533</v>
      </c>
      <c r="B48" s="1149"/>
      <c r="C48" s="1150"/>
      <c r="D48" s="112" t="s">
        <v>563</v>
      </c>
      <c r="E48" s="112"/>
      <c r="F48" s="114"/>
      <c r="G48" s="112"/>
      <c r="H48" s="123"/>
    </row>
    <row r="49" spans="1:8" s="37" customFormat="1" ht="12.5" x14ac:dyDescent="0.25">
      <c r="A49" s="1148" t="s">
        <v>534</v>
      </c>
      <c r="B49" s="1149"/>
      <c r="C49" s="1150"/>
      <c r="D49" s="112"/>
      <c r="E49" s="112"/>
      <c r="F49" s="114"/>
      <c r="G49" s="112"/>
      <c r="H49" s="123"/>
    </row>
    <row r="50" spans="1:8" s="37" customFormat="1" ht="12.5" x14ac:dyDescent="0.25">
      <c r="A50" s="1148" t="s">
        <v>535</v>
      </c>
      <c r="B50" s="1149"/>
      <c r="C50" s="1150"/>
      <c r="D50" s="112"/>
      <c r="E50" s="112"/>
      <c r="F50" s="114"/>
      <c r="G50" s="112"/>
      <c r="H50" s="123"/>
    </row>
    <row r="51" spans="1:8" s="37" customFormat="1" ht="12.5" x14ac:dyDescent="0.25">
      <c r="A51" s="1148" t="s">
        <v>536</v>
      </c>
      <c r="B51" s="1149"/>
      <c r="C51" s="1150"/>
      <c r="D51" s="112"/>
      <c r="E51" s="112"/>
      <c r="F51" s="114"/>
      <c r="G51" s="112"/>
      <c r="H51" s="123"/>
    </row>
    <row r="52" spans="1:8" s="37" customFormat="1" ht="12.5" x14ac:dyDescent="0.25">
      <c r="A52" s="1148" t="s">
        <v>537</v>
      </c>
      <c r="B52" s="1149"/>
      <c r="C52" s="1150"/>
      <c r="D52" s="112"/>
      <c r="E52" s="112"/>
      <c r="F52" s="114"/>
      <c r="G52" s="112"/>
      <c r="H52" s="123"/>
    </row>
    <row r="53" spans="1:8" s="37" customFormat="1" ht="12.5" x14ac:dyDescent="0.25">
      <c r="A53" s="1148" t="s">
        <v>538</v>
      </c>
      <c r="B53" s="1149"/>
      <c r="C53" s="1150"/>
      <c r="D53" s="112"/>
      <c r="E53" s="112"/>
      <c r="F53" s="114"/>
      <c r="G53" s="112"/>
      <c r="H53" s="123"/>
    </row>
    <row r="54" spans="1:8" s="37" customFormat="1" ht="12.5" x14ac:dyDescent="0.25">
      <c r="A54" s="1148" t="s">
        <v>539</v>
      </c>
      <c r="B54" s="1149"/>
      <c r="C54" s="1150"/>
      <c r="D54" s="112"/>
      <c r="E54" s="112"/>
      <c r="F54" s="114"/>
      <c r="G54" s="112"/>
      <c r="H54" s="123"/>
    </row>
    <row r="55" spans="1:8" s="37" customFormat="1" ht="12.5" x14ac:dyDescent="0.25">
      <c r="A55" s="1148" t="s">
        <v>540</v>
      </c>
      <c r="B55" s="1149"/>
      <c r="C55" s="1150"/>
      <c r="D55" s="112"/>
      <c r="E55" s="112"/>
      <c r="F55" s="114"/>
      <c r="G55" s="112"/>
      <c r="H55" s="123"/>
    </row>
    <row r="56" spans="1:8" s="37" customFormat="1" ht="12.5" x14ac:dyDescent="0.25">
      <c r="A56" s="1148" t="s">
        <v>541</v>
      </c>
      <c r="B56" s="1149"/>
      <c r="C56" s="1150"/>
      <c r="D56" s="112"/>
      <c r="E56" s="112"/>
      <c r="F56" s="114"/>
      <c r="G56" s="112"/>
      <c r="H56" s="123"/>
    </row>
    <row r="57" spans="1:8" s="37" customFormat="1" ht="12.5" x14ac:dyDescent="0.25">
      <c r="A57" s="1148" t="s">
        <v>542</v>
      </c>
      <c r="B57" s="1149"/>
      <c r="C57" s="1150"/>
      <c r="D57" s="112"/>
      <c r="E57" s="112"/>
      <c r="F57" s="114"/>
      <c r="G57" s="112"/>
      <c r="H57" s="123"/>
    </row>
    <row r="58" spans="1:8" s="37" customFormat="1" ht="13" thickBot="1" x14ac:dyDescent="0.3">
      <c r="A58" s="1148" t="s">
        <v>543</v>
      </c>
      <c r="B58" s="1149"/>
      <c r="C58" s="1150"/>
      <c r="D58" s="146"/>
      <c r="E58" s="146"/>
      <c r="F58" s="147"/>
      <c r="G58" s="146"/>
      <c r="H58" s="148"/>
    </row>
    <row r="59" spans="1:8" s="37" customFormat="1" ht="18" customHeight="1" thickBot="1" x14ac:dyDescent="0.3">
      <c r="A59" s="1159" t="s">
        <v>544</v>
      </c>
      <c r="B59" s="1160"/>
      <c r="C59" s="1161"/>
      <c r="D59" s="149">
        <f>SUM(D46:D58)</f>
        <v>0</v>
      </c>
      <c r="E59" s="149">
        <f>SUM(E46:E58)</f>
        <v>0</v>
      </c>
      <c r="F59" s="149">
        <f>SUM(F46:F58)</f>
        <v>0</v>
      </c>
      <c r="G59" s="149">
        <f>SUM(G46:G58)</f>
        <v>0</v>
      </c>
      <c r="H59" s="149">
        <f>SUM(H46:H58)</f>
        <v>0</v>
      </c>
    </row>
    <row r="60" spans="1:8" s="37" customFormat="1" ht="12.5" x14ac:dyDescent="0.25"/>
    <row r="61" spans="1:8" s="37" customFormat="1" ht="12.5" x14ac:dyDescent="0.25"/>
    <row r="62" spans="1:8" s="37" customFormat="1" ht="12.5" x14ac:dyDescent="0.25"/>
    <row r="63" spans="1:8" s="37" customFormat="1" ht="12.5" x14ac:dyDescent="0.25"/>
    <row r="64" spans="1:8" s="37" customFormat="1" ht="12.5" x14ac:dyDescent="0.25"/>
    <row r="65" s="37" customFormat="1" ht="12.5" x14ac:dyDescent="0.25"/>
    <row r="66" s="37" customFormat="1" ht="12.5" x14ac:dyDescent="0.25"/>
    <row r="67" s="37" customFormat="1" ht="12.5" x14ac:dyDescent="0.25"/>
    <row r="68" s="37" customFormat="1" ht="12.5" x14ac:dyDescent="0.25"/>
    <row r="69" s="37" customFormat="1" ht="12.5" x14ac:dyDescent="0.25"/>
    <row r="70" s="37" customFormat="1" ht="12.5" x14ac:dyDescent="0.25"/>
    <row r="71" s="37" customFormat="1" ht="12.5" x14ac:dyDescent="0.25"/>
    <row r="72" s="37" customFormat="1" ht="12.5" x14ac:dyDescent="0.25"/>
    <row r="73" s="37" customFormat="1" ht="12.5" x14ac:dyDescent="0.25"/>
    <row r="74" s="37" customFormat="1" ht="12.5" x14ac:dyDescent="0.25"/>
    <row r="75" s="37" customFormat="1" ht="12.5" x14ac:dyDescent="0.25"/>
    <row r="76" s="37" customFormat="1" ht="12.5" x14ac:dyDescent="0.25"/>
    <row r="77" s="37" customFormat="1" ht="12.5" x14ac:dyDescent="0.25"/>
    <row r="78" s="37" customFormat="1" ht="12.5" x14ac:dyDescent="0.25"/>
    <row r="79" s="37" customFormat="1" ht="12.5" x14ac:dyDescent="0.25"/>
    <row r="80" s="37" customFormat="1" ht="12.5" x14ac:dyDescent="0.25"/>
    <row r="81" spans="1:8" s="37" customFormat="1" ht="12.5" x14ac:dyDescent="0.25"/>
    <row r="82" spans="1:8" s="37" customFormat="1" ht="12.5" x14ac:dyDescent="0.25"/>
    <row r="83" spans="1:8" s="37" customFormat="1" ht="12.5" x14ac:dyDescent="0.25"/>
    <row r="84" spans="1:8" s="37" customFormat="1" ht="12.5" x14ac:dyDescent="0.25"/>
    <row r="85" spans="1:8" s="37" customFormat="1" ht="12.5" x14ac:dyDescent="0.25"/>
    <row r="86" spans="1:8" s="37" customFormat="1" ht="12.5" x14ac:dyDescent="0.25"/>
    <row r="87" spans="1:8" s="37" customFormat="1" ht="12.5" x14ac:dyDescent="0.25"/>
    <row r="88" spans="1:8" s="37" customFormat="1" ht="12.5" x14ac:dyDescent="0.25"/>
    <row r="89" spans="1:8" s="37" customFormat="1" ht="12.5" x14ac:dyDescent="0.25"/>
    <row r="90" spans="1:8" s="37" customFormat="1" ht="12.5" x14ac:dyDescent="0.25"/>
    <row r="91" spans="1:8" s="37" customFormat="1" ht="12.5" x14ac:dyDescent="0.25"/>
    <row r="92" spans="1:8" s="37" customFormat="1" ht="12.5" x14ac:dyDescent="0.25"/>
    <row r="93" spans="1:8" s="35" customFormat="1" x14ac:dyDescent="0.35">
      <c r="A93" s="36"/>
      <c r="B93" s="36"/>
      <c r="C93" s="36"/>
      <c r="D93" s="36"/>
      <c r="E93" s="36"/>
      <c r="F93" s="36"/>
      <c r="G93" s="36"/>
      <c r="H93" s="36"/>
    </row>
    <row r="94" spans="1:8" s="35" customFormat="1" x14ac:dyDescent="0.35">
      <c r="A94" s="36"/>
      <c r="B94" s="36"/>
      <c r="C94" s="36"/>
      <c r="D94" s="36"/>
      <c r="E94" s="36"/>
      <c r="F94" s="36"/>
      <c r="G94" s="36"/>
      <c r="H94" s="36"/>
    </row>
    <row r="95" spans="1:8" s="35" customFormat="1" x14ac:dyDescent="0.35">
      <c r="A95" s="36"/>
      <c r="B95" s="36"/>
      <c r="C95" s="36"/>
      <c r="D95" s="36"/>
      <c r="E95" s="36"/>
      <c r="F95" s="36"/>
      <c r="G95" s="36"/>
      <c r="H95" s="36"/>
    </row>
    <row r="96" spans="1:8" s="35" customFormat="1" x14ac:dyDescent="0.35">
      <c r="A96" s="36"/>
      <c r="B96" s="36"/>
      <c r="C96" s="36"/>
      <c r="D96" s="36"/>
      <c r="E96" s="36"/>
      <c r="F96" s="36"/>
      <c r="G96" s="36"/>
      <c r="H96" s="36"/>
    </row>
    <row r="97" spans="1:9" s="35" customFormat="1" x14ac:dyDescent="0.35">
      <c r="A97" s="36"/>
      <c r="B97" s="36"/>
      <c r="C97" s="36"/>
      <c r="D97" s="36"/>
      <c r="E97" s="36"/>
      <c r="F97" s="36"/>
      <c r="G97" s="36"/>
      <c r="H97" s="36"/>
    </row>
    <row r="98" spans="1:9" s="35" customFormat="1" x14ac:dyDescent="0.35">
      <c r="A98" s="36"/>
      <c r="B98" s="36"/>
      <c r="C98" s="36"/>
      <c r="D98" s="36"/>
      <c r="E98" s="36"/>
      <c r="F98" s="36"/>
      <c r="G98" s="36"/>
      <c r="H98" s="36"/>
    </row>
    <row r="99" spans="1:9" s="35" customFormat="1" x14ac:dyDescent="0.35">
      <c r="A99" s="36"/>
      <c r="B99" s="36"/>
      <c r="C99" s="36"/>
      <c r="D99" s="36"/>
      <c r="E99" s="36"/>
      <c r="F99" s="36"/>
      <c r="G99" s="36"/>
      <c r="H99" s="36"/>
    </row>
    <row r="100" spans="1:9" s="35" customFormat="1" x14ac:dyDescent="0.35">
      <c r="A100" s="36"/>
      <c r="B100" s="36"/>
      <c r="C100" s="36"/>
      <c r="D100" s="36"/>
      <c r="E100" s="36"/>
      <c r="F100" s="36"/>
      <c r="G100" s="36"/>
      <c r="H100" s="36"/>
    </row>
    <row r="101" spans="1:9" s="35" customFormat="1" x14ac:dyDescent="0.35">
      <c r="A101" s="36"/>
      <c r="B101" s="36"/>
      <c r="C101" s="36"/>
      <c r="D101" s="36"/>
      <c r="E101" s="36"/>
      <c r="F101" s="36"/>
      <c r="G101" s="36"/>
      <c r="H101" s="36"/>
    </row>
    <row r="102" spans="1:9" s="35" customFormat="1" x14ac:dyDescent="0.35">
      <c r="A102" s="36"/>
      <c r="B102" s="36"/>
      <c r="C102" s="36"/>
      <c r="D102" s="36"/>
      <c r="E102" s="36"/>
      <c r="F102" s="36"/>
      <c r="G102" s="36"/>
      <c r="H102" s="36"/>
    </row>
    <row r="103" spans="1:9" s="35" customFormat="1" x14ac:dyDescent="0.35">
      <c r="A103" s="36"/>
      <c r="B103" s="36"/>
      <c r="C103" s="36"/>
      <c r="D103" s="36"/>
      <c r="E103" s="36"/>
      <c r="F103" s="36"/>
      <c r="G103" s="36"/>
      <c r="H103" s="36"/>
    </row>
    <row r="104" spans="1:9" s="35" customFormat="1" x14ac:dyDescent="0.35">
      <c r="A104" s="36"/>
      <c r="B104" s="36"/>
      <c r="C104" s="36"/>
      <c r="D104" s="36"/>
      <c r="E104" s="36"/>
      <c r="F104" s="36"/>
      <c r="G104" s="36"/>
      <c r="H104" s="36"/>
    </row>
    <row r="105" spans="1:9" s="35" customFormat="1" x14ac:dyDescent="0.35">
      <c r="A105" s="36"/>
      <c r="B105" s="36"/>
      <c r="C105" s="36"/>
      <c r="D105" s="36"/>
      <c r="E105" s="36"/>
      <c r="F105" s="36"/>
      <c r="G105" s="36"/>
      <c r="H105" s="36"/>
    </row>
    <row r="106" spans="1:9" s="35" customFormat="1" x14ac:dyDescent="0.35">
      <c r="A106" s="36"/>
      <c r="B106" s="36"/>
      <c r="C106" s="36"/>
      <c r="D106" s="36"/>
      <c r="E106" s="36"/>
      <c r="F106" s="36"/>
      <c r="G106" s="36"/>
      <c r="H106" s="36"/>
    </row>
    <row r="107" spans="1:9" s="35" customFormat="1" x14ac:dyDescent="0.35">
      <c r="A107" s="36"/>
      <c r="B107" s="36"/>
      <c r="C107" s="36"/>
      <c r="D107" s="36"/>
      <c r="E107" s="36"/>
      <c r="F107" s="36"/>
      <c r="G107" s="36"/>
      <c r="H107" s="36"/>
    </row>
    <row r="108" spans="1:9" x14ac:dyDescent="0.35">
      <c r="A108" s="33"/>
      <c r="B108" s="33"/>
      <c r="C108" s="33"/>
      <c r="D108" s="33"/>
      <c r="E108" s="33"/>
      <c r="F108" s="33"/>
      <c r="G108" s="33"/>
      <c r="H108" s="33"/>
      <c r="I108" s="31"/>
    </row>
    <row r="109" spans="1:9" x14ac:dyDescent="0.35">
      <c r="A109" s="33"/>
      <c r="B109" s="33"/>
      <c r="C109" s="33"/>
      <c r="D109" s="33"/>
      <c r="E109" s="33"/>
      <c r="F109" s="33"/>
      <c r="G109" s="33"/>
      <c r="H109" s="33"/>
      <c r="I109" s="31"/>
    </row>
    <row r="110" spans="1:9" x14ac:dyDescent="0.35">
      <c r="A110" s="33"/>
      <c r="B110" s="33"/>
      <c r="C110" s="33"/>
      <c r="D110" s="33"/>
      <c r="E110" s="33"/>
      <c r="F110" s="33"/>
      <c r="G110" s="33"/>
      <c r="H110" s="33"/>
      <c r="I110" s="31"/>
    </row>
    <row r="111" spans="1:9" x14ac:dyDescent="0.35">
      <c r="A111" s="34"/>
      <c r="B111" s="34"/>
      <c r="C111" s="34"/>
      <c r="D111" s="34"/>
      <c r="E111" s="34"/>
      <c r="F111" s="34"/>
      <c r="G111" s="34"/>
      <c r="H111" s="34"/>
    </row>
    <row r="112" spans="1:9" x14ac:dyDescent="0.35">
      <c r="A112" s="34"/>
      <c r="B112" s="34"/>
      <c r="C112" s="34"/>
      <c r="D112" s="34"/>
      <c r="E112" s="34"/>
      <c r="F112" s="34"/>
      <c r="G112" s="34"/>
      <c r="H112" s="34"/>
    </row>
    <row r="113" spans="1:8" x14ac:dyDescent="0.35">
      <c r="A113" s="34"/>
      <c r="B113" s="34"/>
      <c r="C113" s="34"/>
      <c r="D113" s="34"/>
      <c r="E113" s="34"/>
      <c r="F113" s="34"/>
      <c r="G113" s="34"/>
      <c r="H113" s="34"/>
    </row>
    <row r="114" spans="1:8" x14ac:dyDescent="0.35">
      <c r="A114" s="34"/>
      <c r="B114" s="34"/>
      <c r="C114" s="34"/>
      <c r="D114" s="34"/>
      <c r="E114" s="34"/>
      <c r="F114" s="34"/>
      <c r="G114" s="34"/>
      <c r="H114" s="34"/>
    </row>
    <row r="115" spans="1:8" x14ac:dyDescent="0.35">
      <c r="A115" s="34"/>
      <c r="B115" s="34"/>
      <c r="C115" s="34"/>
      <c r="D115" s="34"/>
      <c r="E115" s="34"/>
      <c r="F115" s="34"/>
      <c r="G115" s="34"/>
      <c r="H115" s="34"/>
    </row>
    <row r="116" spans="1:8" x14ac:dyDescent="0.35">
      <c r="A116" s="34"/>
      <c r="B116" s="34"/>
      <c r="C116" s="34"/>
      <c r="D116" s="34"/>
      <c r="E116" s="34"/>
      <c r="F116" s="34"/>
      <c r="G116" s="34"/>
      <c r="H116" s="34"/>
    </row>
    <row r="117" spans="1:8" x14ac:dyDescent="0.35">
      <c r="A117" s="34"/>
      <c r="B117" s="34"/>
      <c r="C117" s="34"/>
      <c r="D117" s="34"/>
      <c r="E117" s="34"/>
      <c r="F117" s="34"/>
      <c r="G117" s="34"/>
      <c r="H117" s="34"/>
    </row>
    <row r="118" spans="1:8" x14ac:dyDescent="0.35">
      <c r="A118" s="34"/>
      <c r="B118" s="34"/>
      <c r="C118" s="34"/>
      <c r="D118" s="34"/>
      <c r="E118" s="34"/>
      <c r="F118" s="34"/>
      <c r="G118" s="34"/>
      <c r="H118" s="34"/>
    </row>
    <row r="119" spans="1:8" x14ac:dyDescent="0.35">
      <c r="A119" s="34"/>
      <c r="B119" s="34"/>
      <c r="C119" s="34"/>
      <c r="D119" s="34"/>
      <c r="E119" s="34"/>
      <c r="F119" s="34"/>
      <c r="G119" s="34"/>
      <c r="H119" s="34"/>
    </row>
    <row r="120" spans="1:8" x14ac:dyDescent="0.35">
      <c r="A120" s="34"/>
      <c r="B120" s="34"/>
      <c r="C120" s="34"/>
      <c r="D120" s="34"/>
      <c r="E120" s="34"/>
      <c r="F120" s="34"/>
      <c r="G120" s="34"/>
      <c r="H120" s="34"/>
    </row>
    <row r="121" spans="1:8" x14ac:dyDescent="0.35">
      <c r="A121" s="34"/>
      <c r="B121" s="34"/>
      <c r="C121" s="34"/>
      <c r="D121" s="34"/>
      <c r="E121" s="34"/>
      <c r="F121" s="34"/>
      <c r="G121" s="34"/>
      <c r="H121" s="34"/>
    </row>
    <row r="122" spans="1:8" x14ac:dyDescent="0.35">
      <c r="A122" s="34"/>
      <c r="B122" s="34"/>
      <c r="C122" s="34"/>
      <c r="D122" s="34"/>
      <c r="E122" s="34"/>
      <c r="F122" s="34"/>
      <c r="G122" s="34"/>
      <c r="H122" s="34"/>
    </row>
    <row r="123" spans="1:8" x14ac:dyDescent="0.35">
      <c r="A123" s="34"/>
      <c r="B123" s="34"/>
      <c r="C123" s="34"/>
      <c r="D123" s="34"/>
      <c r="E123" s="34"/>
      <c r="F123" s="34"/>
      <c r="G123" s="34"/>
      <c r="H123" s="34"/>
    </row>
    <row r="124" spans="1:8" x14ac:dyDescent="0.35">
      <c r="A124" s="34"/>
      <c r="B124" s="34"/>
      <c r="C124" s="34"/>
      <c r="D124" s="34"/>
      <c r="E124" s="34"/>
      <c r="F124" s="34"/>
      <c r="G124" s="34"/>
      <c r="H124" s="34"/>
    </row>
    <row r="125" spans="1:8" x14ac:dyDescent="0.35">
      <c r="A125" s="34"/>
      <c r="B125" s="34"/>
      <c r="C125" s="34"/>
      <c r="D125" s="34"/>
      <c r="E125" s="34"/>
      <c r="F125" s="34"/>
      <c r="G125" s="34"/>
      <c r="H125" s="34"/>
    </row>
    <row r="126" spans="1:8" x14ac:dyDescent="0.35">
      <c r="A126" s="34"/>
      <c r="B126" s="34"/>
      <c r="C126" s="34"/>
      <c r="D126" s="34"/>
      <c r="E126" s="34"/>
      <c r="F126" s="34"/>
      <c r="G126" s="34"/>
      <c r="H126" s="34"/>
    </row>
    <row r="127" spans="1:8" x14ac:dyDescent="0.35">
      <c r="A127" s="34"/>
      <c r="B127" s="34"/>
      <c r="C127" s="34"/>
      <c r="D127" s="34"/>
      <c r="E127" s="34"/>
      <c r="F127" s="34"/>
      <c r="G127" s="34"/>
      <c r="H127" s="34"/>
    </row>
  </sheetData>
  <mergeCells count="44">
    <mergeCell ref="A27:C27"/>
    <mergeCell ref="A20:C20"/>
    <mergeCell ref="A22:H22"/>
    <mergeCell ref="A24:C24"/>
    <mergeCell ref="A25:C25"/>
    <mergeCell ref="A26:C26"/>
    <mergeCell ref="A48:C48"/>
    <mergeCell ref="A46:C46"/>
    <mergeCell ref="A47:C47"/>
    <mergeCell ref="A57:C57"/>
    <mergeCell ref="A59:C59"/>
    <mergeCell ref="A50:C50"/>
    <mergeCell ref="A52:C52"/>
    <mergeCell ref="A53:C53"/>
    <mergeCell ref="A54:C54"/>
    <mergeCell ref="A58:C58"/>
    <mergeCell ref="A51:C51"/>
    <mergeCell ref="A55:C55"/>
    <mergeCell ref="A56:C56"/>
    <mergeCell ref="A49:C49"/>
    <mergeCell ref="G1:H1"/>
    <mergeCell ref="G2:H2"/>
    <mergeCell ref="A36:C36"/>
    <mergeCell ref="A37:C37"/>
    <mergeCell ref="A40:C40"/>
    <mergeCell ref="A29:C29"/>
    <mergeCell ref="A30:C30"/>
    <mergeCell ref="A28:C28"/>
    <mergeCell ref="A12:C12"/>
    <mergeCell ref="A13:C13"/>
    <mergeCell ref="A14:C14"/>
    <mergeCell ref="A15:C15"/>
    <mergeCell ref="A21:C21"/>
    <mergeCell ref="A17:C17"/>
    <mergeCell ref="A16:C16"/>
    <mergeCell ref="A19:C19"/>
    <mergeCell ref="A42:C42"/>
    <mergeCell ref="A44:H44"/>
    <mergeCell ref="A41:C41"/>
    <mergeCell ref="A31:C31"/>
    <mergeCell ref="A32:C32"/>
    <mergeCell ref="A33:C33"/>
    <mergeCell ref="A34:H34"/>
    <mergeCell ref="A35:C35"/>
  </mergeCells>
  <phoneticPr fontId="15" type="noConversion"/>
  <pageMargins left="1" right="0.5" top="1" bottom="1" header="0.5" footer="0.5"/>
  <pageSetup scale="85" orientation="portrait"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1"/>
  <sheetViews>
    <sheetView topLeftCell="A4" workbookViewId="0">
      <selection activeCell="P43" sqref="P43:P44"/>
    </sheetView>
  </sheetViews>
  <sheetFormatPr defaultRowHeight="12.5" x14ac:dyDescent="0.25"/>
  <sheetData>
    <row r="1" spans="1:9" x14ac:dyDescent="0.25">
      <c r="A1" s="668">
        <f>Title!$A$12</f>
        <v>0</v>
      </c>
      <c r="H1" s="1011" t="str">
        <f>+'22'!C1</f>
        <v>YEAR OF REPORT</v>
      </c>
      <c r="I1" s="1012"/>
    </row>
    <row r="2" spans="1:9" ht="13" thickBot="1" x14ac:dyDescent="0.3">
      <c r="A2" t="s">
        <v>805</v>
      </c>
      <c r="H2" s="881">
        <f>+Title!D37</f>
        <v>45657</v>
      </c>
      <c r="I2" s="882"/>
    </row>
    <row r="4" spans="1:9" ht="15.5" x14ac:dyDescent="0.35">
      <c r="A4" s="818" t="s">
        <v>13</v>
      </c>
      <c r="B4" s="818"/>
      <c r="C4" s="818"/>
      <c r="D4" s="818"/>
      <c r="E4" s="818"/>
      <c r="F4" s="818"/>
      <c r="G4" s="818"/>
      <c r="H4" s="818"/>
      <c r="I4" s="818"/>
    </row>
    <row r="5" spans="1:9" ht="13.5" thickBot="1" x14ac:dyDescent="0.35">
      <c r="A5" s="994" t="s">
        <v>14</v>
      </c>
      <c r="B5" s="994"/>
      <c r="C5" s="994"/>
      <c r="D5" s="994"/>
      <c r="E5" s="994"/>
      <c r="F5" s="994"/>
      <c r="G5" s="994"/>
      <c r="H5" s="994"/>
      <c r="I5" s="994"/>
    </row>
    <row r="6" spans="1:9" x14ac:dyDescent="0.25">
      <c r="A6" s="986"/>
      <c r="B6" s="987"/>
      <c r="C6" s="987"/>
      <c r="D6" s="987"/>
      <c r="E6" s="987"/>
      <c r="F6" s="987"/>
      <c r="G6" s="987"/>
      <c r="H6" s="987"/>
      <c r="I6" s="988"/>
    </row>
    <row r="7" spans="1:9" x14ac:dyDescent="0.25">
      <c r="A7" s="1162"/>
      <c r="B7" s="1163"/>
      <c r="C7" s="1163"/>
      <c r="D7" s="1163"/>
      <c r="E7" s="1163"/>
      <c r="F7" s="1163"/>
      <c r="G7" s="1163"/>
      <c r="H7" s="1163"/>
      <c r="I7" s="1164"/>
    </row>
    <row r="8" spans="1:9" x14ac:dyDescent="0.25">
      <c r="A8" s="1162"/>
      <c r="B8" s="1163"/>
      <c r="C8" s="1163"/>
      <c r="D8" s="1163"/>
      <c r="E8" s="1163"/>
      <c r="F8" s="1163"/>
      <c r="G8" s="1163"/>
      <c r="H8" s="1163"/>
      <c r="I8" s="1164"/>
    </row>
    <row r="9" spans="1:9" x14ac:dyDescent="0.25">
      <c r="A9" s="1162"/>
      <c r="B9" s="1163"/>
      <c r="C9" s="1163"/>
      <c r="D9" s="1163"/>
      <c r="E9" s="1163"/>
      <c r="F9" s="1163"/>
      <c r="G9" s="1163"/>
      <c r="H9" s="1163"/>
      <c r="I9" s="1164"/>
    </row>
    <row r="10" spans="1:9" x14ac:dyDescent="0.25">
      <c r="A10" s="1162"/>
      <c r="B10" s="1163"/>
      <c r="C10" s="1163"/>
      <c r="D10" s="1163"/>
      <c r="E10" s="1163"/>
      <c r="F10" s="1163"/>
      <c r="G10" s="1163"/>
      <c r="H10" s="1163"/>
      <c r="I10" s="1164"/>
    </row>
    <row r="11" spans="1:9" x14ac:dyDescent="0.25">
      <c r="A11" s="1162"/>
      <c r="B11" s="1163"/>
      <c r="C11" s="1163"/>
      <c r="D11" s="1163"/>
      <c r="E11" s="1163"/>
      <c r="F11" s="1163"/>
      <c r="G11" s="1163"/>
      <c r="H11" s="1163"/>
      <c r="I11" s="1164"/>
    </row>
    <row r="12" spans="1:9" x14ac:dyDescent="0.25">
      <c r="A12" s="1162"/>
      <c r="B12" s="1163"/>
      <c r="C12" s="1163"/>
      <c r="D12" s="1163"/>
      <c r="E12" s="1163"/>
      <c r="F12" s="1163"/>
      <c r="G12" s="1163"/>
      <c r="H12" s="1163"/>
      <c r="I12" s="1164"/>
    </row>
    <row r="13" spans="1:9" x14ac:dyDescent="0.25">
      <c r="A13" s="1162"/>
      <c r="B13" s="1163"/>
      <c r="C13" s="1163"/>
      <c r="D13" s="1163"/>
      <c r="E13" s="1163"/>
      <c r="F13" s="1163"/>
      <c r="G13" s="1163"/>
      <c r="H13" s="1163"/>
      <c r="I13" s="1164"/>
    </row>
    <row r="14" spans="1:9" x14ac:dyDescent="0.25">
      <c r="A14" s="1162"/>
      <c r="B14" s="1163"/>
      <c r="C14" s="1163"/>
      <c r="D14" s="1163"/>
      <c r="E14" s="1163"/>
      <c r="F14" s="1163"/>
      <c r="G14" s="1163"/>
      <c r="H14" s="1163"/>
      <c r="I14" s="1164"/>
    </row>
    <row r="15" spans="1:9" x14ac:dyDescent="0.25">
      <c r="A15" s="1162"/>
      <c r="B15" s="1163"/>
      <c r="C15" s="1163"/>
      <c r="D15" s="1163"/>
      <c r="E15" s="1163"/>
      <c r="F15" s="1163"/>
      <c r="G15" s="1163"/>
      <c r="H15" s="1163"/>
      <c r="I15" s="1164"/>
    </row>
    <row r="16" spans="1:9" x14ac:dyDescent="0.25">
      <c r="A16" s="1162"/>
      <c r="B16" s="1163"/>
      <c r="C16" s="1163"/>
      <c r="D16" s="1163"/>
      <c r="E16" s="1163"/>
      <c r="F16" s="1163"/>
      <c r="G16" s="1163"/>
      <c r="H16" s="1163"/>
      <c r="I16" s="1164"/>
    </row>
    <row r="17" spans="1:9" x14ac:dyDescent="0.25">
      <c r="A17" s="1162"/>
      <c r="B17" s="1163"/>
      <c r="C17" s="1163"/>
      <c r="D17" s="1163"/>
      <c r="E17" s="1163"/>
      <c r="F17" s="1163"/>
      <c r="G17" s="1163"/>
      <c r="H17" s="1163"/>
      <c r="I17" s="1164"/>
    </row>
    <row r="18" spans="1:9" x14ac:dyDescent="0.25">
      <c r="A18" s="1162"/>
      <c r="B18" s="1163"/>
      <c r="C18" s="1163"/>
      <c r="D18" s="1163"/>
      <c r="E18" s="1163"/>
      <c r="F18" s="1163"/>
      <c r="G18" s="1163"/>
      <c r="H18" s="1163"/>
      <c r="I18" s="1164"/>
    </row>
    <row r="19" spans="1:9" x14ac:dyDescent="0.25">
      <c r="A19" s="1162"/>
      <c r="B19" s="1163"/>
      <c r="C19" s="1163"/>
      <c r="D19" s="1163"/>
      <c r="E19" s="1163"/>
      <c r="F19" s="1163"/>
      <c r="G19" s="1163"/>
      <c r="H19" s="1163"/>
      <c r="I19" s="1164"/>
    </row>
    <row r="20" spans="1:9" x14ac:dyDescent="0.25">
      <c r="A20" s="1162"/>
      <c r="B20" s="1163"/>
      <c r="C20" s="1163"/>
      <c r="D20" s="1163"/>
      <c r="E20" s="1163"/>
      <c r="F20" s="1163"/>
      <c r="G20" s="1163"/>
      <c r="H20" s="1163"/>
      <c r="I20" s="1164"/>
    </row>
    <row r="21" spans="1:9" x14ac:dyDescent="0.25">
      <c r="A21" s="1162"/>
      <c r="B21" s="1163"/>
      <c r="C21" s="1163"/>
      <c r="D21" s="1163"/>
      <c r="E21" s="1163"/>
      <c r="F21" s="1163"/>
      <c r="G21" s="1163"/>
      <c r="H21" s="1163"/>
      <c r="I21" s="1164"/>
    </row>
    <row r="22" spans="1:9" x14ac:dyDescent="0.25">
      <c r="A22" s="1162"/>
      <c r="B22" s="1163"/>
      <c r="C22" s="1163"/>
      <c r="D22" s="1163"/>
      <c r="E22" s="1163"/>
      <c r="F22" s="1163"/>
      <c r="G22" s="1163"/>
      <c r="H22" s="1163"/>
      <c r="I22" s="1164"/>
    </row>
    <row r="23" spans="1:9" x14ac:dyDescent="0.25">
      <c r="A23" s="1162"/>
      <c r="B23" s="1163"/>
      <c r="C23" s="1163"/>
      <c r="D23" s="1163"/>
      <c r="E23" s="1163"/>
      <c r="F23" s="1163"/>
      <c r="G23" s="1163"/>
      <c r="H23" s="1163"/>
      <c r="I23" s="1164"/>
    </row>
    <row r="24" spans="1:9" x14ac:dyDescent="0.25">
      <c r="A24" s="1162"/>
      <c r="B24" s="1163"/>
      <c r="C24" s="1163"/>
      <c r="D24" s="1163"/>
      <c r="E24" s="1163"/>
      <c r="F24" s="1163"/>
      <c r="G24" s="1163"/>
      <c r="H24" s="1163"/>
      <c r="I24" s="1164"/>
    </row>
    <row r="25" spans="1:9" x14ac:dyDescent="0.25">
      <c r="A25" s="1162"/>
      <c r="B25" s="1163"/>
      <c r="C25" s="1163"/>
      <c r="D25" s="1163"/>
      <c r="E25" s="1163"/>
      <c r="F25" s="1163"/>
      <c r="G25" s="1163"/>
      <c r="H25" s="1163"/>
      <c r="I25" s="1164"/>
    </row>
    <row r="26" spans="1:9" x14ac:dyDescent="0.25">
      <c r="A26" s="1162"/>
      <c r="B26" s="1163"/>
      <c r="C26" s="1163"/>
      <c r="D26" s="1163"/>
      <c r="E26" s="1163"/>
      <c r="F26" s="1163"/>
      <c r="G26" s="1163"/>
      <c r="H26" s="1163"/>
      <c r="I26" s="1164"/>
    </row>
    <row r="27" spans="1:9" x14ac:dyDescent="0.25">
      <c r="A27" s="1162"/>
      <c r="B27" s="1163"/>
      <c r="C27" s="1163"/>
      <c r="D27" s="1163"/>
      <c r="E27" s="1163"/>
      <c r="F27" s="1163"/>
      <c r="G27" s="1163"/>
      <c r="H27" s="1163"/>
      <c r="I27" s="1164"/>
    </row>
    <row r="28" spans="1:9" x14ac:dyDescent="0.25">
      <c r="A28" s="1162"/>
      <c r="B28" s="1163"/>
      <c r="C28" s="1163"/>
      <c r="D28" s="1163"/>
      <c r="E28" s="1163"/>
      <c r="F28" s="1163"/>
      <c r="G28" s="1163"/>
      <c r="H28" s="1163"/>
      <c r="I28" s="1164"/>
    </row>
    <row r="29" spans="1:9" x14ac:dyDescent="0.25">
      <c r="A29" s="1162"/>
      <c r="B29" s="1163"/>
      <c r="C29" s="1163"/>
      <c r="D29" s="1163"/>
      <c r="E29" s="1163"/>
      <c r="F29" s="1163"/>
      <c r="G29" s="1163"/>
      <c r="H29" s="1163"/>
      <c r="I29" s="1164"/>
    </row>
    <row r="30" spans="1:9" x14ac:dyDescent="0.25">
      <c r="A30" s="1162"/>
      <c r="B30" s="1163"/>
      <c r="C30" s="1163"/>
      <c r="D30" s="1163"/>
      <c r="E30" s="1163"/>
      <c r="F30" s="1163"/>
      <c r="G30" s="1163"/>
      <c r="H30" s="1163"/>
      <c r="I30" s="1164"/>
    </row>
    <row r="31" spans="1:9" x14ac:dyDescent="0.25">
      <c r="A31" s="1162"/>
      <c r="B31" s="1163"/>
      <c r="C31" s="1163"/>
      <c r="D31" s="1163"/>
      <c r="E31" s="1163"/>
      <c r="F31" s="1163"/>
      <c r="G31" s="1163"/>
      <c r="H31" s="1163"/>
      <c r="I31" s="1164"/>
    </row>
    <row r="32" spans="1:9" x14ac:dyDescent="0.25">
      <c r="A32" s="1162"/>
      <c r="B32" s="1163"/>
      <c r="C32" s="1163"/>
      <c r="D32" s="1163"/>
      <c r="E32" s="1163"/>
      <c r="F32" s="1163"/>
      <c r="G32" s="1163"/>
      <c r="H32" s="1163"/>
      <c r="I32" s="1164"/>
    </row>
    <row r="33" spans="1:9" x14ac:dyDescent="0.25">
      <c r="A33" s="1162"/>
      <c r="B33" s="1163"/>
      <c r="C33" s="1163"/>
      <c r="D33" s="1163"/>
      <c r="E33" s="1163"/>
      <c r="F33" s="1163"/>
      <c r="G33" s="1163"/>
      <c r="H33" s="1163"/>
      <c r="I33" s="1164"/>
    </row>
    <row r="34" spans="1:9" x14ac:dyDescent="0.25">
      <c r="A34" s="1162"/>
      <c r="B34" s="1163"/>
      <c r="C34" s="1163"/>
      <c r="D34" s="1163"/>
      <c r="E34" s="1163"/>
      <c r="F34" s="1163"/>
      <c r="G34" s="1163"/>
      <c r="H34" s="1163"/>
      <c r="I34" s="1164"/>
    </row>
    <row r="35" spans="1:9" x14ac:dyDescent="0.25">
      <c r="A35" s="1162"/>
      <c r="B35" s="1163"/>
      <c r="C35" s="1163"/>
      <c r="D35" s="1163"/>
      <c r="E35" s="1163"/>
      <c r="F35" s="1163"/>
      <c r="G35" s="1163"/>
      <c r="H35" s="1163"/>
      <c r="I35" s="1164"/>
    </row>
    <row r="36" spans="1:9" x14ac:dyDescent="0.25">
      <c r="A36" s="1162"/>
      <c r="B36" s="1163"/>
      <c r="C36" s="1163"/>
      <c r="D36" s="1163"/>
      <c r="E36" s="1163"/>
      <c r="F36" s="1163"/>
      <c r="G36" s="1163"/>
      <c r="H36" s="1163"/>
      <c r="I36" s="1164"/>
    </row>
    <row r="37" spans="1:9" x14ac:dyDescent="0.25">
      <c r="A37" s="1162"/>
      <c r="B37" s="1163"/>
      <c r="C37" s="1163"/>
      <c r="D37" s="1163"/>
      <c r="E37" s="1163"/>
      <c r="F37" s="1163"/>
      <c r="G37" s="1163"/>
      <c r="H37" s="1163"/>
      <c r="I37" s="1164"/>
    </row>
    <row r="38" spans="1:9" x14ac:dyDescent="0.25">
      <c r="A38" s="1162"/>
      <c r="B38" s="1163"/>
      <c r="C38" s="1163"/>
      <c r="D38" s="1163"/>
      <c r="E38" s="1163"/>
      <c r="F38" s="1163"/>
      <c r="G38" s="1163"/>
      <c r="H38" s="1163"/>
      <c r="I38" s="1164"/>
    </row>
    <row r="39" spans="1:9" x14ac:dyDescent="0.25">
      <c r="A39" s="1162"/>
      <c r="B39" s="1163"/>
      <c r="C39" s="1163"/>
      <c r="D39" s="1163"/>
      <c r="E39" s="1163"/>
      <c r="F39" s="1163"/>
      <c r="G39" s="1163"/>
      <c r="H39" s="1163"/>
      <c r="I39" s="1164"/>
    </row>
    <row r="40" spans="1:9" x14ac:dyDescent="0.25">
      <c r="A40" s="1162"/>
      <c r="B40" s="1163"/>
      <c r="C40" s="1163"/>
      <c r="D40" s="1163"/>
      <c r="E40" s="1163"/>
      <c r="F40" s="1163"/>
      <c r="G40" s="1163"/>
      <c r="H40" s="1163"/>
      <c r="I40" s="1164"/>
    </row>
    <row r="41" spans="1:9" x14ac:dyDescent="0.25">
      <c r="A41" s="1162"/>
      <c r="B41" s="1163"/>
      <c r="C41" s="1163"/>
      <c r="D41" s="1163"/>
      <c r="E41" s="1163"/>
      <c r="F41" s="1163"/>
      <c r="G41" s="1163"/>
      <c r="H41" s="1163"/>
      <c r="I41" s="1164"/>
    </row>
    <row r="42" spans="1:9" x14ac:dyDescent="0.25">
      <c r="A42" s="1162"/>
      <c r="B42" s="1163"/>
      <c r="C42" s="1163"/>
      <c r="D42" s="1163"/>
      <c r="E42" s="1163"/>
      <c r="F42" s="1163"/>
      <c r="G42" s="1163"/>
      <c r="H42" s="1163"/>
      <c r="I42" s="1164"/>
    </row>
    <row r="43" spans="1:9" x14ac:dyDescent="0.25">
      <c r="A43" s="1162"/>
      <c r="B43" s="1163"/>
      <c r="C43" s="1163"/>
      <c r="D43" s="1163"/>
      <c r="E43" s="1163"/>
      <c r="F43" s="1163"/>
      <c r="G43" s="1163"/>
      <c r="H43" s="1163"/>
      <c r="I43" s="1164"/>
    </row>
    <row r="44" spans="1:9" x14ac:dyDescent="0.25">
      <c r="A44" s="1162"/>
      <c r="B44" s="1163"/>
      <c r="C44" s="1163"/>
      <c r="D44" s="1163"/>
      <c r="E44" s="1163"/>
      <c r="F44" s="1163"/>
      <c r="G44" s="1163"/>
      <c r="H44" s="1163"/>
      <c r="I44" s="1164"/>
    </row>
    <row r="45" spans="1:9" x14ac:dyDescent="0.25">
      <c r="A45" s="1162"/>
      <c r="B45" s="1163"/>
      <c r="C45" s="1163"/>
      <c r="D45" s="1163"/>
      <c r="E45" s="1163"/>
      <c r="F45" s="1163"/>
      <c r="G45" s="1163"/>
      <c r="H45" s="1163"/>
      <c r="I45" s="1164"/>
    </row>
    <row r="46" spans="1:9" x14ac:dyDescent="0.25">
      <c r="A46" s="1162"/>
      <c r="B46" s="1163"/>
      <c r="C46" s="1163"/>
      <c r="D46" s="1163"/>
      <c r="E46" s="1163"/>
      <c r="F46" s="1163"/>
      <c r="G46" s="1163"/>
      <c r="H46" s="1163"/>
      <c r="I46" s="1164"/>
    </row>
    <row r="47" spans="1:9" x14ac:dyDescent="0.25">
      <c r="A47" s="1162"/>
      <c r="B47" s="1163"/>
      <c r="C47" s="1163"/>
      <c r="D47" s="1163"/>
      <c r="E47" s="1163"/>
      <c r="F47" s="1163"/>
      <c r="G47" s="1163"/>
      <c r="H47" s="1163"/>
      <c r="I47" s="1164"/>
    </row>
    <row r="48" spans="1:9" x14ac:dyDescent="0.25">
      <c r="A48" s="1162"/>
      <c r="B48" s="1163"/>
      <c r="C48" s="1163"/>
      <c r="D48" s="1163"/>
      <c r="E48" s="1163"/>
      <c r="F48" s="1163"/>
      <c r="G48" s="1163"/>
      <c r="H48" s="1163"/>
      <c r="I48" s="1164"/>
    </row>
    <row r="49" spans="1:9" x14ac:dyDescent="0.25">
      <c r="A49" s="1162"/>
      <c r="B49" s="1163"/>
      <c r="C49" s="1163"/>
      <c r="D49" s="1163"/>
      <c r="E49" s="1163"/>
      <c r="F49" s="1163"/>
      <c r="G49" s="1163"/>
      <c r="H49" s="1163"/>
      <c r="I49" s="1164"/>
    </row>
    <row r="50" spans="1:9" x14ac:dyDescent="0.25">
      <c r="A50" s="1162"/>
      <c r="B50" s="1163"/>
      <c r="C50" s="1163"/>
      <c r="D50" s="1163"/>
      <c r="E50" s="1163"/>
      <c r="F50" s="1163"/>
      <c r="G50" s="1163"/>
      <c r="H50" s="1163"/>
      <c r="I50" s="1164"/>
    </row>
    <row r="51" spans="1:9" ht="13" thickBot="1" x14ac:dyDescent="0.3">
      <c r="A51" s="837"/>
      <c r="B51" s="1165"/>
      <c r="C51" s="1165"/>
      <c r="D51" s="1165"/>
      <c r="E51" s="1165"/>
      <c r="F51" s="1165"/>
      <c r="G51" s="1165"/>
      <c r="H51" s="1165"/>
      <c r="I51" s="838"/>
    </row>
  </sheetData>
  <mergeCells count="50">
    <mergeCell ref="A9:I9"/>
    <mergeCell ref="A4:I4"/>
    <mergeCell ref="A5:I5"/>
    <mergeCell ref="A6:I6"/>
    <mergeCell ref="A7:I7"/>
    <mergeCell ref="A8:I8"/>
    <mergeCell ref="A21:I21"/>
    <mergeCell ref="A10:I10"/>
    <mergeCell ref="A11:I11"/>
    <mergeCell ref="A12:I12"/>
    <mergeCell ref="A13:I13"/>
    <mergeCell ref="A14:I14"/>
    <mergeCell ref="A15:I15"/>
    <mergeCell ref="A16:I16"/>
    <mergeCell ref="A17:I17"/>
    <mergeCell ref="A18:I18"/>
    <mergeCell ref="A19:I19"/>
    <mergeCell ref="A20:I20"/>
    <mergeCell ref="A32:I32"/>
    <mergeCell ref="A33:I33"/>
    <mergeCell ref="A34:I34"/>
    <mergeCell ref="A35:I35"/>
    <mergeCell ref="A22:I22"/>
    <mergeCell ref="A23:I23"/>
    <mergeCell ref="A24:I24"/>
    <mergeCell ref="A25:I25"/>
    <mergeCell ref="A26:I26"/>
    <mergeCell ref="A27:I27"/>
    <mergeCell ref="A50:I50"/>
    <mergeCell ref="A51:I51"/>
    <mergeCell ref="A44:I44"/>
    <mergeCell ref="A45:I45"/>
    <mergeCell ref="A46:I46"/>
    <mergeCell ref="A47:I47"/>
    <mergeCell ref="H1:I1"/>
    <mergeCell ref="H2:I2"/>
    <mergeCell ref="A48:I48"/>
    <mergeCell ref="A49:I49"/>
    <mergeCell ref="A40:I40"/>
    <mergeCell ref="A41:I41"/>
    <mergeCell ref="A42:I42"/>
    <mergeCell ref="A43:I43"/>
    <mergeCell ref="A36:I36"/>
    <mergeCell ref="A37:I37"/>
    <mergeCell ref="A28:I28"/>
    <mergeCell ref="A29:I29"/>
    <mergeCell ref="A30:I30"/>
    <mergeCell ref="A31:I31"/>
    <mergeCell ref="A38:I38"/>
    <mergeCell ref="A39:I39"/>
  </mergeCells>
  <phoneticPr fontId="0" type="noConversion"/>
  <pageMargins left="1" right="0.5" top="1" bottom="1" header="0.5" footer="0.5"/>
  <pageSetup orientation="portrait"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196"/>
  <sheetViews>
    <sheetView showGridLines="0" workbookViewId="0">
      <selection activeCell="A11" sqref="A11:J11"/>
    </sheetView>
  </sheetViews>
  <sheetFormatPr defaultColWidth="9.26953125" defaultRowHeight="13" x14ac:dyDescent="0.3"/>
  <cols>
    <col min="1" max="1" width="4" style="691" customWidth="1"/>
    <col min="2" max="2" width="9.453125" style="691" customWidth="1"/>
    <col min="3" max="3" width="9.26953125" style="691"/>
    <col min="4" max="4" width="6.54296875" style="691" customWidth="1"/>
    <col min="5" max="7" width="9.26953125" style="691"/>
    <col min="8" max="8" width="12.453125" style="691" customWidth="1"/>
    <col min="9" max="9" width="5.7265625" style="691" customWidth="1"/>
    <col min="10" max="10" width="7.26953125" style="691" customWidth="1"/>
    <col min="11" max="11" width="7.7265625" style="691" customWidth="1"/>
    <col min="12" max="16384" width="9.26953125" style="691"/>
  </cols>
  <sheetData>
    <row r="1" spans="1:11" s="666" customFormat="1" ht="16.5" customHeight="1" x14ac:dyDescent="0.3">
      <c r="A1" s="937" t="s">
        <v>930</v>
      </c>
      <c r="B1" s="937"/>
      <c r="C1" s="937"/>
      <c r="D1" s="937"/>
      <c r="E1" s="937"/>
      <c r="F1" s="937"/>
      <c r="G1" s="937"/>
      <c r="H1" s="937"/>
      <c r="I1" s="937"/>
      <c r="J1" s="937"/>
      <c r="K1" s="937"/>
    </row>
    <row r="2" spans="1:11" s="666" customFormat="1" x14ac:dyDescent="0.3">
      <c r="A2" s="937"/>
      <c r="B2" s="937"/>
      <c r="C2" s="937"/>
      <c r="D2" s="937"/>
      <c r="E2" s="937"/>
      <c r="F2" s="937"/>
      <c r="G2" s="937"/>
      <c r="H2" s="937"/>
      <c r="I2" s="937"/>
      <c r="J2" s="937"/>
      <c r="K2" s="937"/>
    </row>
    <row r="3" spans="1:11" s="666" customFormat="1" ht="20" x14ac:dyDescent="0.4">
      <c r="A3" s="870" t="s">
        <v>929</v>
      </c>
      <c r="B3" s="870"/>
      <c r="C3" s="870"/>
      <c r="D3" s="870"/>
      <c r="E3" s="870"/>
      <c r="F3" s="870"/>
      <c r="G3" s="870"/>
      <c r="H3" s="870"/>
      <c r="I3" s="870"/>
      <c r="J3" s="870"/>
      <c r="K3" s="688"/>
    </row>
    <row r="4" spans="1:11" s="666" customFormat="1" ht="25.15" customHeight="1" x14ac:dyDescent="0.3">
      <c r="A4" s="187"/>
      <c r="B4" s="819"/>
      <c r="C4" s="819"/>
      <c r="D4" s="819"/>
      <c r="E4" s="819"/>
      <c r="F4" s="819"/>
      <c r="G4" s="1170"/>
      <c r="H4" s="1170"/>
      <c r="I4" s="1170"/>
      <c r="J4" s="1170"/>
      <c r="K4" s="1170"/>
    </row>
    <row r="5" spans="1:11" s="666" customFormat="1" ht="14.15" customHeight="1" x14ac:dyDescent="0.25">
      <c r="A5" s="187"/>
      <c r="B5" s="1171" t="s">
        <v>931</v>
      </c>
      <c r="C5" s="1171"/>
      <c r="D5" s="1171"/>
      <c r="E5" s="1171"/>
      <c r="F5" s="1171"/>
      <c r="G5" s="1166"/>
      <c r="H5" s="1166"/>
      <c r="I5" s="1166"/>
      <c r="J5" s="1166"/>
      <c r="K5" s="1166"/>
    </row>
    <row r="6" spans="1:11" s="666" customFormat="1" ht="25.15" customHeight="1" x14ac:dyDescent="0.3">
      <c r="A6" s="170" t="s">
        <v>452</v>
      </c>
      <c r="B6" s="1172"/>
      <c r="C6" s="1172"/>
      <c r="D6" s="1172"/>
      <c r="E6" s="1172"/>
      <c r="F6" s="1172"/>
      <c r="I6" s="1166"/>
      <c r="J6" s="1166"/>
      <c r="K6" s="1166"/>
    </row>
    <row r="7" spans="1:11" s="666" customFormat="1" ht="25.15" customHeight="1" x14ac:dyDescent="0.25">
      <c r="B7" s="1171" t="s">
        <v>932</v>
      </c>
      <c r="C7" s="1171"/>
      <c r="D7" s="1171"/>
      <c r="E7" s="1171"/>
      <c r="F7" s="1171"/>
      <c r="G7" s="689"/>
      <c r="H7" s="689"/>
      <c r="I7" s="689"/>
      <c r="J7" s="689"/>
      <c r="K7" s="689"/>
    </row>
    <row r="8" spans="1:11" s="666" customFormat="1" ht="14.15" customHeight="1" x14ac:dyDescent="0.3">
      <c r="C8" s="937"/>
      <c r="D8" s="937"/>
      <c r="E8" s="937"/>
      <c r="F8" s="937"/>
      <c r="G8" s="937"/>
      <c r="H8" s="937"/>
      <c r="I8" s="1166"/>
      <c r="J8" s="1166"/>
      <c r="K8" s="1166"/>
    </row>
    <row r="9" spans="1:11" s="666" customFormat="1" ht="12.5" x14ac:dyDescent="0.25">
      <c r="A9" s="1166"/>
      <c r="B9" s="1166"/>
      <c r="C9" s="1166"/>
      <c r="D9" s="1166"/>
      <c r="E9" s="1166"/>
      <c r="F9" s="1166"/>
      <c r="G9" s="1166"/>
      <c r="H9" s="1166"/>
      <c r="I9" s="1166"/>
      <c r="J9" s="1166"/>
    </row>
    <row r="10" spans="1:11" s="666" customFormat="1" ht="85.9" customHeight="1" x14ac:dyDescent="0.35">
      <c r="A10" s="1167" t="str">
        <f>CONCATENATE("states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",TEXT(DATE(YEAR(Title!D37),MONTH(Title!D37)-11,DAY(1)),"Mmmm d, yyyy")," to and including ",TEXT(Title!D37,"Mmmm d, yyyy."))</f>
        <v>states that he/she has examined the foregoing report; and verifies that to the best of his/her knowledge, information, and belief, all statements of fact contained in the report are true and the report is a correct statement of the business affairs of the above named respondent in respect to each and every matter set forth therein during the period from and including January 1, 2024 to and including December 31, 2024.</v>
      </c>
      <c r="B10" s="1167"/>
      <c r="C10" s="1167"/>
      <c r="D10" s="1167"/>
      <c r="E10" s="1167"/>
      <c r="F10" s="1167"/>
      <c r="G10" s="1167"/>
      <c r="H10" s="1167"/>
      <c r="I10" s="1167"/>
      <c r="J10" s="1167"/>
    </row>
    <row r="11" spans="1:11" s="666" customFormat="1" ht="18" customHeight="1" x14ac:dyDescent="0.3">
      <c r="A11" s="937"/>
      <c r="B11" s="937"/>
      <c r="C11" s="937"/>
      <c r="D11" s="937"/>
      <c r="E11" s="937"/>
      <c r="F11" s="937"/>
      <c r="G11" s="937"/>
      <c r="H11" s="937"/>
      <c r="I11" s="937"/>
      <c r="J11" s="937"/>
    </row>
    <row r="12" spans="1:11" s="666" customFormat="1" ht="25.15" customHeight="1" x14ac:dyDescent="0.25">
      <c r="B12" s="819"/>
      <c r="C12" s="819"/>
      <c r="D12" s="819"/>
      <c r="E12" s="819"/>
      <c r="F12" s="819"/>
      <c r="G12" s="819"/>
      <c r="H12" s="1166"/>
      <c r="I12" s="1166"/>
      <c r="J12" s="1166"/>
    </row>
    <row r="13" spans="1:11" s="666" customFormat="1" ht="14.15" customHeight="1" x14ac:dyDescent="0.25">
      <c r="B13" s="1171" t="s">
        <v>933</v>
      </c>
      <c r="C13" s="1171"/>
      <c r="D13" s="1171"/>
      <c r="E13" s="1171"/>
      <c r="F13" s="1171"/>
      <c r="G13" s="1171"/>
      <c r="H13" s="1166"/>
      <c r="I13" s="1166"/>
      <c r="J13" s="1166"/>
    </row>
    <row r="14" spans="1:11" s="666" customFormat="1" ht="16.5" customHeight="1" x14ac:dyDescent="0.25">
      <c r="A14" s="1166"/>
      <c r="B14" s="1166"/>
      <c r="C14" s="1166"/>
      <c r="D14" s="1166"/>
      <c r="E14" s="1166"/>
      <c r="F14" s="1166"/>
      <c r="G14" s="1166"/>
      <c r="H14" s="1166"/>
      <c r="I14" s="1166"/>
      <c r="J14" s="1166"/>
    </row>
    <row r="15" spans="1:11" s="666" customFormat="1" ht="35.15" customHeight="1" x14ac:dyDescent="0.3">
      <c r="B15" s="1168"/>
      <c r="C15" s="1168"/>
      <c r="D15" s="1168"/>
      <c r="E15" s="1168"/>
      <c r="F15" s="1168"/>
      <c r="G15" s="1166"/>
      <c r="H15" s="1166"/>
      <c r="I15" s="1166"/>
      <c r="J15" s="1166"/>
    </row>
    <row r="16" spans="1:11" s="666" customFormat="1" ht="35.15" customHeight="1" x14ac:dyDescent="0.3">
      <c r="B16" s="1169" t="s">
        <v>994</v>
      </c>
      <c r="C16" s="1169"/>
      <c r="D16" s="1169"/>
      <c r="E16" s="1169"/>
      <c r="F16" s="1169"/>
      <c r="G16" s="1166"/>
      <c r="H16" s="1166"/>
      <c r="I16" s="1166"/>
      <c r="J16" s="170"/>
    </row>
    <row r="17" spans="1:11" s="666" customFormat="1" ht="35.15" customHeight="1" x14ac:dyDescent="0.3">
      <c r="B17" s="1166"/>
      <c r="C17" s="1166"/>
      <c r="D17" s="1166"/>
      <c r="E17" s="170"/>
      <c r="G17" s="1166"/>
      <c r="H17" s="1166"/>
      <c r="I17" s="1166"/>
      <c r="J17" s="1166"/>
    </row>
    <row r="18" spans="1:11" s="666" customFormat="1" ht="35.15" customHeight="1" x14ac:dyDescent="0.3">
      <c r="B18" s="170"/>
      <c r="C18" s="170"/>
      <c r="E18" s="1166"/>
      <c r="F18" s="1166"/>
      <c r="H18" s="1166"/>
      <c r="I18" s="1166"/>
      <c r="J18" s="1166"/>
    </row>
    <row r="19" spans="1:11" s="666" customFormat="1" ht="48.75" customHeight="1" x14ac:dyDescent="0.25">
      <c r="B19" s="1166"/>
      <c r="C19" s="1166"/>
      <c r="D19" s="1166"/>
      <c r="E19" s="1166"/>
      <c r="F19" s="1166"/>
      <c r="G19" s="1166"/>
      <c r="H19" s="1166"/>
      <c r="I19" s="1166"/>
    </row>
    <row r="20" spans="1:11" s="666" customFormat="1" ht="14.15" customHeight="1" x14ac:dyDescent="0.3">
      <c r="B20" s="1166"/>
      <c r="C20" s="1166"/>
      <c r="D20" s="1166"/>
      <c r="E20" s="690"/>
      <c r="F20" s="690"/>
      <c r="G20" s="690"/>
      <c r="H20" s="690"/>
      <c r="I20" s="1166"/>
      <c r="J20" s="1166"/>
    </row>
    <row r="21" spans="1:11" s="666" customFormat="1" ht="12.5" x14ac:dyDescent="0.25">
      <c r="A21" s="1166"/>
      <c r="B21" s="1166"/>
      <c r="C21" s="1166"/>
      <c r="D21" s="1166"/>
      <c r="E21" s="1166"/>
      <c r="F21" s="1166"/>
      <c r="G21" s="1166"/>
      <c r="H21" s="1166"/>
      <c r="I21" s="1166"/>
      <c r="J21" s="1166"/>
      <c r="K21" s="1166"/>
    </row>
    <row r="22" spans="1:11" s="666" customFormat="1" ht="12.5" x14ac:dyDescent="0.25"/>
    <row r="23" spans="1:11" s="666" customFormat="1" ht="12.5" x14ac:dyDescent="0.25"/>
    <row r="24" spans="1:11" s="666" customFormat="1" ht="12.5" x14ac:dyDescent="0.25"/>
    <row r="25" spans="1:11" s="666" customFormat="1" ht="12.5" x14ac:dyDescent="0.25"/>
    <row r="26" spans="1:11" s="666" customFormat="1" ht="12.5" x14ac:dyDescent="0.25"/>
    <row r="27" spans="1:11" s="666" customFormat="1" ht="12.5" x14ac:dyDescent="0.25"/>
    <row r="28" spans="1:11" s="666" customFormat="1" ht="12.5" x14ac:dyDescent="0.25"/>
    <row r="29" spans="1:11" s="666" customFormat="1" ht="12.5" x14ac:dyDescent="0.25"/>
    <row r="30" spans="1:11" s="666" customFormat="1" ht="12.5" x14ac:dyDescent="0.25"/>
    <row r="31" spans="1:11" s="666" customFormat="1" ht="12.5" x14ac:dyDescent="0.25"/>
    <row r="32" spans="1:11" s="666" customFormat="1" ht="12.5" x14ac:dyDescent="0.25"/>
    <row r="33" s="666" customFormat="1" ht="12.5" x14ac:dyDescent="0.25"/>
    <row r="34" s="666" customFormat="1" ht="12.5" x14ac:dyDescent="0.25"/>
    <row r="35" s="666" customFormat="1" ht="12.5" x14ac:dyDescent="0.25"/>
    <row r="36" s="666" customFormat="1" ht="12.5" x14ac:dyDescent="0.25"/>
    <row r="37" s="666" customFormat="1" ht="12.5" x14ac:dyDescent="0.25"/>
    <row r="38" s="666" customFormat="1" ht="12.5" x14ac:dyDescent="0.25"/>
    <row r="39" s="666" customFormat="1" ht="12.5" x14ac:dyDescent="0.25"/>
    <row r="40" s="666" customFormat="1" ht="12.5" x14ac:dyDescent="0.25"/>
    <row r="41" s="666" customFormat="1" ht="12.5" x14ac:dyDescent="0.25"/>
    <row r="42" s="666" customFormat="1" ht="12.5" x14ac:dyDescent="0.25"/>
    <row r="43" s="666" customFormat="1" ht="12.5" x14ac:dyDescent="0.25"/>
    <row r="44" s="666" customFormat="1" ht="12.5" x14ac:dyDescent="0.25"/>
    <row r="45" s="666" customFormat="1" ht="12.5" x14ac:dyDescent="0.25"/>
    <row r="46" s="666" customFormat="1" ht="12.5" x14ac:dyDescent="0.25"/>
    <row r="47" s="666" customFormat="1" ht="12.5" x14ac:dyDescent="0.25"/>
    <row r="48" s="666" customFormat="1" ht="12.5" x14ac:dyDescent="0.25"/>
    <row r="49" s="666" customFormat="1" ht="12.5" x14ac:dyDescent="0.25"/>
    <row r="50" s="666" customFormat="1" ht="12.5" x14ac:dyDescent="0.25"/>
    <row r="51" s="666" customFormat="1" ht="12.5" x14ac:dyDescent="0.25"/>
    <row r="52" s="666" customFormat="1" ht="12.5" x14ac:dyDescent="0.25"/>
    <row r="53" s="666" customFormat="1" ht="12.5" x14ac:dyDescent="0.25"/>
    <row r="54" s="666" customFormat="1" ht="12.5" x14ac:dyDescent="0.25"/>
    <row r="55" s="666" customFormat="1" ht="12.5" x14ac:dyDescent="0.25"/>
    <row r="56" s="666" customFormat="1" ht="12.5" x14ac:dyDescent="0.25"/>
    <row r="57" s="666" customFormat="1" ht="12.5" x14ac:dyDescent="0.25"/>
    <row r="58" s="666" customFormat="1" ht="12.5" x14ac:dyDescent="0.25"/>
    <row r="59" s="666" customFormat="1" ht="12.5" x14ac:dyDescent="0.25"/>
    <row r="60" s="666" customFormat="1" ht="12.5" x14ac:dyDescent="0.25"/>
    <row r="61" s="666" customFormat="1" ht="12.5" x14ac:dyDescent="0.25"/>
    <row r="62" s="666" customFormat="1" ht="12.5" x14ac:dyDescent="0.25"/>
    <row r="63" s="666" customFormat="1" ht="12.5" x14ac:dyDescent="0.25"/>
    <row r="64" s="666" customFormat="1" ht="12.5" x14ac:dyDescent="0.25"/>
    <row r="65" s="666" customFormat="1" ht="12.5" x14ac:dyDescent="0.25"/>
    <row r="66" s="666" customFormat="1" ht="12.5" x14ac:dyDescent="0.25"/>
    <row r="67" s="666" customFormat="1" ht="12.5" x14ac:dyDescent="0.25"/>
    <row r="68" s="666" customFormat="1" ht="12.5" x14ac:dyDescent="0.25"/>
    <row r="69" s="666" customFormat="1" ht="12.5" x14ac:dyDescent="0.25"/>
    <row r="70" s="666" customFormat="1" ht="12.5" x14ac:dyDescent="0.25"/>
    <row r="71" s="666" customFormat="1" ht="12.5" x14ac:dyDescent="0.25"/>
    <row r="72" s="666" customFormat="1" ht="12.5" x14ac:dyDescent="0.25"/>
    <row r="73" s="666" customFormat="1" ht="12.5" x14ac:dyDescent="0.25"/>
    <row r="74" s="666" customFormat="1" ht="12.5" x14ac:dyDescent="0.25"/>
    <row r="75" s="666" customFormat="1" ht="12.5" x14ac:dyDescent="0.25"/>
    <row r="76" s="666" customFormat="1" ht="12.5" x14ac:dyDescent="0.25"/>
    <row r="77" s="666" customFormat="1" ht="12.5" x14ac:dyDescent="0.25"/>
    <row r="78" s="666" customFormat="1" ht="12.5" x14ac:dyDescent="0.25"/>
    <row r="79" s="666" customFormat="1" ht="12.5" x14ac:dyDescent="0.25"/>
    <row r="80" s="666" customFormat="1" ht="12.5" x14ac:dyDescent="0.25"/>
    <row r="81" s="666" customFormat="1" ht="12.5" x14ac:dyDescent="0.25"/>
    <row r="82" s="666" customFormat="1" ht="12.5" x14ac:dyDescent="0.25"/>
    <row r="83" s="666" customFormat="1" ht="12.5" x14ac:dyDescent="0.25"/>
    <row r="84" s="666" customFormat="1" ht="12.5" x14ac:dyDescent="0.25"/>
    <row r="85" s="666" customFormat="1" ht="12.5" x14ac:dyDescent="0.25"/>
    <row r="86" s="666" customFormat="1" ht="12.5" x14ac:dyDescent="0.25"/>
    <row r="87" s="666" customFormat="1" ht="12.5" x14ac:dyDescent="0.25"/>
    <row r="88" s="666" customFormat="1" ht="12.5" x14ac:dyDescent="0.25"/>
    <row r="89" s="666" customFormat="1" ht="12.5" x14ac:dyDescent="0.25"/>
    <row r="90" s="666" customFormat="1" ht="12.5" x14ac:dyDescent="0.25"/>
    <row r="91" s="666" customFormat="1" ht="12.5" x14ac:dyDescent="0.25"/>
    <row r="92" s="666" customFormat="1" ht="12.5" x14ac:dyDescent="0.25"/>
    <row r="93" s="666" customFormat="1" ht="12.5" x14ac:dyDescent="0.25"/>
    <row r="94" s="666" customFormat="1" ht="12.5" x14ac:dyDescent="0.25"/>
    <row r="95" s="666" customFormat="1" ht="12.5" x14ac:dyDescent="0.25"/>
    <row r="96" s="666" customFormat="1" ht="12.5" x14ac:dyDescent="0.25"/>
    <row r="97" s="666" customFormat="1" ht="12.5" x14ac:dyDescent="0.25"/>
    <row r="98" s="666" customFormat="1" ht="12.5" x14ac:dyDescent="0.25"/>
    <row r="99" s="666" customFormat="1" ht="12.5" x14ac:dyDescent="0.25"/>
    <row r="100" s="666" customFormat="1" ht="12.5" x14ac:dyDescent="0.25"/>
    <row r="101" s="666" customFormat="1" ht="12.5" x14ac:dyDescent="0.25"/>
    <row r="102" s="666" customFormat="1" ht="12.5" x14ac:dyDescent="0.25"/>
    <row r="103" s="666" customFormat="1" ht="12.5" x14ac:dyDescent="0.25"/>
    <row r="104" s="666" customFormat="1" ht="12.5" x14ac:dyDescent="0.25"/>
    <row r="105" s="666" customFormat="1" ht="12.5" x14ac:dyDescent="0.25"/>
    <row r="106" s="666" customFormat="1" ht="12.5" x14ac:dyDescent="0.25"/>
    <row r="107" s="666" customFormat="1" ht="12.5" x14ac:dyDescent="0.25"/>
    <row r="108" s="666" customFormat="1" ht="12.5" x14ac:dyDescent="0.25"/>
    <row r="109" s="666" customFormat="1" ht="12.5" x14ac:dyDescent="0.25"/>
    <row r="110" s="666" customFormat="1" ht="12.5" x14ac:dyDescent="0.25"/>
    <row r="111" s="666" customFormat="1" ht="12.5" x14ac:dyDescent="0.25"/>
    <row r="112" s="666" customFormat="1" ht="12.5" x14ac:dyDescent="0.25"/>
    <row r="113" s="666" customFormat="1" ht="12.5" x14ac:dyDescent="0.25"/>
    <row r="114" s="666" customFormat="1" ht="12.5" x14ac:dyDescent="0.25"/>
    <row r="115" s="666" customFormat="1" ht="12.5" x14ac:dyDescent="0.25"/>
    <row r="116" s="666" customFormat="1" ht="12.5" x14ac:dyDescent="0.25"/>
    <row r="117" s="666" customFormat="1" ht="12.5" x14ac:dyDescent="0.25"/>
    <row r="118" s="666" customFormat="1" ht="12.5" x14ac:dyDescent="0.25"/>
    <row r="119" s="666" customFormat="1" ht="12.5" x14ac:dyDescent="0.25"/>
    <row r="120" s="666" customFormat="1" ht="12.5" x14ac:dyDescent="0.25"/>
    <row r="121" s="666" customFormat="1" ht="12.5" x14ac:dyDescent="0.25"/>
    <row r="122" s="666" customFormat="1" ht="12.5" x14ac:dyDescent="0.25"/>
    <row r="123" s="666" customFormat="1" ht="12.5" x14ac:dyDescent="0.25"/>
    <row r="124" s="666" customFormat="1" ht="12.5" x14ac:dyDescent="0.25"/>
    <row r="125" s="666" customFormat="1" ht="12.5" x14ac:dyDescent="0.25"/>
    <row r="126" s="666" customFormat="1" ht="12.5" x14ac:dyDescent="0.25"/>
    <row r="127" s="666" customFormat="1" ht="12.5" x14ac:dyDescent="0.25"/>
    <row r="128" s="666" customFormat="1" ht="12.5" x14ac:dyDescent="0.25"/>
    <row r="129" s="666" customFormat="1" ht="12.5" x14ac:dyDescent="0.25"/>
    <row r="130" s="666" customFormat="1" ht="12.5" x14ac:dyDescent="0.25"/>
    <row r="131" s="666" customFormat="1" ht="12.5" x14ac:dyDescent="0.25"/>
    <row r="132" s="666" customFormat="1" ht="12.5" x14ac:dyDescent="0.25"/>
    <row r="133" s="666" customFormat="1" ht="12.5" x14ac:dyDescent="0.25"/>
    <row r="134" s="666" customFormat="1" ht="12.5" x14ac:dyDescent="0.25"/>
    <row r="135" s="666" customFormat="1" ht="12.5" x14ac:dyDescent="0.25"/>
    <row r="136" s="666" customFormat="1" ht="12.5" x14ac:dyDescent="0.25"/>
    <row r="137" s="666" customFormat="1" ht="12.5" x14ac:dyDescent="0.25"/>
    <row r="138" s="666" customFormat="1" ht="12.5" x14ac:dyDescent="0.25"/>
    <row r="139" s="666" customFormat="1" ht="12.5" x14ac:dyDescent="0.25"/>
    <row r="140" s="666" customFormat="1" ht="12.5" x14ac:dyDescent="0.25"/>
    <row r="141" s="666" customFormat="1" ht="12.5" x14ac:dyDescent="0.25"/>
    <row r="142" s="666" customFormat="1" ht="12.5" x14ac:dyDescent="0.25"/>
    <row r="143" s="666" customFormat="1" ht="12.5" x14ac:dyDescent="0.25"/>
    <row r="144" s="666" customFormat="1" ht="12.5" x14ac:dyDescent="0.25"/>
    <row r="145" s="666" customFormat="1" ht="12.5" x14ac:dyDescent="0.25"/>
    <row r="146" s="666" customFormat="1" ht="12.5" x14ac:dyDescent="0.25"/>
    <row r="147" s="666" customFormat="1" ht="12.5" x14ac:dyDescent="0.25"/>
    <row r="148" s="666" customFormat="1" ht="12.5" x14ac:dyDescent="0.25"/>
    <row r="149" s="666" customFormat="1" ht="12.5" x14ac:dyDescent="0.25"/>
    <row r="150" s="666" customFormat="1" ht="12.5" x14ac:dyDescent="0.25"/>
    <row r="151" s="666" customFormat="1" ht="12.5" x14ac:dyDescent="0.25"/>
    <row r="152" s="666" customFormat="1" ht="12.5" x14ac:dyDescent="0.25"/>
    <row r="153" s="666" customFormat="1" ht="12.5" x14ac:dyDescent="0.25"/>
    <row r="154" s="666" customFormat="1" ht="12.5" x14ac:dyDescent="0.25"/>
    <row r="155" s="666" customFormat="1" ht="12.5" x14ac:dyDescent="0.25"/>
    <row r="156" s="666" customFormat="1" ht="12.5" x14ac:dyDescent="0.25"/>
    <row r="157" s="666" customFormat="1" ht="12.5" x14ac:dyDescent="0.25"/>
    <row r="158" s="666" customFormat="1" ht="12.5" x14ac:dyDescent="0.25"/>
    <row r="159" s="666" customFormat="1" ht="12.5" x14ac:dyDescent="0.25"/>
    <row r="160" s="666" customFormat="1" ht="12.5" x14ac:dyDescent="0.25"/>
    <row r="161" s="666" customFormat="1" ht="12.5" x14ac:dyDescent="0.25"/>
    <row r="162" s="666" customFormat="1" ht="12.5" x14ac:dyDescent="0.25"/>
    <row r="163" s="666" customFormat="1" ht="12.5" x14ac:dyDescent="0.25"/>
    <row r="164" s="666" customFormat="1" ht="12.5" x14ac:dyDescent="0.25"/>
    <row r="165" s="666" customFormat="1" ht="12.5" x14ac:dyDescent="0.25"/>
    <row r="166" s="666" customFormat="1" ht="12.5" x14ac:dyDescent="0.25"/>
    <row r="167" s="666" customFormat="1" ht="12.5" x14ac:dyDescent="0.25"/>
    <row r="168" s="666" customFormat="1" ht="12.5" x14ac:dyDescent="0.25"/>
    <row r="169" s="666" customFormat="1" ht="12.5" x14ac:dyDescent="0.25"/>
    <row r="170" s="666" customFormat="1" ht="12.5" x14ac:dyDescent="0.25"/>
    <row r="171" s="666" customFormat="1" ht="12.5" x14ac:dyDescent="0.25"/>
    <row r="172" s="666" customFormat="1" ht="12.5" x14ac:dyDescent="0.25"/>
    <row r="173" s="666" customFormat="1" ht="12.5" x14ac:dyDescent="0.25"/>
    <row r="174" s="666" customFormat="1" ht="12.5" x14ac:dyDescent="0.25"/>
    <row r="175" s="666" customFormat="1" ht="12.5" x14ac:dyDescent="0.25"/>
    <row r="176" s="666" customFormat="1" ht="12.5" x14ac:dyDescent="0.25"/>
    <row r="177" s="666" customFormat="1" ht="12.5" x14ac:dyDescent="0.25"/>
    <row r="178" s="666" customFormat="1" ht="12.5" x14ac:dyDescent="0.25"/>
    <row r="179" s="666" customFormat="1" ht="12.5" x14ac:dyDescent="0.25"/>
    <row r="180" s="666" customFormat="1" ht="12.5" x14ac:dyDescent="0.25"/>
    <row r="181" s="666" customFormat="1" ht="12.5" x14ac:dyDescent="0.25"/>
    <row r="182" s="666" customFormat="1" ht="12.5" x14ac:dyDescent="0.25"/>
    <row r="183" s="666" customFormat="1" ht="12.5" x14ac:dyDescent="0.25"/>
    <row r="184" s="666" customFormat="1" ht="12.5" x14ac:dyDescent="0.25"/>
    <row r="185" s="666" customFormat="1" ht="12.5" x14ac:dyDescent="0.25"/>
    <row r="186" s="666" customFormat="1" ht="12.5" x14ac:dyDescent="0.25"/>
    <row r="187" s="666" customFormat="1" ht="12.5" x14ac:dyDescent="0.25"/>
    <row r="188" s="666" customFormat="1" ht="12.5" x14ac:dyDescent="0.25"/>
    <row r="189" s="666" customFormat="1" ht="12.5" x14ac:dyDescent="0.25"/>
    <row r="190" s="666" customFormat="1" ht="12.5" x14ac:dyDescent="0.25"/>
    <row r="191" s="666" customFormat="1" ht="12.5" x14ac:dyDescent="0.25"/>
    <row r="192" s="666" customFormat="1" ht="12.5" x14ac:dyDescent="0.25"/>
    <row r="193" s="666" customFormat="1" ht="12.5" x14ac:dyDescent="0.25"/>
    <row r="194" s="666" customFormat="1" ht="12.5" x14ac:dyDescent="0.25"/>
    <row r="195" s="666" customFormat="1" ht="12.5" x14ac:dyDescent="0.25"/>
    <row r="196" s="666" customFormat="1" ht="12.5" x14ac:dyDescent="0.25"/>
  </sheetData>
  <mergeCells count="33">
    <mergeCell ref="A1:K1"/>
    <mergeCell ref="A14:J14"/>
    <mergeCell ref="B15:F15"/>
    <mergeCell ref="G15:J15"/>
    <mergeCell ref="B16:F16"/>
    <mergeCell ref="A2:K2"/>
    <mergeCell ref="A3:J3"/>
    <mergeCell ref="B4:F4"/>
    <mergeCell ref="G4:K4"/>
    <mergeCell ref="B5:F5"/>
    <mergeCell ref="B13:G13"/>
    <mergeCell ref="H13:J13"/>
    <mergeCell ref="G5:K5"/>
    <mergeCell ref="B6:F6"/>
    <mergeCell ref="I6:K6"/>
    <mergeCell ref="B7:F7"/>
    <mergeCell ref="C8:H8"/>
    <mergeCell ref="I8:K8"/>
    <mergeCell ref="A9:J9"/>
    <mergeCell ref="A10:J10"/>
    <mergeCell ref="A11:J11"/>
    <mergeCell ref="B12:G12"/>
    <mergeCell ref="H12:J12"/>
    <mergeCell ref="B20:D20"/>
    <mergeCell ref="I20:J20"/>
    <mergeCell ref="A21:K21"/>
    <mergeCell ref="G16:I16"/>
    <mergeCell ref="B17:D17"/>
    <mergeCell ref="G17:J17"/>
    <mergeCell ref="E18:F18"/>
    <mergeCell ref="H18:J18"/>
    <mergeCell ref="B19:C19"/>
    <mergeCell ref="D19:I19"/>
  </mergeCells>
  <phoneticPr fontId="0" type="noConversion"/>
  <pageMargins left="1" right="0.5" top="1" bottom="1" header="0.5" footer="0.5"/>
  <pageSetup orientation="portrait"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099E-10AE-49C0-8901-D24126C645C0}">
  <sheetPr>
    <pageSetUpPr fitToPage="1"/>
  </sheetPr>
  <dimension ref="B1:K47"/>
  <sheetViews>
    <sheetView workbookViewId="0">
      <selection activeCell="R18" sqref="R18"/>
    </sheetView>
  </sheetViews>
  <sheetFormatPr defaultColWidth="8.81640625" defaultRowHeight="14" x14ac:dyDescent="0.3"/>
  <cols>
    <col min="1" max="1" width="1.7265625" style="734" customWidth="1"/>
    <col min="2" max="2" width="5.7265625" style="758" customWidth="1"/>
    <col min="3" max="3" width="9.81640625" style="734" customWidth="1"/>
    <col min="4" max="4" width="6.1796875" style="734" customWidth="1"/>
    <col min="5" max="5" width="6.81640625" style="734" customWidth="1"/>
    <col min="6" max="6" width="8.81640625" style="734"/>
    <col min="7" max="7" width="8.7265625" style="734" customWidth="1"/>
    <col min="8" max="8" width="15" style="734" customWidth="1"/>
    <col min="9" max="9" width="14.54296875" style="757" bestFit="1" customWidth="1"/>
    <col min="10" max="10" width="11" style="757" customWidth="1"/>
    <col min="11" max="11" width="15" style="757" customWidth="1"/>
    <col min="12" max="16384" width="8.81640625" style="734"/>
  </cols>
  <sheetData>
    <row r="1" spans="2:11" s="718" customFormat="1" ht="15.75" customHeight="1" x14ac:dyDescent="0.35">
      <c r="B1" s="714"/>
      <c r="C1" s="715" t="s">
        <v>999</v>
      </c>
      <c r="D1" s="716"/>
      <c r="E1" s="716"/>
      <c r="F1" s="716"/>
      <c r="G1" s="716"/>
      <c r="H1" s="716"/>
      <c r="I1" s="717"/>
      <c r="J1" s="717"/>
      <c r="K1" s="717"/>
    </row>
    <row r="2" spans="2:11" s="718" customFormat="1" ht="15.75" customHeight="1" x14ac:dyDescent="0.35">
      <c r="B2" s="714"/>
      <c r="C2" s="715" t="s">
        <v>1000</v>
      </c>
      <c r="D2" s="716"/>
      <c r="E2" s="716"/>
      <c r="F2" s="716"/>
      <c r="G2" s="716"/>
      <c r="H2" s="716"/>
      <c r="I2" s="717"/>
      <c r="J2" s="717"/>
      <c r="K2" s="717"/>
    </row>
    <row r="3" spans="2:11" s="718" customFormat="1" ht="15.75" customHeight="1" x14ac:dyDescent="0.35">
      <c r="B3" s="714"/>
      <c r="C3" s="719" t="s">
        <v>1084</v>
      </c>
      <c r="D3" s="716"/>
      <c r="E3" s="716"/>
      <c r="F3" s="716"/>
      <c r="G3" s="716"/>
      <c r="H3" s="716"/>
      <c r="I3" s="717"/>
      <c r="J3" s="717"/>
      <c r="K3" s="717"/>
    </row>
    <row r="4" spans="2:11" s="718" customFormat="1" ht="15.75" customHeight="1" x14ac:dyDescent="0.35">
      <c r="B4" s="720"/>
      <c r="C4" s="719" t="s">
        <v>1001</v>
      </c>
      <c r="D4" s="720"/>
      <c r="E4" s="720"/>
      <c r="F4" s="720"/>
      <c r="G4" s="720"/>
      <c r="H4" s="720"/>
      <c r="I4" s="717"/>
      <c r="J4" s="717"/>
      <c r="K4" s="717"/>
    </row>
    <row r="5" spans="2:11" s="718" customFormat="1" ht="15.75" customHeight="1" x14ac:dyDescent="0.3">
      <c r="B5" s="714"/>
      <c r="C5" s="716"/>
      <c r="D5" s="716"/>
      <c r="E5" s="716"/>
      <c r="F5" s="716"/>
      <c r="G5" s="716"/>
      <c r="H5" s="716"/>
    </row>
    <row r="6" spans="2:11" s="723" customFormat="1" x14ac:dyDescent="0.3">
      <c r="B6" s="721" t="s">
        <v>1002</v>
      </c>
      <c r="C6" s="722"/>
      <c r="D6" s="722"/>
      <c r="E6" s="1176">
        <f>'30'!B2</f>
        <v>0</v>
      </c>
      <c r="F6" s="1176"/>
      <c r="G6" s="1176"/>
      <c r="H6" s="722"/>
      <c r="I6" s="723" t="s">
        <v>1003</v>
      </c>
      <c r="J6" s="724"/>
      <c r="K6" s="725">
        <f>Title!D37</f>
        <v>45657</v>
      </c>
    </row>
    <row r="7" spans="2:11" s="723" customFormat="1" ht="14.5" thickBot="1" x14ac:dyDescent="0.35">
      <c r="B7" s="726"/>
      <c r="C7" s="722"/>
      <c r="D7" s="722"/>
      <c r="E7" s="722"/>
      <c r="F7" s="722"/>
      <c r="G7" s="722"/>
      <c r="H7" s="722"/>
      <c r="I7" s="727"/>
      <c r="J7" s="727"/>
      <c r="K7" s="728"/>
    </row>
    <row r="8" spans="2:11" ht="28.5" thickBot="1" x14ac:dyDescent="0.35">
      <c r="B8" s="729" t="s">
        <v>1004</v>
      </c>
      <c r="C8" s="730"/>
      <c r="D8" s="730"/>
      <c r="E8" s="730"/>
      <c r="F8" s="730"/>
      <c r="G8" s="730"/>
      <c r="H8" s="730"/>
      <c r="I8" s="731" t="s">
        <v>1005</v>
      </c>
      <c r="J8" s="732"/>
      <c r="K8" s="733" t="s">
        <v>1006</v>
      </c>
    </row>
    <row r="9" spans="2:11" x14ac:dyDescent="0.3">
      <c r="B9" s="1177" t="s">
        <v>1007</v>
      </c>
      <c r="C9" s="1178"/>
      <c r="D9" s="1178"/>
      <c r="E9" s="1178"/>
      <c r="F9" s="1178"/>
      <c r="G9" s="1178"/>
      <c r="H9" s="1178"/>
      <c r="I9" s="1178"/>
      <c r="J9" s="1178"/>
      <c r="K9" s="1179"/>
    </row>
    <row r="10" spans="2:11" x14ac:dyDescent="0.3">
      <c r="B10" s="735">
        <v>1</v>
      </c>
      <c r="C10" s="718" t="s">
        <v>892</v>
      </c>
      <c r="D10" s="718"/>
      <c r="E10" s="718"/>
      <c r="F10" s="718"/>
      <c r="G10" s="718"/>
      <c r="H10" s="718"/>
      <c r="I10" s="736">
        <v>0</v>
      </c>
      <c r="J10" s="737"/>
      <c r="K10" s="738">
        <v>0</v>
      </c>
    </row>
    <row r="11" spans="2:11" x14ac:dyDescent="0.3">
      <c r="B11" s="735">
        <v>2</v>
      </c>
      <c r="C11" s="797" t="s">
        <v>1008</v>
      </c>
      <c r="D11" s="718" t="s">
        <v>1009</v>
      </c>
      <c r="E11" s="718"/>
      <c r="F11" s="718"/>
      <c r="G11" s="718"/>
      <c r="H11" s="718"/>
      <c r="I11" s="736">
        <v>0</v>
      </c>
      <c r="J11" s="737"/>
      <c r="K11" s="738">
        <v>0</v>
      </c>
    </row>
    <row r="12" spans="2:11" x14ac:dyDescent="0.3">
      <c r="B12" s="735">
        <v>3</v>
      </c>
      <c r="C12" s="718" t="s">
        <v>1010</v>
      </c>
      <c r="D12" s="718"/>
      <c r="E12" s="718"/>
      <c r="F12" s="718"/>
      <c r="G12" s="718"/>
      <c r="H12" s="718"/>
      <c r="I12" s="736">
        <f>I10-I11</f>
        <v>0</v>
      </c>
      <c r="J12" s="737"/>
      <c r="K12" s="738">
        <f>K10-K11</f>
        <v>0</v>
      </c>
    </row>
    <row r="13" spans="2:11" x14ac:dyDescent="0.3">
      <c r="B13" s="735">
        <v>4</v>
      </c>
      <c r="C13" s="797" t="s">
        <v>1008</v>
      </c>
      <c r="D13" s="718" t="s">
        <v>1011</v>
      </c>
      <c r="E13" s="718"/>
      <c r="F13" s="718"/>
      <c r="G13" s="718"/>
      <c r="H13" s="718"/>
      <c r="I13" s="736">
        <v>0</v>
      </c>
      <c r="J13" s="737"/>
      <c r="K13" s="738">
        <v>0</v>
      </c>
    </row>
    <row r="14" spans="2:11" x14ac:dyDescent="0.3">
      <c r="B14" s="735">
        <v>5</v>
      </c>
      <c r="C14" s="797" t="s">
        <v>1012</v>
      </c>
      <c r="D14" s="718" t="s">
        <v>1013</v>
      </c>
      <c r="E14" s="718"/>
      <c r="F14" s="718"/>
      <c r="G14" s="718"/>
      <c r="H14" s="718"/>
      <c r="I14" s="736">
        <f>'PR Form - Sheet 2'!J26</f>
        <v>0</v>
      </c>
      <c r="J14" s="737"/>
      <c r="K14" s="738">
        <v>0</v>
      </c>
    </row>
    <row r="15" spans="2:11" x14ac:dyDescent="0.3">
      <c r="B15" s="735">
        <v>6</v>
      </c>
      <c r="C15" s="718"/>
      <c r="D15" s="718" t="s">
        <v>1014</v>
      </c>
      <c r="E15" s="718"/>
      <c r="F15" s="718"/>
      <c r="G15" s="718"/>
      <c r="H15" s="718"/>
      <c r="I15" s="736">
        <f>'PR Form - Sheet 2'!J40</f>
        <v>0</v>
      </c>
      <c r="J15" s="737"/>
      <c r="K15" s="738">
        <v>0</v>
      </c>
    </row>
    <row r="16" spans="2:11" ht="14.5" thickBot="1" x14ac:dyDescent="0.35">
      <c r="B16" s="735">
        <v>7</v>
      </c>
      <c r="C16" s="718" t="s">
        <v>1015</v>
      </c>
      <c r="E16" s="718"/>
      <c r="F16" s="718"/>
      <c r="G16" s="718"/>
      <c r="H16" s="718"/>
      <c r="I16" s="739">
        <f>I10-I11-I13+I14+I15</f>
        <v>0</v>
      </c>
      <c r="J16" s="737"/>
      <c r="K16" s="740">
        <f>K10-K11-K13+K14+K15</f>
        <v>0</v>
      </c>
    </row>
    <row r="17" spans="2:11" ht="15" thickTop="1" thickBot="1" x14ac:dyDescent="0.35">
      <c r="B17" s="735">
        <v>8</v>
      </c>
      <c r="C17" s="718" t="s">
        <v>1016</v>
      </c>
      <c r="E17" s="718"/>
      <c r="F17" s="718"/>
      <c r="G17" s="718"/>
      <c r="H17" s="718"/>
      <c r="I17" s="741">
        <v>0</v>
      </c>
      <c r="J17" s="737"/>
      <c r="K17" s="740">
        <v>0</v>
      </c>
    </row>
    <row r="18" spans="2:11" ht="15" thickTop="1" thickBot="1" x14ac:dyDescent="0.35">
      <c r="B18" s="735">
        <v>9</v>
      </c>
      <c r="C18" s="718" t="s">
        <v>1017</v>
      </c>
      <c r="E18" s="718"/>
      <c r="F18" s="718"/>
      <c r="G18" s="718"/>
      <c r="H18" s="718"/>
      <c r="I18" s="742">
        <f>IF(I16&lt;&gt;0,I17/I16,0)</f>
        <v>0</v>
      </c>
      <c r="J18" s="737"/>
      <c r="K18" s="743">
        <f>IF(K16&lt;&gt;0,K17/K16,0)</f>
        <v>0</v>
      </c>
    </row>
    <row r="19" spans="2:11" ht="15" thickTop="1" thickBot="1" x14ac:dyDescent="0.35">
      <c r="B19" s="735">
        <v>10</v>
      </c>
      <c r="C19" s="718" t="s">
        <v>1018</v>
      </c>
      <c r="D19" s="718"/>
      <c r="E19" s="718"/>
      <c r="F19" s="718"/>
      <c r="G19" s="718"/>
      <c r="H19" s="718"/>
      <c r="I19" s="739">
        <v>0</v>
      </c>
      <c r="J19" s="737"/>
      <c r="K19" s="740">
        <v>0</v>
      </c>
    </row>
    <row r="20" spans="2:11" ht="15" thickTop="1" thickBot="1" x14ac:dyDescent="0.35">
      <c r="B20" s="744"/>
      <c r="C20" s="745"/>
      <c r="D20" s="745"/>
      <c r="E20" s="745"/>
      <c r="F20" s="745"/>
      <c r="G20" s="745"/>
      <c r="H20" s="745"/>
      <c r="I20" s="746"/>
      <c r="J20" s="746"/>
      <c r="K20" s="747"/>
    </row>
    <row r="21" spans="2:11" x14ac:dyDescent="0.3">
      <c r="B21" s="1177" t="s">
        <v>1019</v>
      </c>
      <c r="C21" s="1180"/>
      <c r="D21" s="1180"/>
      <c r="E21" s="1180"/>
      <c r="F21" s="1180"/>
      <c r="G21" s="1180"/>
      <c r="H21" s="1180"/>
      <c r="I21" s="1180"/>
      <c r="J21" s="1180"/>
      <c r="K21" s="1181"/>
    </row>
    <row r="22" spans="2:11" s="718" customFormat="1" ht="14.5" thickBot="1" x14ac:dyDescent="0.35">
      <c r="B22" s="735">
        <v>11</v>
      </c>
      <c r="C22" s="718" t="s">
        <v>1020</v>
      </c>
      <c r="D22" s="722"/>
      <c r="E22" s="722"/>
      <c r="F22" s="722"/>
      <c r="G22" s="722"/>
      <c r="H22" s="722"/>
      <c r="J22" s="737"/>
      <c r="K22" s="748">
        <f>'PR Form - Sheet 2'!J13</f>
        <v>0</v>
      </c>
    </row>
    <row r="23" spans="2:11" s="718" customFormat="1" ht="15" thickTop="1" thickBot="1" x14ac:dyDescent="0.35">
      <c r="B23" s="735">
        <v>12</v>
      </c>
      <c r="C23" s="718" t="s">
        <v>1021</v>
      </c>
      <c r="D23" s="722"/>
      <c r="E23" s="722"/>
      <c r="F23" s="722"/>
      <c r="G23" s="722"/>
      <c r="H23" s="722"/>
      <c r="J23" s="737"/>
      <c r="K23" s="748">
        <f>'PR Form - Sheet 2'!J22</f>
        <v>0</v>
      </c>
    </row>
    <row r="24" spans="2:11" s="718" customFormat="1" ht="15" thickTop="1" thickBot="1" x14ac:dyDescent="0.35">
      <c r="B24" s="735">
        <v>13</v>
      </c>
      <c r="C24" s="718" t="s">
        <v>1022</v>
      </c>
      <c r="D24" s="722"/>
      <c r="E24" s="722"/>
      <c r="F24" s="722"/>
      <c r="G24" s="722"/>
      <c r="H24" s="722"/>
      <c r="J24" s="749"/>
      <c r="K24" s="750">
        <f>IF(K23&lt;&gt;0,K22/K23,0)</f>
        <v>0</v>
      </c>
    </row>
    <row r="25" spans="2:11" s="718" customFormat="1" ht="15" thickTop="1" thickBot="1" x14ac:dyDescent="0.35">
      <c r="B25" s="744"/>
      <c r="C25" s="745"/>
      <c r="D25" s="751"/>
      <c r="E25" s="751"/>
      <c r="F25" s="751"/>
      <c r="G25" s="751"/>
      <c r="H25" s="751"/>
      <c r="I25" s="746"/>
      <c r="J25" s="746"/>
      <c r="K25" s="752"/>
    </row>
    <row r="26" spans="2:11" s="718" customFormat="1" x14ac:dyDescent="0.3">
      <c r="B26" s="1177" t="s">
        <v>1023</v>
      </c>
      <c r="C26" s="1180"/>
      <c r="D26" s="1180"/>
      <c r="E26" s="1180"/>
      <c r="F26" s="1180"/>
      <c r="G26" s="1180"/>
      <c r="H26" s="1180"/>
      <c r="I26" s="1180"/>
      <c r="J26" s="1180"/>
      <c r="K26" s="1181"/>
    </row>
    <row r="27" spans="2:11" s="718" customFormat="1" ht="14.5" thickBot="1" x14ac:dyDescent="0.35">
      <c r="B27" s="735">
        <v>14</v>
      </c>
      <c r="C27" s="718" t="s">
        <v>1024</v>
      </c>
      <c r="D27" s="722"/>
      <c r="E27" s="722"/>
      <c r="F27" s="722"/>
      <c r="G27" s="722"/>
      <c r="H27" s="722"/>
      <c r="J27" s="737"/>
      <c r="K27" s="748">
        <f>K17-K22</f>
        <v>0</v>
      </c>
    </row>
    <row r="28" spans="2:11" s="718" customFormat="1" ht="15" thickTop="1" thickBot="1" x14ac:dyDescent="0.35">
      <c r="B28" s="735">
        <v>15</v>
      </c>
      <c r="C28" s="718" t="s">
        <v>1025</v>
      </c>
      <c r="D28" s="722"/>
      <c r="E28" s="722"/>
      <c r="F28" s="722"/>
      <c r="G28" s="722"/>
      <c r="H28" s="722"/>
      <c r="J28" s="737"/>
      <c r="K28" s="753">
        <f>K18-K24</f>
        <v>0</v>
      </c>
    </row>
    <row r="29" spans="2:11" s="718" customFormat="1" ht="15" thickTop="1" thickBot="1" x14ac:dyDescent="0.35">
      <c r="B29" s="744"/>
      <c r="C29" s="745"/>
      <c r="D29" s="745"/>
      <c r="E29" s="745"/>
      <c r="F29" s="745"/>
      <c r="G29" s="745"/>
      <c r="H29" s="745"/>
      <c r="I29" s="746"/>
      <c r="J29" s="746"/>
      <c r="K29" s="752"/>
    </row>
    <row r="30" spans="2:11" ht="14.5" customHeight="1" x14ac:dyDescent="0.3">
      <c r="B30" s="1177" t="s">
        <v>1026</v>
      </c>
      <c r="C30" s="1180"/>
      <c r="D30" s="1180"/>
      <c r="E30" s="1180"/>
      <c r="F30" s="1180"/>
      <c r="G30" s="1180"/>
      <c r="H30" s="1180"/>
      <c r="I30" s="1180"/>
      <c r="J30" s="1180"/>
      <c r="K30" s="1181"/>
    </row>
    <row r="31" spans="2:11" ht="15.65" customHeight="1" x14ac:dyDescent="0.3">
      <c r="B31" s="735"/>
      <c r="C31" s="718"/>
      <c r="D31" s="1175" t="s">
        <v>1027</v>
      </c>
      <c r="E31" s="1175"/>
      <c r="F31" s="1175"/>
      <c r="G31" s="1175"/>
      <c r="H31" s="1175"/>
      <c r="I31" s="754"/>
      <c r="J31" s="737"/>
      <c r="K31" s="755" t="s">
        <v>74</v>
      </c>
    </row>
    <row r="32" spans="2:11" x14ac:dyDescent="0.3">
      <c r="B32" s="735">
        <v>16</v>
      </c>
      <c r="C32" s="718"/>
      <c r="D32" s="1173" t="s">
        <v>1028</v>
      </c>
      <c r="E32" s="1173"/>
      <c r="F32" s="1173"/>
      <c r="G32" s="1173"/>
      <c r="H32" s="1173"/>
      <c r="I32" s="754"/>
      <c r="J32" s="737"/>
      <c r="K32" s="738">
        <v>0</v>
      </c>
    </row>
    <row r="33" spans="2:11" x14ac:dyDescent="0.3">
      <c r="B33" s="735">
        <v>17</v>
      </c>
      <c r="C33" s="718"/>
      <c r="D33" s="1173" t="s">
        <v>1029</v>
      </c>
      <c r="E33" s="1173"/>
      <c r="F33" s="1173"/>
      <c r="G33" s="1173"/>
      <c r="H33" s="1173"/>
      <c r="I33" s="754"/>
      <c r="J33" s="737"/>
      <c r="K33" s="738">
        <v>0</v>
      </c>
    </row>
    <row r="34" spans="2:11" x14ac:dyDescent="0.3">
      <c r="B34" s="735">
        <v>18</v>
      </c>
      <c r="C34" s="718"/>
      <c r="D34" s="1173" t="s">
        <v>1030</v>
      </c>
      <c r="E34" s="1173"/>
      <c r="F34" s="1173"/>
      <c r="G34" s="1173"/>
      <c r="H34" s="1173"/>
      <c r="I34" s="754"/>
      <c r="J34" s="737"/>
      <c r="K34" s="738">
        <v>0</v>
      </c>
    </row>
    <row r="35" spans="2:11" x14ac:dyDescent="0.3">
      <c r="B35" s="735">
        <v>19</v>
      </c>
      <c r="C35" s="718"/>
      <c r="D35" s="1173" t="s">
        <v>492</v>
      </c>
      <c r="E35" s="1173"/>
      <c r="F35" s="1173"/>
      <c r="G35" s="1173"/>
      <c r="H35" s="1173"/>
      <c r="I35" s="754"/>
      <c r="J35" s="737"/>
      <c r="K35" s="738">
        <v>0</v>
      </c>
    </row>
    <row r="36" spans="2:11" x14ac:dyDescent="0.3">
      <c r="B36" s="735">
        <v>20</v>
      </c>
      <c r="C36" s="718"/>
      <c r="D36" s="1173" t="s">
        <v>1031</v>
      </c>
      <c r="E36" s="1173"/>
      <c r="F36" s="1173"/>
      <c r="G36" s="1173"/>
      <c r="H36" s="1173"/>
      <c r="I36" s="754"/>
      <c r="J36" s="737"/>
      <c r="K36" s="738">
        <v>0</v>
      </c>
    </row>
    <row r="37" spans="2:11" x14ac:dyDescent="0.3">
      <c r="B37" s="735">
        <v>21</v>
      </c>
      <c r="C37" s="718"/>
      <c r="D37" s="1173" t="s">
        <v>1032</v>
      </c>
      <c r="E37" s="1173"/>
      <c r="F37" s="1173"/>
      <c r="G37" s="1173"/>
      <c r="H37" s="1173"/>
      <c r="I37" s="754"/>
      <c r="J37" s="737"/>
      <c r="K37" s="738">
        <v>0</v>
      </c>
    </row>
    <row r="38" spans="2:11" x14ac:dyDescent="0.3">
      <c r="B38" s="735">
        <v>22</v>
      </c>
      <c r="C38" s="718"/>
      <c r="D38" s="1173" t="s">
        <v>1033</v>
      </c>
      <c r="E38" s="1173"/>
      <c r="F38" s="1173"/>
      <c r="G38" s="1173"/>
      <c r="H38" s="1173"/>
      <c r="I38" s="754"/>
      <c r="J38" s="737"/>
      <c r="K38" s="738">
        <v>0</v>
      </c>
    </row>
    <row r="39" spans="2:11" x14ac:dyDescent="0.3">
      <c r="B39" s="735">
        <v>23</v>
      </c>
      <c r="C39" s="718"/>
      <c r="D39" s="1173" t="s">
        <v>1034</v>
      </c>
      <c r="E39" s="1173"/>
      <c r="F39" s="1173"/>
      <c r="G39" s="1173"/>
      <c r="H39" s="1173"/>
      <c r="I39" s="754"/>
      <c r="J39" s="737"/>
      <c r="K39" s="738">
        <v>0</v>
      </c>
    </row>
    <row r="40" spans="2:11" x14ac:dyDescent="0.3">
      <c r="B40" s="735">
        <v>24</v>
      </c>
      <c r="C40" s="718"/>
      <c r="D40" s="1173" t="s">
        <v>1035</v>
      </c>
      <c r="E40" s="1173"/>
      <c r="F40" s="1173"/>
      <c r="G40" s="1173"/>
      <c r="H40" s="1173"/>
      <c r="I40" s="754"/>
      <c r="J40" s="737"/>
      <c r="K40" s="738">
        <v>0</v>
      </c>
    </row>
    <row r="41" spans="2:11" ht="14.5" thickBot="1" x14ac:dyDescent="0.35">
      <c r="B41" s="735">
        <v>25</v>
      </c>
      <c r="C41" s="718"/>
      <c r="D41" s="1174" t="s">
        <v>646</v>
      </c>
      <c r="E41" s="1174"/>
      <c r="F41" s="1174"/>
      <c r="G41" s="1174"/>
      <c r="H41" s="1174"/>
      <c r="I41" s="754"/>
      <c r="J41" s="737"/>
      <c r="K41" s="748">
        <f>SUM(K32:K40)</f>
        <v>0</v>
      </c>
    </row>
    <row r="42" spans="2:11" ht="15" thickTop="1" thickBot="1" x14ac:dyDescent="0.35">
      <c r="B42" s="744"/>
      <c r="C42" s="745"/>
      <c r="D42" s="745"/>
      <c r="E42" s="745"/>
      <c r="F42" s="745"/>
      <c r="G42" s="745"/>
      <c r="H42" s="745"/>
      <c r="I42" s="746"/>
      <c r="J42" s="746"/>
      <c r="K42" s="747"/>
    </row>
    <row r="43" spans="2:11" x14ac:dyDescent="0.3">
      <c r="B43" s="726"/>
      <c r="C43" s="718"/>
      <c r="D43" s="718"/>
      <c r="E43" s="718"/>
      <c r="F43" s="718"/>
      <c r="G43" s="718"/>
      <c r="H43" s="718"/>
      <c r="I43" s="756"/>
      <c r="J43" s="756"/>
    </row>
    <row r="44" spans="2:11" x14ac:dyDescent="0.3">
      <c r="B44" s="726"/>
      <c r="C44" s="718"/>
      <c r="D44" s="718"/>
      <c r="E44" s="718"/>
      <c r="F44" s="718"/>
      <c r="G44" s="718"/>
      <c r="H44" s="718"/>
      <c r="I44" s="756"/>
      <c r="J44" s="756"/>
    </row>
    <row r="45" spans="2:11" x14ac:dyDescent="0.3">
      <c r="B45" s="726"/>
      <c r="C45" s="718"/>
      <c r="D45" s="718"/>
      <c r="E45" s="718"/>
      <c r="F45" s="718"/>
      <c r="G45" s="718"/>
      <c r="H45" s="718"/>
      <c r="I45" s="756"/>
      <c r="J45" s="756"/>
    </row>
    <row r="46" spans="2:11" x14ac:dyDescent="0.3">
      <c r="B46" s="726"/>
      <c r="C46" s="718"/>
      <c r="D46" s="718"/>
      <c r="E46" s="718"/>
      <c r="F46" s="718"/>
      <c r="G46" s="718"/>
      <c r="H46" s="718"/>
      <c r="I46" s="756"/>
      <c r="J46" s="756"/>
    </row>
    <row r="47" spans="2:11" x14ac:dyDescent="0.3">
      <c r="B47" s="726"/>
      <c r="C47" s="718"/>
      <c r="D47" s="718"/>
      <c r="E47" s="718"/>
      <c r="F47" s="718"/>
      <c r="G47" s="718"/>
      <c r="H47" s="718"/>
      <c r="I47" s="756"/>
      <c r="J47" s="756"/>
    </row>
  </sheetData>
  <mergeCells count="16">
    <mergeCell ref="D31:H31"/>
    <mergeCell ref="E6:G6"/>
    <mergeCell ref="B9:K9"/>
    <mergeCell ref="B21:K21"/>
    <mergeCell ref="B26:K26"/>
    <mergeCell ref="B30:K30"/>
    <mergeCell ref="D38:H38"/>
    <mergeCell ref="D39:H39"/>
    <mergeCell ref="D40:H40"/>
    <mergeCell ref="D41:H41"/>
    <mergeCell ref="D32:H32"/>
    <mergeCell ref="D33:H33"/>
    <mergeCell ref="D34:H34"/>
    <mergeCell ref="D35:H35"/>
    <mergeCell ref="D36:H36"/>
    <mergeCell ref="D37:H37"/>
  </mergeCells>
  <pageMargins left="0.7" right="0.7" top="0.75" bottom="0.75" header="0.3" footer="0.3"/>
  <pageSetup scale="92" orientation="portrait" r:id="rId1"/>
  <headerFooter>
    <oddFooter>&amp;CPage 1 of 2</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948B-6C2A-4F64-98D0-938D3905907F}">
  <sheetPr>
    <pageSetUpPr fitToPage="1"/>
  </sheetPr>
  <dimension ref="B1:K57"/>
  <sheetViews>
    <sheetView zoomScaleNormal="100" workbookViewId="0">
      <selection activeCell="B4" sqref="B4"/>
    </sheetView>
  </sheetViews>
  <sheetFormatPr defaultColWidth="8.81640625" defaultRowHeight="14" x14ac:dyDescent="0.3"/>
  <cols>
    <col min="1" max="1" width="1.7265625" style="718" customWidth="1"/>
    <col min="2" max="2" width="8.81640625" style="718"/>
    <col min="3" max="3" width="8" style="718" customWidth="1"/>
    <col min="4" max="4" width="19" style="718" customWidth="1"/>
    <col min="5" max="5" width="13.26953125" style="718" customWidth="1"/>
    <col min="6" max="6" width="8.81640625" style="718"/>
    <col min="7" max="7" width="11.1796875" style="718" bestFit="1" customWidth="1"/>
    <col min="8" max="8" width="8.81640625" style="718"/>
    <col min="9" max="9" width="19.1796875" style="718" customWidth="1"/>
    <col min="10" max="10" width="14.81640625" style="718" bestFit="1" customWidth="1"/>
    <col min="11" max="16384" width="8.81640625" style="718"/>
  </cols>
  <sheetData>
    <row r="1" spans="2:11" ht="15.75" customHeight="1" x14ac:dyDescent="0.5">
      <c r="B1" s="759" t="s">
        <v>1036</v>
      </c>
      <c r="C1" s="717"/>
      <c r="D1" s="717"/>
      <c r="E1" s="717"/>
      <c r="F1" s="717"/>
      <c r="G1" s="717"/>
      <c r="H1" s="717"/>
      <c r="I1" s="717"/>
      <c r="J1" s="717"/>
      <c r="K1" s="760"/>
    </row>
    <row r="2" spans="2:11" ht="15.75" customHeight="1" x14ac:dyDescent="0.5">
      <c r="B2" s="759" t="s">
        <v>1037</v>
      </c>
      <c r="C2" s="717"/>
      <c r="D2" s="717"/>
      <c r="E2" s="717"/>
      <c r="F2" s="717"/>
      <c r="G2" s="717"/>
      <c r="H2" s="717"/>
      <c r="I2" s="717"/>
      <c r="J2" s="717"/>
      <c r="K2" s="760"/>
    </row>
    <row r="3" spans="2:11" ht="15.75" customHeight="1" x14ac:dyDescent="0.5">
      <c r="B3" s="761" t="str">
        <f>'PR Form - Sheet 1'!C3</f>
        <v xml:space="preserve">           State Form 56430 (R5 / 2-25)</v>
      </c>
      <c r="C3" s="717"/>
      <c r="D3" s="717"/>
      <c r="E3" s="717"/>
      <c r="F3" s="717"/>
      <c r="G3" s="717"/>
      <c r="H3" s="717"/>
      <c r="I3" s="717"/>
      <c r="J3" s="717"/>
      <c r="K3" s="760"/>
    </row>
    <row r="4" spans="2:11" ht="15.75" customHeight="1" x14ac:dyDescent="0.3"/>
    <row r="5" spans="2:11" s="722" customFormat="1" x14ac:dyDescent="0.3">
      <c r="B5" s="722" t="s">
        <v>1002</v>
      </c>
      <c r="D5" s="1185"/>
      <c r="E5" s="1185"/>
      <c r="F5" s="1185"/>
      <c r="G5" s="722" t="s">
        <v>1003</v>
      </c>
      <c r="J5" s="725">
        <f>'PR Form - Sheet 1'!K6</f>
        <v>45657</v>
      </c>
    </row>
    <row r="6" spans="2:11" s="722" customFormat="1" ht="14.5" thickBot="1" x14ac:dyDescent="0.35"/>
    <row r="7" spans="2:11" s="722" customFormat="1" x14ac:dyDescent="0.3">
      <c r="B7" s="762" t="s">
        <v>1038</v>
      </c>
      <c r="C7" s="763" t="s">
        <v>398</v>
      </c>
      <c r="D7" s="763"/>
      <c r="E7" s="763"/>
      <c r="F7" s="763"/>
      <c r="G7" s="763"/>
      <c r="H7" s="763"/>
      <c r="I7" s="763"/>
      <c r="J7" s="764"/>
    </row>
    <row r="8" spans="2:11" s="722" customFormat="1" x14ac:dyDescent="0.3">
      <c r="B8" s="765"/>
      <c r="C8" s="1186" t="s">
        <v>1039</v>
      </c>
      <c r="D8" s="1186"/>
      <c r="E8" s="1186"/>
      <c r="F8" s="1186"/>
      <c r="G8" s="1186"/>
      <c r="H8" s="1186"/>
      <c r="I8" s="1186"/>
      <c r="J8" s="1187"/>
    </row>
    <row r="9" spans="2:11" x14ac:dyDescent="0.3">
      <c r="B9" s="766"/>
      <c r="D9" s="718" t="s">
        <v>1040</v>
      </c>
      <c r="J9" s="738">
        <v>0</v>
      </c>
    </row>
    <row r="10" spans="2:11" x14ac:dyDescent="0.3">
      <c r="B10" s="766"/>
      <c r="D10" s="718" t="s">
        <v>1041</v>
      </c>
      <c r="J10" s="738">
        <v>0</v>
      </c>
    </row>
    <row r="11" spans="2:11" x14ac:dyDescent="0.3">
      <c r="B11" s="766"/>
      <c r="D11" s="718" t="s">
        <v>1041</v>
      </c>
      <c r="J11" s="738">
        <v>0</v>
      </c>
    </row>
    <row r="12" spans="2:11" x14ac:dyDescent="0.3">
      <c r="B12" s="766"/>
      <c r="D12" s="718" t="s">
        <v>1041</v>
      </c>
      <c r="J12" s="738">
        <v>0</v>
      </c>
    </row>
    <row r="13" spans="2:11" ht="14.5" thickBot="1" x14ac:dyDescent="0.35">
      <c r="B13" s="766"/>
      <c r="D13" s="722" t="s">
        <v>1042</v>
      </c>
      <c r="E13" s="722"/>
      <c r="F13" s="722"/>
      <c r="G13" s="722"/>
      <c r="H13" s="722"/>
      <c r="I13" s="722"/>
      <c r="J13" s="767">
        <f>SUM(J9:J12)</f>
        <v>0</v>
      </c>
    </row>
    <row r="14" spans="2:11" x14ac:dyDescent="0.3">
      <c r="B14" s="766"/>
      <c r="C14" s="798" t="s">
        <v>1043</v>
      </c>
      <c r="D14" s="722"/>
      <c r="E14" s="722"/>
      <c r="F14" s="722"/>
      <c r="G14" s="722"/>
      <c r="H14" s="722"/>
      <c r="I14" s="722"/>
      <c r="J14" s="768"/>
    </row>
    <row r="15" spans="2:11" ht="14.5" thickBot="1" x14ac:dyDescent="0.35">
      <c r="B15" s="769"/>
      <c r="C15" s="745"/>
      <c r="D15" s="745"/>
      <c r="E15" s="745"/>
      <c r="F15" s="745"/>
      <c r="G15" s="745"/>
      <c r="H15" s="745"/>
      <c r="I15" s="745"/>
      <c r="J15" s="770"/>
    </row>
    <row r="16" spans="2:11" s="722" customFormat="1" x14ac:dyDescent="0.3">
      <c r="B16" s="762" t="s">
        <v>1044</v>
      </c>
      <c r="C16" s="763" t="s">
        <v>1045</v>
      </c>
      <c r="D16" s="763"/>
      <c r="E16" s="763"/>
      <c r="F16" s="763"/>
      <c r="G16" s="763"/>
      <c r="H16" s="763"/>
      <c r="I16" s="763"/>
      <c r="J16" s="764"/>
    </row>
    <row r="17" spans="2:10" s="722" customFormat="1" x14ac:dyDescent="0.3">
      <c r="B17" s="765"/>
      <c r="C17" s="1186" t="s">
        <v>1046</v>
      </c>
      <c r="D17" s="1186"/>
      <c r="E17" s="1186"/>
      <c r="F17" s="1186"/>
      <c r="G17" s="1186"/>
      <c r="H17" s="1186"/>
      <c r="I17" s="1186"/>
      <c r="J17" s="1187"/>
    </row>
    <row r="18" spans="2:10" x14ac:dyDescent="0.3">
      <c r="B18" s="766"/>
      <c r="D18" s="718" t="s">
        <v>1047</v>
      </c>
      <c r="J18" s="738">
        <v>0</v>
      </c>
    </row>
    <row r="19" spans="2:10" x14ac:dyDescent="0.3">
      <c r="B19" s="766"/>
      <c r="D19" s="718" t="s">
        <v>1048</v>
      </c>
      <c r="J19" s="738">
        <v>0</v>
      </c>
    </row>
    <row r="20" spans="2:10" x14ac:dyDescent="0.3">
      <c r="B20" s="766"/>
      <c r="D20" s="718" t="s">
        <v>1048</v>
      </c>
      <c r="J20" s="738">
        <v>0</v>
      </c>
    </row>
    <row r="21" spans="2:10" x14ac:dyDescent="0.3">
      <c r="B21" s="766"/>
      <c r="D21" s="718" t="s">
        <v>1048</v>
      </c>
      <c r="J21" s="738">
        <v>0</v>
      </c>
    </row>
    <row r="22" spans="2:10" ht="14.5" thickBot="1" x14ac:dyDescent="0.35">
      <c r="B22" s="766"/>
      <c r="D22" s="722" t="s">
        <v>1049</v>
      </c>
      <c r="E22" s="722"/>
      <c r="F22" s="722"/>
      <c r="G22" s="722"/>
      <c r="H22" s="722"/>
      <c r="I22" s="722"/>
      <c r="J22" s="767">
        <f>SUM(J18:J21)</f>
        <v>0</v>
      </c>
    </row>
    <row r="23" spans="2:10" x14ac:dyDescent="0.3">
      <c r="B23" s="766"/>
      <c r="C23" s="798" t="s">
        <v>1043</v>
      </c>
      <c r="D23" s="722"/>
      <c r="E23" s="722"/>
      <c r="F23" s="722"/>
      <c r="G23" s="722"/>
      <c r="H23" s="722"/>
      <c r="I23" s="722"/>
      <c r="J23" s="768"/>
    </row>
    <row r="24" spans="2:10" ht="14.5" thickBot="1" x14ac:dyDescent="0.35">
      <c r="B24" s="769"/>
      <c r="C24" s="745"/>
      <c r="D24" s="745"/>
      <c r="E24" s="745"/>
      <c r="F24" s="745"/>
      <c r="G24" s="745"/>
      <c r="H24" s="745"/>
      <c r="I24" s="745"/>
      <c r="J24" s="752"/>
    </row>
    <row r="25" spans="2:10" s="722" customFormat="1" x14ac:dyDescent="0.3">
      <c r="B25" s="765" t="s">
        <v>1050</v>
      </c>
      <c r="C25" s="722" t="s">
        <v>1051</v>
      </c>
      <c r="J25" s="799"/>
    </row>
    <row r="26" spans="2:10" ht="14.5" thickBot="1" x14ac:dyDescent="0.35">
      <c r="B26" s="766"/>
      <c r="C26" s="718" t="s">
        <v>1052</v>
      </c>
      <c r="J26" s="771">
        <v>0</v>
      </c>
    </row>
    <row r="27" spans="2:10" ht="15" thickTop="1" thickBot="1" x14ac:dyDescent="0.35">
      <c r="B27" s="769"/>
      <c r="C27" s="745"/>
      <c r="D27" s="745"/>
      <c r="E27" s="745"/>
      <c r="F27" s="745"/>
      <c r="G27" s="745"/>
      <c r="H27" s="745"/>
      <c r="I27" s="745"/>
      <c r="J27" s="770"/>
    </row>
    <row r="28" spans="2:10" s="722" customFormat="1" x14ac:dyDescent="0.3">
      <c r="B28" s="762" t="s">
        <v>1053</v>
      </c>
      <c r="C28" s="763" t="s">
        <v>1054</v>
      </c>
      <c r="D28" s="763"/>
      <c r="E28" s="763"/>
      <c r="F28" s="763"/>
      <c r="G28" s="763"/>
      <c r="H28" s="763"/>
      <c r="I28" s="763"/>
      <c r="J28" s="764"/>
    </row>
    <row r="29" spans="2:10" x14ac:dyDescent="0.3">
      <c r="B29" s="766"/>
      <c r="C29" s="798" t="s">
        <v>1055</v>
      </c>
      <c r="J29" s="772"/>
    </row>
    <row r="30" spans="2:10" x14ac:dyDescent="0.3">
      <c r="B30" s="766"/>
      <c r="J30" s="772"/>
    </row>
    <row r="31" spans="2:10" x14ac:dyDescent="0.3">
      <c r="B31" s="766"/>
      <c r="C31" s="718" t="s">
        <v>1056</v>
      </c>
      <c r="J31" s="738">
        <v>0</v>
      </c>
    </row>
    <row r="32" spans="2:10" x14ac:dyDescent="0.3">
      <c r="B32" s="766"/>
      <c r="C32" s="797" t="s">
        <v>1008</v>
      </c>
      <c r="D32" s="718" t="s">
        <v>1057</v>
      </c>
      <c r="J32" s="773">
        <v>0</v>
      </c>
    </row>
    <row r="33" spans="2:10" x14ac:dyDescent="0.3">
      <c r="B33" s="766"/>
      <c r="D33" s="718" t="s">
        <v>1058</v>
      </c>
      <c r="J33" s="774">
        <v>0</v>
      </c>
    </row>
    <row r="34" spans="2:10" x14ac:dyDescent="0.3">
      <c r="B34" s="766"/>
      <c r="E34" s="718" t="s">
        <v>1059</v>
      </c>
      <c r="J34" s="775">
        <f>J31-J32</f>
        <v>0</v>
      </c>
    </row>
    <row r="35" spans="2:10" x14ac:dyDescent="0.3">
      <c r="B35" s="766"/>
      <c r="C35" s="797" t="s">
        <v>1060</v>
      </c>
      <c r="E35" s="718" t="s">
        <v>1061</v>
      </c>
      <c r="J35" s="776" t="s">
        <v>1062</v>
      </c>
    </row>
    <row r="36" spans="2:10" x14ac:dyDescent="0.3">
      <c r="B36" s="766"/>
      <c r="D36" s="718" t="s">
        <v>1063</v>
      </c>
      <c r="J36" s="738">
        <f>J34/8</f>
        <v>0</v>
      </c>
    </row>
    <row r="37" spans="2:10" x14ac:dyDescent="0.3">
      <c r="B37" s="766"/>
      <c r="C37" s="797" t="s">
        <v>1008</v>
      </c>
      <c r="D37" s="718" t="s">
        <v>1064</v>
      </c>
      <c r="J37" s="777">
        <v>0</v>
      </c>
    </row>
    <row r="38" spans="2:10" x14ac:dyDescent="0.3">
      <c r="B38" s="766"/>
      <c r="D38" s="718" t="s">
        <v>1065</v>
      </c>
      <c r="J38" s="777">
        <v>0</v>
      </c>
    </row>
    <row r="39" spans="2:10" x14ac:dyDescent="0.3">
      <c r="B39" s="766"/>
      <c r="D39" s="718" t="s">
        <v>907</v>
      </c>
      <c r="J39" s="777">
        <v>0</v>
      </c>
    </row>
    <row r="40" spans="2:10" s="722" customFormat="1" ht="14.5" thickBot="1" x14ac:dyDescent="0.35">
      <c r="B40" s="778"/>
      <c r="E40" s="722" t="s">
        <v>1054</v>
      </c>
      <c r="J40" s="779">
        <f>J36-J37-J38-J39</f>
        <v>0</v>
      </c>
    </row>
    <row r="41" spans="2:10" ht="15" thickTop="1" thickBot="1" x14ac:dyDescent="0.35">
      <c r="B41" s="769"/>
      <c r="C41" s="745"/>
      <c r="D41" s="745"/>
      <c r="E41" s="745"/>
      <c r="F41" s="745"/>
      <c r="G41" s="745"/>
      <c r="H41" s="745"/>
      <c r="I41" s="745"/>
      <c r="J41" s="770"/>
    </row>
    <row r="42" spans="2:10" s="722" customFormat="1" x14ac:dyDescent="0.3">
      <c r="B42" s="762" t="s">
        <v>1066</v>
      </c>
      <c r="C42" s="763" t="s">
        <v>1067</v>
      </c>
      <c r="D42" s="763"/>
      <c r="E42" s="763"/>
      <c r="F42" s="763"/>
      <c r="G42" s="763"/>
      <c r="H42" s="763"/>
      <c r="I42" s="763"/>
      <c r="J42" s="764"/>
    </row>
    <row r="43" spans="2:10" x14ac:dyDescent="0.3">
      <c r="B43" s="766"/>
      <c r="D43" s="718" t="s">
        <v>1078</v>
      </c>
      <c r="J43" s="772"/>
    </row>
    <row r="44" spans="2:10" x14ac:dyDescent="0.3">
      <c r="B44" s="766"/>
      <c r="J44" s="772"/>
    </row>
    <row r="45" spans="2:10" s="783" customFormat="1" ht="28" x14ac:dyDescent="0.3">
      <c r="B45" s="780"/>
      <c r="C45" s="1188" t="s">
        <v>1027</v>
      </c>
      <c r="D45" s="1188"/>
      <c r="E45" s="1188"/>
      <c r="F45" s="1188"/>
      <c r="G45" s="781" t="s">
        <v>74</v>
      </c>
      <c r="H45" s="781" t="s">
        <v>1069</v>
      </c>
      <c r="I45" s="781" t="s">
        <v>1070</v>
      </c>
      <c r="J45" s="782" t="s">
        <v>1071</v>
      </c>
    </row>
    <row r="46" spans="2:10" s="722" customFormat="1" ht="14.5" thickBot="1" x14ac:dyDescent="0.35">
      <c r="B46" s="778"/>
      <c r="C46" s="1189" t="s">
        <v>646</v>
      </c>
      <c r="D46" s="1189"/>
      <c r="E46" s="1189"/>
      <c r="F46" s="1189"/>
      <c r="G46" s="790">
        <f>'PR Form - Sheet 3'!C44</f>
        <v>0</v>
      </c>
      <c r="J46" s="791">
        <f>'PR Form - Sheet 3'!F44</f>
        <v>0</v>
      </c>
    </row>
    <row r="47" spans="2:10" ht="15" thickTop="1" thickBot="1" x14ac:dyDescent="0.35">
      <c r="B47" s="769"/>
      <c r="C47" s="745"/>
      <c r="D47" s="745"/>
      <c r="E47" s="745"/>
      <c r="F47" s="745"/>
      <c r="G47" s="745"/>
      <c r="H47" s="745"/>
      <c r="I47" s="745"/>
      <c r="J47" s="770"/>
    </row>
    <row r="48" spans="2:10" x14ac:dyDescent="0.3">
      <c r="B48" s="792" t="s">
        <v>1073</v>
      </c>
      <c r="C48" s="793"/>
      <c r="D48" s="793"/>
      <c r="E48" s="793"/>
      <c r="F48" s="793"/>
      <c r="G48" s="793"/>
      <c r="H48" s="793"/>
      <c r="I48" s="793"/>
      <c r="J48" s="800"/>
    </row>
    <row r="49" spans="2:10" x14ac:dyDescent="0.3">
      <c r="B49" s="766"/>
      <c r="C49" s="718" t="s">
        <v>1074</v>
      </c>
      <c r="F49" s="1182"/>
      <c r="G49" s="1182"/>
      <c r="I49" s="797"/>
      <c r="J49" s="801"/>
    </row>
    <row r="50" spans="2:10" x14ac:dyDescent="0.3">
      <c r="B50" s="766"/>
      <c r="C50" s="718" t="s">
        <v>1075</v>
      </c>
      <c r="E50" s="802"/>
      <c r="F50" s="1182"/>
      <c r="G50" s="1182"/>
      <c r="I50" s="803"/>
      <c r="J50" s="801"/>
    </row>
    <row r="51" spans="2:10" x14ac:dyDescent="0.3">
      <c r="B51" s="766"/>
      <c r="E51" s="802"/>
      <c r="F51" s="802"/>
      <c r="I51" s="795"/>
      <c r="J51" s="794"/>
    </row>
    <row r="52" spans="2:10" x14ac:dyDescent="0.3">
      <c r="B52" s="1183" t="s">
        <v>1076</v>
      </c>
      <c r="C52" s="1184"/>
      <c r="D52" s="1184"/>
      <c r="E52" s="802"/>
      <c r="F52" s="802"/>
      <c r="I52" s="795"/>
      <c r="J52" s="794"/>
    </row>
    <row r="53" spans="2:10" x14ac:dyDescent="0.3">
      <c r="B53" s="766"/>
      <c r="C53" s="718" t="s">
        <v>1081</v>
      </c>
      <c r="E53" s="816">
        <f>J5</f>
        <v>45657</v>
      </c>
      <c r="F53" s="1182"/>
      <c r="G53" s="1182"/>
      <c r="I53" s="795"/>
      <c r="J53" s="794"/>
    </row>
    <row r="54" spans="2:10" x14ac:dyDescent="0.3">
      <c r="B54" s="766"/>
      <c r="E54" s="802" t="s">
        <v>1082</v>
      </c>
      <c r="F54" s="802"/>
      <c r="I54" s="795"/>
      <c r="J54" s="794"/>
    </row>
    <row r="55" spans="2:10" ht="14.5" thickBot="1" x14ac:dyDescent="0.35">
      <c r="B55" s="769"/>
      <c r="C55" s="745"/>
      <c r="D55" s="745"/>
      <c r="E55" s="745"/>
      <c r="F55" s="745"/>
      <c r="G55" s="745"/>
      <c r="H55" s="745"/>
      <c r="I55" s="745"/>
      <c r="J55" s="770"/>
    </row>
    <row r="57" spans="2:10" x14ac:dyDescent="0.3">
      <c r="B57" s="718" t="s">
        <v>1077</v>
      </c>
    </row>
  </sheetData>
  <mergeCells count="9">
    <mergeCell ref="F50:G50"/>
    <mergeCell ref="B52:D52"/>
    <mergeCell ref="F53:G53"/>
    <mergeCell ref="D5:F5"/>
    <mergeCell ref="C8:J8"/>
    <mergeCell ref="C17:J17"/>
    <mergeCell ref="C45:F45"/>
    <mergeCell ref="C46:F46"/>
    <mergeCell ref="F49:G49"/>
  </mergeCells>
  <pageMargins left="0.7" right="0.7" top="0.75" bottom="0.75" header="0.3" footer="0.3"/>
  <pageSetup scale="83" orientation="portrait" r:id="rId1"/>
  <headerFooter>
    <oddFooter>&amp;CPage 2 of 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F96A4-354B-44F7-A488-51BDE3DCF8C1}">
  <dimension ref="A1:F45"/>
  <sheetViews>
    <sheetView zoomScaleNormal="100" workbookViewId="0">
      <selection activeCell="C1" sqref="C1"/>
    </sheetView>
  </sheetViews>
  <sheetFormatPr defaultColWidth="9.1796875" defaultRowHeight="14.5" x14ac:dyDescent="0.35"/>
  <cols>
    <col min="1" max="1" width="19.7265625" style="807" customWidth="1"/>
    <col min="2" max="2" width="8.1796875" style="807" customWidth="1"/>
    <col min="3" max="6" width="15.7265625" style="807" customWidth="1"/>
    <col min="7" max="16384" width="9.1796875" style="807"/>
  </cols>
  <sheetData>
    <row r="1" spans="1:6" x14ac:dyDescent="0.35">
      <c r="A1" s="804" t="s">
        <v>1067</v>
      </c>
      <c r="B1" s="805"/>
      <c r="C1" s="805"/>
      <c r="D1" s="805"/>
      <c r="E1" s="805"/>
      <c r="F1" s="806"/>
    </row>
    <row r="2" spans="1:6" x14ac:dyDescent="0.35">
      <c r="A2" s="808"/>
      <c r="B2" s="718" t="s">
        <v>1068</v>
      </c>
      <c r="F2" s="809"/>
    </row>
    <row r="3" spans="1:6" ht="28.5" x14ac:dyDescent="0.35">
      <c r="A3" s="1192" t="s">
        <v>1027</v>
      </c>
      <c r="B3" s="1188"/>
      <c r="C3" s="781" t="s">
        <v>74</v>
      </c>
      <c r="D3" s="781" t="s">
        <v>1069</v>
      </c>
      <c r="E3" s="781" t="s">
        <v>1070</v>
      </c>
      <c r="F3" s="782" t="s">
        <v>1071</v>
      </c>
    </row>
    <row r="4" spans="1:6" x14ac:dyDescent="0.35">
      <c r="A4" s="1193" t="s">
        <v>1072</v>
      </c>
      <c r="B4" s="1194"/>
      <c r="C4" s="784">
        <v>0</v>
      </c>
      <c r="D4" s="785">
        <f t="shared" ref="D4:D21" si="0">IF(C44&lt;&gt;0,C4/C$88,0)</f>
        <v>0</v>
      </c>
      <c r="E4" s="786">
        <v>0</v>
      </c>
      <c r="F4" s="787">
        <f t="shared" ref="F4:F43" si="1">IF(C$88&lt;&gt;0,D4*E4,0)</f>
        <v>0</v>
      </c>
    </row>
    <row r="5" spans="1:6" x14ac:dyDescent="0.35">
      <c r="A5" s="1191" t="s">
        <v>1072</v>
      </c>
      <c r="B5" s="1173"/>
      <c r="C5" s="784">
        <v>0</v>
      </c>
      <c r="D5" s="785">
        <f t="shared" si="0"/>
        <v>0</v>
      </c>
      <c r="E5" s="786">
        <v>0</v>
      </c>
      <c r="F5" s="787">
        <f t="shared" si="1"/>
        <v>0</v>
      </c>
    </row>
    <row r="6" spans="1:6" x14ac:dyDescent="0.35">
      <c r="A6" s="1191" t="s">
        <v>1072</v>
      </c>
      <c r="B6" s="1173"/>
      <c r="C6" s="784">
        <v>0</v>
      </c>
      <c r="D6" s="785">
        <f t="shared" si="0"/>
        <v>0</v>
      </c>
      <c r="E6" s="786">
        <v>0</v>
      </c>
      <c r="F6" s="787">
        <f t="shared" si="1"/>
        <v>0</v>
      </c>
    </row>
    <row r="7" spans="1:6" x14ac:dyDescent="0.35">
      <c r="A7" s="1191" t="s">
        <v>1072</v>
      </c>
      <c r="B7" s="1173"/>
      <c r="C7" s="784">
        <v>0</v>
      </c>
      <c r="D7" s="785">
        <f t="shared" si="0"/>
        <v>0</v>
      </c>
      <c r="E7" s="786">
        <v>0</v>
      </c>
      <c r="F7" s="787">
        <f t="shared" si="1"/>
        <v>0</v>
      </c>
    </row>
    <row r="8" spans="1:6" x14ac:dyDescent="0.35">
      <c r="A8" s="1191" t="s">
        <v>1072</v>
      </c>
      <c r="B8" s="1173"/>
      <c r="C8" s="784">
        <v>0</v>
      </c>
      <c r="D8" s="785">
        <f t="shared" si="0"/>
        <v>0</v>
      </c>
      <c r="E8" s="786">
        <v>0</v>
      </c>
      <c r="F8" s="787">
        <f t="shared" si="1"/>
        <v>0</v>
      </c>
    </row>
    <row r="9" spans="1:6" x14ac:dyDescent="0.35">
      <c r="A9" s="1191" t="s">
        <v>1072</v>
      </c>
      <c r="B9" s="1173"/>
      <c r="C9" s="784">
        <v>0</v>
      </c>
      <c r="D9" s="785">
        <f t="shared" si="0"/>
        <v>0</v>
      </c>
      <c r="E9" s="786">
        <v>0</v>
      </c>
      <c r="F9" s="787">
        <f t="shared" si="1"/>
        <v>0</v>
      </c>
    </row>
    <row r="10" spans="1:6" x14ac:dyDescent="0.35">
      <c r="A10" s="1191" t="s">
        <v>1072</v>
      </c>
      <c r="B10" s="1173"/>
      <c r="C10" s="784">
        <v>0</v>
      </c>
      <c r="D10" s="785">
        <f t="shared" si="0"/>
        <v>0</v>
      </c>
      <c r="E10" s="786">
        <v>0</v>
      </c>
      <c r="F10" s="787">
        <f t="shared" si="1"/>
        <v>0</v>
      </c>
    </row>
    <row r="11" spans="1:6" x14ac:dyDescent="0.35">
      <c r="A11" s="1191" t="s">
        <v>1072</v>
      </c>
      <c r="B11" s="1173"/>
      <c r="C11" s="784">
        <v>0</v>
      </c>
      <c r="D11" s="785">
        <f t="shared" si="0"/>
        <v>0</v>
      </c>
      <c r="E11" s="786">
        <v>0</v>
      </c>
      <c r="F11" s="787">
        <f t="shared" si="1"/>
        <v>0</v>
      </c>
    </row>
    <row r="12" spans="1:6" x14ac:dyDescent="0.35">
      <c r="A12" s="1191" t="s">
        <v>1072</v>
      </c>
      <c r="B12" s="1173"/>
      <c r="C12" s="784">
        <v>0</v>
      </c>
      <c r="D12" s="785">
        <f t="shared" si="0"/>
        <v>0</v>
      </c>
      <c r="E12" s="786">
        <v>0</v>
      </c>
      <c r="F12" s="787">
        <f t="shared" si="1"/>
        <v>0</v>
      </c>
    </row>
    <row r="13" spans="1:6" x14ac:dyDescent="0.35">
      <c r="A13" s="1191" t="s">
        <v>1072</v>
      </c>
      <c r="B13" s="1173"/>
      <c r="C13" s="784">
        <v>0</v>
      </c>
      <c r="D13" s="785">
        <f t="shared" si="0"/>
        <v>0</v>
      </c>
      <c r="E13" s="786">
        <v>0</v>
      </c>
      <c r="F13" s="787">
        <f t="shared" si="1"/>
        <v>0</v>
      </c>
    </row>
    <row r="14" spans="1:6" x14ac:dyDescent="0.35">
      <c r="A14" s="1191" t="s">
        <v>1072</v>
      </c>
      <c r="B14" s="1173"/>
      <c r="C14" s="784">
        <v>0</v>
      </c>
      <c r="D14" s="785">
        <f t="shared" si="0"/>
        <v>0</v>
      </c>
      <c r="E14" s="786">
        <v>0</v>
      </c>
      <c r="F14" s="787">
        <f t="shared" si="1"/>
        <v>0</v>
      </c>
    </row>
    <row r="15" spans="1:6" x14ac:dyDescent="0.35">
      <c r="A15" s="1191" t="s">
        <v>1072</v>
      </c>
      <c r="B15" s="1173"/>
      <c r="C15" s="784">
        <v>0</v>
      </c>
      <c r="D15" s="785">
        <f t="shared" si="0"/>
        <v>0</v>
      </c>
      <c r="E15" s="786">
        <v>0</v>
      </c>
      <c r="F15" s="787">
        <f t="shared" si="1"/>
        <v>0</v>
      </c>
    </row>
    <row r="16" spans="1:6" x14ac:dyDescent="0.35">
      <c r="A16" s="1191" t="s">
        <v>1072</v>
      </c>
      <c r="B16" s="1173"/>
      <c r="C16" s="784">
        <v>0</v>
      </c>
      <c r="D16" s="785">
        <f t="shared" si="0"/>
        <v>0</v>
      </c>
      <c r="E16" s="786">
        <v>0</v>
      </c>
      <c r="F16" s="787">
        <f t="shared" si="1"/>
        <v>0</v>
      </c>
    </row>
    <row r="17" spans="1:6" x14ac:dyDescent="0.35">
      <c r="A17" s="1191" t="s">
        <v>1072</v>
      </c>
      <c r="B17" s="1173"/>
      <c r="C17" s="784">
        <v>0</v>
      </c>
      <c r="D17" s="785">
        <f t="shared" si="0"/>
        <v>0</v>
      </c>
      <c r="E17" s="786">
        <v>0</v>
      </c>
      <c r="F17" s="787">
        <f t="shared" si="1"/>
        <v>0</v>
      </c>
    </row>
    <row r="18" spans="1:6" x14ac:dyDescent="0.35">
      <c r="A18" s="1191" t="s">
        <v>1072</v>
      </c>
      <c r="B18" s="1173"/>
      <c r="C18" s="784">
        <v>0</v>
      </c>
      <c r="D18" s="785">
        <f t="shared" si="0"/>
        <v>0</v>
      </c>
      <c r="E18" s="786">
        <v>0</v>
      </c>
      <c r="F18" s="787">
        <f t="shared" si="1"/>
        <v>0</v>
      </c>
    </row>
    <row r="19" spans="1:6" x14ac:dyDescent="0.35">
      <c r="A19" s="1191" t="s">
        <v>1072</v>
      </c>
      <c r="B19" s="1173"/>
      <c r="C19" s="784">
        <v>0</v>
      </c>
      <c r="D19" s="785">
        <f t="shared" si="0"/>
        <v>0</v>
      </c>
      <c r="E19" s="786">
        <v>0</v>
      </c>
      <c r="F19" s="787">
        <f t="shared" si="1"/>
        <v>0</v>
      </c>
    </row>
    <row r="20" spans="1:6" x14ac:dyDescent="0.35">
      <c r="A20" s="1191" t="s">
        <v>1072</v>
      </c>
      <c r="B20" s="1173"/>
      <c r="C20" s="784">
        <v>0</v>
      </c>
      <c r="D20" s="785">
        <f t="shared" si="0"/>
        <v>0</v>
      </c>
      <c r="E20" s="786">
        <v>0</v>
      </c>
      <c r="F20" s="787">
        <f t="shared" si="1"/>
        <v>0</v>
      </c>
    </row>
    <row r="21" spans="1:6" x14ac:dyDescent="0.35">
      <c r="A21" s="1191" t="s">
        <v>1072</v>
      </c>
      <c r="B21" s="1173"/>
      <c r="C21" s="784">
        <v>0</v>
      </c>
      <c r="D21" s="785">
        <f t="shared" si="0"/>
        <v>0</v>
      </c>
      <c r="E21" s="786">
        <v>0</v>
      </c>
      <c r="F21" s="787">
        <f t="shared" si="1"/>
        <v>0</v>
      </c>
    </row>
    <row r="22" spans="1:6" x14ac:dyDescent="0.35">
      <c r="A22" s="1191" t="s">
        <v>1072</v>
      </c>
      <c r="B22" s="1173"/>
      <c r="C22" s="784">
        <v>0</v>
      </c>
      <c r="D22" s="785">
        <f t="shared" ref="D22:D33" si="2">IF(C51&lt;&gt;0,C22/C$88,0)</f>
        <v>0</v>
      </c>
      <c r="E22" s="786">
        <v>0</v>
      </c>
      <c r="F22" s="787">
        <f t="shared" si="1"/>
        <v>0</v>
      </c>
    </row>
    <row r="23" spans="1:6" x14ac:dyDescent="0.35">
      <c r="A23" s="1191" t="s">
        <v>1072</v>
      </c>
      <c r="B23" s="1173"/>
      <c r="C23" s="784">
        <v>0</v>
      </c>
      <c r="D23" s="785">
        <f t="shared" si="2"/>
        <v>0</v>
      </c>
      <c r="E23" s="786">
        <v>0</v>
      </c>
      <c r="F23" s="787">
        <f t="shared" si="1"/>
        <v>0</v>
      </c>
    </row>
    <row r="24" spans="1:6" x14ac:dyDescent="0.35">
      <c r="A24" s="1191" t="s">
        <v>1072</v>
      </c>
      <c r="B24" s="1173"/>
      <c r="C24" s="784">
        <v>0</v>
      </c>
      <c r="D24" s="785">
        <f t="shared" si="2"/>
        <v>0</v>
      </c>
      <c r="E24" s="786">
        <v>0</v>
      </c>
      <c r="F24" s="787">
        <f t="shared" si="1"/>
        <v>0</v>
      </c>
    </row>
    <row r="25" spans="1:6" x14ac:dyDescent="0.35">
      <c r="A25" s="1191" t="s">
        <v>1072</v>
      </c>
      <c r="B25" s="1173"/>
      <c r="C25" s="784">
        <v>0</v>
      </c>
      <c r="D25" s="785">
        <f t="shared" si="2"/>
        <v>0</v>
      </c>
      <c r="E25" s="786">
        <v>0</v>
      </c>
      <c r="F25" s="787">
        <f t="shared" si="1"/>
        <v>0</v>
      </c>
    </row>
    <row r="26" spans="1:6" x14ac:dyDescent="0.35">
      <c r="A26" s="1191" t="s">
        <v>1072</v>
      </c>
      <c r="B26" s="1173"/>
      <c r="C26" s="784">
        <v>0</v>
      </c>
      <c r="D26" s="785">
        <f t="shared" si="2"/>
        <v>0</v>
      </c>
      <c r="E26" s="786">
        <v>0</v>
      </c>
      <c r="F26" s="787">
        <f t="shared" si="1"/>
        <v>0</v>
      </c>
    </row>
    <row r="27" spans="1:6" x14ac:dyDescent="0.35">
      <c r="A27" s="1191" t="s">
        <v>1072</v>
      </c>
      <c r="B27" s="1173"/>
      <c r="C27" s="784">
        <v>0</v>
      </c>
      <c r="D27" s="785">
        <f t="shared" si="2"/>
        <v>0</v>
      </c>
      <c r="E27" s="786">
        <v>0</v>
      </c>
      <c r="F27" s="787">
        <f t="shared" si="1"/>
        <v>0</v>
      </c>
    </row>
    <row r="28" spans="1:6" x14ac:dyDescent="0.35">
      <c r="A28" s="1191" t="s">
        <v>1072</v>
      </c>
      <c r="B28" s="1173"/>
      <c r="C28" s="784">
        <v>0</v>
      </c>
      <c r="D28" s="785">
        <f t="shared" si="2"/>
        <v>0</v>
      </c>
      <c r="E28" s="786">
        <v>0</v>
      </c>
      <c r="F28" s="787">
        <f t="shared" si="1"/>
        <v>0</v>
      </c>
    </row>
    <row r="29" spans="1:6" x14ac:dyDescent="0.35">
      <c r="A29" s="1191" t="s">
        <v>1072</v>
      </c>
      <c r="B29" s="1173"/>
      <c r="C29" s="784">
        <v>0</v>
      </c>
      <c r="D29" s="785">
        <f t="shared" si="2"/>
        <v>0</v>
      </c>
      <c r="E29" s="786">
        <v>0</v>
      </c>
      <c r="F29" s="787">
        <f t="shared" si="1"/>
        <v>0</v>
      </c>
    </row>
    <row r="30" spans="1:6" x14ac:dyDescent="0.35">
      <c r="A30" s="1191" t="s">
        <v>1072</v>
      </c>
      <c r="B30" s="1173"/>
      <c r="C30" s="784">
        <v>0</v>
      </c>
      <c r="D30" s="785">
        <f t="shared" si="2"/>
        <v>0</v>
      </c>
      <c r="E30" s="786">
        <v>0</v>
      </c>
      <c r="F30" s="787">
        <f t="shared" si="1"/>
        <v>0</v>
      </c>
    </row>
    <row r="31" spans="1:6" x14ac:dyDescent="0.35">
      <c r="A31" s="1191" t="s">
        <v>1072</v>
      </c>
      <c r="B31" s="1173"/>
      <c r="C31" s="784">
        <v>0</v>
      </c>
      <c r="D31" s="785">
        <f t="shared" si="2"/>
        <v>0</v>
      </c>
      <c r="E31" s="786">
        <v>0</v>
      </c>
      <c r="F31" s="787">
        <f t="shared" si="1"/>
        <v>0</v>
      </c>
    </row>
    <row r="32" spans="1:6" x14ac:dyDescent="0.35">
      <c r="A32" s="1191" t="s">
        <v>1072</v>
      </c>
      <c r="B32" s="1173"/>
      <c r="C32" s="784">
        <v>0</v>
      </c>
      <c r="D32" s="785">
        <f t="shared" si="2"/>
        <v>0</v>
      </c>
      <c r="E32" s="786">
        <v>0</v>
      </c>
      <c r="F32" s="787">
        <f t="shared" si="1"/>
        <v>0</v>
      </c>
    </row>
    <row r="33" spans="1:6" x14ac:dyDescent="0.35">
      <c r="A33" s="1191" t="s">
        <v>1072</v>
      </c>
      <c r="B33" s="1173"/>
      <c r="C33" s="784">
        <v>0</v>
      </c>
      <c r="D33" s="785">
        <f t="shared" si="2"/>
        <v>0</v>
      </c>
      <c r="E33" s="786">
        <v>0</v>
      </c>
      <c r="F33" s="787">
        <f t="shared" si="1"/>
        <v>0</v>
      </c>
    </row>
    <row r="34" spans="1:6" x14ac:dyDescent="0.35">
      <c r="A34" s="1191" t="s">
        <v>1072</v>
      </c>
      <c r="B34" s="1173"/>
      <c r="C34" s="784">
        <v>0</v>
      </c>
      <c r="D34" s="785">
        <f>IF(C46&lt;&gt;0,C34/C$88,0)</f>
        <v>0</v>
      </c>
      <c r="E34" s="786">
        <v>0</v>
      </c>
      <c r="F34" s="787">
        <f t="shared" si="1"/>
        <v>0</v>
      </c>
    </row>
    <row r="35" spans="1:6" x14ac:dyDescent="0.35">
      <c r="A35" s="1191" t="s">
        <v>1072</v>
      </c>
      <c r="B35" s="1173"/>
      <c r="C35" s="784">
        <v>0</v>
      </c>
      <c r="D35" s="785">
        <f>IF(C48&lt;&gt;0,C35/C$88,0)</f>
        <v>0</v>
      </c>
      <c r="E35" s="786">
        <v>0</v>
      </c>
      <c r="F35" s="787">
        <f t="shared" si="1"/>
        <v>0</v>
      </c>
    </row>
    <row r="36" spans="1:6" x14ac:dyDescent="0.35">
      <c r="A36" s="1191" t="s">
        <v>1072</v>
      </c>
      <c r="B36" s="1173"/>
      <c r="C36" s="784">
        <v>0</v>
      </c>
      <c r="D36" s="785">
        <f t="shared" ref="D36:D41" si="3">IF(C50&lt;&gt;0,C36/C$88,0)</f>
        <v>0</v>
      </c>
      <c r="E36" s="786">
        <v>0</v>
      </c>
      <c r="F36" s="787">
        <f t="shared" si="1"/>
        <v>0</v>
      </c>
    </row>
    <row r="37" spans="1:6" x14ac:dyDescent="0.35">
      <c r="A37" s="1191" t="s">
        <v>1072</v>
      </c>
      <c r="B37" s="1173"/>
      <c r="C37" s="784">
        <v>0</v>
      </c>
      <c r="D37" s="785">
        <f t="shared" si="3"/>
        <v>0</v>
      </c>
      <c r="E37" s="786">
        <v>0</v>
      </c>
      <c r="F37" s="787">
        <f t="shared" si="1"/>
        <v>0</v>
      </c>
    </row>
    <row r="38" spans="1:6" x14ac:dyDescent="0.35">
      <c r="A38" s="1191" t="s">
        <v>1072</v>
      </c>
      <c r="B38" s="1173"/>
      <c r="C38" s="784">
        <v>0</v>
      </c>
      <c r="D38" s="785">
        <f t="shared" si="3"/>
        <v>0</v>
      </c>
      <c r="E38" s="786">
        <v>0</v>
      </c>
      <c r="F38" s="787">
        <f t="shared" si="1"/>
        <v>0</v>
      </c>
    </row>
    <row r="39" spans="1:6" x14ac:dyDescent="0.35">
      <c r="A39" s="1191" t="s">
        <v>1072</v>
      </c>
      <c r="B39" s="1173"/>
      <c r="C39" s="784">
        <v>0</v>
      </c>
      <c r="D39" s="785">
        <f t="shared" si="3"/>
        <v>0</v>
      </c>
      <c r="E39" s="786">
        <v>0</v>
      </c>
      <c r="F39" s="787">
        <f t="shared" si="1"/>
        <v>0</v>
      </c>
    </row>
    <row r="40" spans="1:6" x14ac:dyDescent="0.35">
      <c r="A40" s="1191" t="s">
        <v>1072</v>
      </c>
      <c r="B40" s="1173"/>
      <c r="C40" s="784">
        <v>0</v>
      </c>
      <c r="D40" s="785">
        <f t="shared" si="3"/>
        <v>0</v>
      </c>
      <c r="E40" s="786">
        <v>0</v>
      </c>
      <c r="F40" s="787">
        <f t="shared" si="1"/>
        <v>0</v>
      </c>
    </row>
    <row r="41" spans="1:6" x14ac:dyDescent="0.35">
      <c r="A41" s="1191" t="s">
        <v>1072</v>
      </c>
      <c r="B41" s="1173"/>
      <c r="C41" s="784">
        <v>0</v>
      </c>
      <c r="D41" s="785">
        <f t="shared" si="3"/>
        <v>0</v>
      </c>
      <c r="E41" s="786">
        <v>0</v>
      </c>
      <c r="F41" s="787">
        <f t="shared" si="1"/>
        <v>0</v>
      </c>
    </row>
    <row r="42" spans="1:6" x14ac:dyDescent="0.35">
      <c r="A42" s="1191" t="s">
        <v>1072</v>
      </c>
      <c r="B42" s="1173"/>
      <c r="C42" s="784">
        <v>0</v>
      </c>
      <c r="D42" s="785">
        <f>IF(C48&lt;&gt;0,C42/C$88,0)</f>
        <v>0</v>
      </c>
      <c r="E42" s="786">
        <v>0</v>
      </c>
      <c r="F42" s="787">
        <f t="shared" si="1"/>
        <v>0</v>
      </c>
    </row>
    <row r="43" spans="1:6" x14ac:dyDescent="0.35">
      <c r="A43" s="1191" t="s">
        <v>1072</v>
      </c>
      <c r="B43" s="1173"/>
      <c r="C43" s="788">
        <v>0</v>
      </c>
      <c r="D43" s="785">
        <f>IF(C47&lt;&gt;0,C43/C$88,0)</f>
        <v>0</v>
      </c>
      <c r="E43" s="789">
        <v>0</v>
      </c>
      <c r="F43" s="787">
        <f t="shared" si="1"/>
        <v>0</v>
      </c>
    </row>
    <row r="44" spans="1:6" ht="15" thickBot="1" x14ac:dyDescent="0.4">
      <c r="A44" s="1190" t="s">
        <v>646</v>
      </c>
      <c r="B44" s="1189"/>
      <c r="C44" s="790">
        <f>SUM(C4:C43)</f>
        <v>0</v>
      </c>
      <c r="D44" s="722"/>
      <c r="E44" s="722"/>
      <c r="F44" s="791">
        <f>SUM(F4:F43)</f>
        <v>0</v>
      </c>
    </row>
    <row r="45" spans="1:6" ht="15.5" thickTop="1" thickBot="1" x14ac:dyDescent="0.4">
      <c r="A45" s="810"/>
      <c r="B45" s="811"/>
      <c r="C45" s="811"/>
      <c r="D45" s="811"/>
      <c r="E45" s="811"/>
      <c r="F45" s="812"/>
    </row>
  </sheetData>
  <mergeCells count="42">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06"/>
  <sheetViews>
    <sheetView showGridLines="0" workbookViewId="0">
      <selection activeCell="I17" sqref="I17"/>
    </sheetView>
  </sheetViews>
  <sheetFormatPr defaultRowHeight="12.5" x14ac:dyDescent="0.25"/>
  <cols>
    <col min="1" max="1" width="2.26953125" style="2" customWidth="1"/>
    <col min="6" max="6" width="5.7265625" customWidth="1"/>
    <col min="7" max="7" width="1.7265625" customWidth="1"/>
  </cols>
  <sheetData>
    <row r="1" spans="1:12" ht="13" x14ac:dyDescent="0.3">
      <c r="A1" s="833" t="s">
        <v>330</v>
      </c>
      <c r="B1" s="833"/>
      <c r="C1" s="833"/>
      <c r="D1" s="833"/>
      <c r="E1" s="833"/>
      <c r="F1" s="833"/>
      <c r="G1" s="833"/>
      <c r="H1" s="833"/>
      <c r="I1" s="833"/>
      <c r="J1" s="833"/>
      <c r="K1" s="833"/>
      <c r="L1" s="833"/>
    </row>
    <row r="3" spans="1:12" s="7" customFormat="1" ht="11.5" x14ac:dyDescent="0.25">
      <c r="A3" s="5" t="s">
        <v>711</v>
      </c>
      <c r="B3" s="834" t="s">
        <v>997</v>
      </c>
      <c r="C3" s="834"/>
      <c r="D3" s="834"/>
      <c r="E3" s="834"/>
      <c r="F3" s="834"/>
      <c r="G3" s="6"/>
      <c r="H3" s="6" t="s">
        <v>712</v>
      </c>
      <c r="I3" s="6"/>
      <c r="J3" s="6"/>
      <c r="K3" s="6"/>
    </row>
    <row r="4" spans="1:12" s="7" customFormat="1" ht="11.5" x14ac:dyDescent="0.25">
      <c r="A4" s="5"/>
      <c r="B4" s="834"/>
      <c r="C4" s="834"/>
      <c r="D4" s="834"/>
      <c r="E4" s="834"/>
      <c r="F4" s="834"/>
      <c r="G4" s="6"/>
      <c r="H4" s="6" t="s">
        <v>713</v>
      </c>
      <c r="I4" s="6"/>
      <c r="J4" s="6"/>
      <c r="K4" s="6"/>
    </row>
    <row r="5" spans="1:12" s="7" customFormat="1" ht="11.5" x14ac:dyDescent="0.25">
      <c r="A5" s="5"/>
      <c r="B5" s="834"/>
      <c r="C5" s="834"/>
      <c r="D5" s="834"/>
      <c r="E5" s="834"/>
      <c r="F5" s="834"/>
      <c r="G5" s="6"/>
      <c r="H5" s="6" t="s">
        <v>714</v>
      </c>
      <c r="I5" s="6"/>
      <c r="J5" s="6"/>
      <c r="K5" s="6"/>
    </row>
    <row r="6" spans="1:12" s="7" customFormat="1" ht="11.5" x14ac:dyDescent="0.25">
      <c r="A6" s="5"/>
      <c r="B6" s="834"/>
      <c r="C6" s="834"/>
      <c r="D6" s="834"/>
      <c r="E6" s="834"/>
      <c r="F6" s="834"/>
      <c r="G6" s="6"/>
      <c r="H6" s="6" t="s">
        <v>715</v>
      </c>
      <c r="I6" s="6"/>
      <c r="J6" s="6"/>
      <c r="K6" s="6"/>
    </row>
    <row r="7" spans="1:12" s="7" customFormat="1" ht="11.5" x14ac:dyDescent="0.25">
      <c r="A7" s="3"/>
      <c r="B7" s="834"/>
      <c r="C7" s="834"/>
      <c r="D7" s="834"/>
      <c r="E7" s="834"/>
      <c r="F7" s="834"/>
      <c r="G7" s="6"/>
      <c r="H7" s="6" t="s">
        <v>716</v>
      </c>
      <c r="I7" s="6"/>
      <c r="J7" s="6"/>
      <c r="K7" s="6"/>
    </row>
    <row r="8" spans="1:12" s="7" customFormat="1" ht="11.5" x14ac:dyDescent="0.25">
      <c r="A8" s="5"/>
      <c r="B8" s="834"/>
      <c r="C8" s="834"/>
      <c r="D8" s="834"/>
      <c r="E8" s="834"/>
      <c r="F8" s="834"/>
      <c r="G8" s="6"/>
      <c r="H8" s="6" t="s">
        <v>717</v>
      </c>
      <c r="I8" s="6"/>
      <c r="J8" s="6"/>
      <c r="K8" s="6"/>
    </row>
    <row r="9" spans="1:12" s="7" customFormat="1" ht="13.15" customHeight="1" x14ac:dyDescent="0.25">
      <c r="A9" s="681"/>
      <c r="B9" s="834"/>
      <c r="C9" s="834"/>
      <c r="D9" s="834"/>
      <c r="E9" s="834"/>
      <c r="F9" s="834"/>
      <c r="G9" s="6"/>
      <c r="H9" s="6" t="s">
        <v>718</v>
      </c>
      <c r="I9" s="6"/>
      <c r="J9" s="6"/>
      <c r="K9" s="6"/>
    </row>
    <row r="10" spans="1:12" s="7" customFormat="1" ht="11.5" x14ac:dyDescent="0.25">
      <c r="A10" s="5"/>
      <c r="B10" s="834"/>
      <c r="C10" s="834"/>
      <c r="D10" s="834"/>
      <c r="E10" s="834"/>
      <c r="F10" s="834"/>
      <c r="G10" s="6"/>
      <c r="H10" s="6" t="s">
        <v>719</v>
      </c>
      <c r="I10" s="6"/>
      <c r="J10" s="6"/>
      <c r="K10" s="6"/>
    </row>
    <row r="11" spans="1:12" s="7" customFormat="1" ht="11.5" x14ac:dyDescent="0.25">
      <c r="A11" s="5"/>
      <c r="B11" s="834"/>
      <c r="C11" s="834"/>
      <c r="D11" s="834"/>
      <c r="E11" s="834"/>
      <c r="F11" s="834"/>
      <c r="G11" s="6"/>
      <c r="H11" s="6" t="s">
        <v>720</v>
      </c>
      <c r="I11" s="6"/>
      <c r="J11" s="6"/>
      <c r="K11" s="6"/>
    </row>
    <row r="12" spans="1:12" s="7" customFormat="1" ht="11.5" x14ac:dyDescent="0.25">
      <c r="A12" s="5"/>
      <c r="B12" s="834"/>
      <c r="C12" s="834"/>
      <c r="D12" s="834"/>
      <c r="E12" s="834"/>
      <c r="F12" s="834"/>
      <c r="G12" s="6"/>
      <c r="H12" s="6" t="s">
        <v>721</v>
      </c>
      <c r="I12" s="6"/>
      <c r="J12" s="6"/>
      <c r="K12" s="6"/>
    </row>
    <row r="13" spans="1:12" s="7" customFormat="1" ht="11.5" x14ac:dyDescent="0.25">
      <c r="A13" s="5"/>
      <c r="B13" s="834"/>
      <c r="C13" s="834"/>
      <c r="D13" s="834"/>
      <c r="E13" s="834"/>
      <c r="F13" s="834"/>
      <c r="G13" s="6"/>
      <c r="H13" s="6" t="s">
        <v>722</v>
      </c>
      <c r="I13" s="6"/>
      <c r="J13" s="6"/>
      <c r="K13" s="6"/>
    </row>
    <row r="14" spans="1:12" s="7" customFormat="1" ht="11.5" x14ac:dyDescent="0.25">
      <c r="A14" s="5"/>
      <c r="B14" s="834"/>
      <c r="C14" s="834"/>
      <c r="D14" s="834"/>
      <c r="E14" s="834"/>
      <c r="F14" s="834"/>
      <c r="G14" s="6"/>
      <c r="H14" s="6" t="s">
        <v>723</v>
      </c>
      <c r="I14" s="6"/>
      <c r="J14" s="6"/>
      <c r="K14" s="6"/>
    </row>
    <row r="15" spans="1:12" s="7" customFormat="1" ht="11.5" x14ac:dyDescent="0.25">
      <c r="A15" s="5"/>
      <c r="B15" s="834"/>
      <c r="C15" s="834"/>
      <c r="D15" s="834"/>
      <c r="E15" s="834"/>
      <c r="F15" s="834"/>
      <c r="G15" s="6"/>
      <c r="H15" s="6" t="s">
        <v>724</v>
      </c>
      <c r="I15" s="6"/>
      <c r="J15" s="6"/>
      <c r="K15" s="6"/>
    </row>
    <row r="16" spans="1:12" s="7" customFormat="1" ht="11.5" x14ac:dyDescent="0.25">
      <c r="A16" s="5"/>
      <c r="B16" s="6"/>
      <c r="C16" s="6"/>
      <c r="D16" s="6"/>
      <c r="E16" s="6"/>
      <c r="F16" s="6"/>
      <c r="G16" s="6"/>
      <c r="H16" s="6" t="s">
        <v>727</v>
      </c>
      <c r="I16" s="6"/>
      <c r="J16" s="6"/>
      <c r="K16" s="6"/>
    </row>
    <row r="17" spans="1:11" s="7" customFormat="1" ht="11.5" x14ac:dyDescent="0.25">
      <c r="A17" s="5" t="s">
        <v>725</v>
      </c>
      <c r="B17" s="6" t="s">
        <v>726</v>
      </c>
      <c r="C17" s="8" t="s">
        <v>429</v>
      </c>
      <c r="D17" s="6"/>
      <c r="E17" s="6"/>
      <c r="F17" s="6"/>
      <c r="G17" s="6"/>
      <c r="H17" s="6"/>
      <c r="I17" s="6"/>
      <c r="J17" s="6"/>
      <c r="K17" s="6"/>
    </row>
    <row r="18" spans="1:11" s="7" customFormat="1" ht="11.5" x14ac:dyDescent="0.25">
      <c r="A18" s="5"/>
      <c r="B18" s="6" t="s">
        <v>728</v>
      </c>
      <c r="C18" s="6"/>
      <c r="D18" s="6"/>
      <c r="E18" s="6"/>
      <c r="F18" s="6"/>
      <c r="G18" s="6" t="s">
        <v>730</v>
      </c>
      <c r="H18" s="6" t="s">
        <v>731</v>
      </c>
      <c r="I18" s="8" t="s">
        <v>430</v>
      </c>
      <c r="J18" s="6"/>
      <c r="K18" s="6"/>
    </row>
    <row r="19" spans="1:11" s="7" customFormat="1" ht="11.5" x14ac:dyDescent="0.25">
      <c r="A19" s="5"/>
      <c r="B19" s="6" t="s">
        <v>729</v>
      </c>
      <c r="C19" s="6"/>
      <c r="D19" s="6"/>
      <c r="E19" s="6"/>
      <c r="F19" s="6"/>
      <c r="G19" s="6"/>
      <c r="H19" s="6" t="s">
        <v>733</v>
      </c>
      <c r="I19" s="6"/>
      <c r="J19" s="6"/>
      <c r="K19" s="6"/>
    </row>
    <row r="20" spans="1:11" s="7" customFormat="1" ht="11.5" x14ac:dyDescent="0.25">
      <c r="A20" s="5"/>
      <c r="B20" s="6" t="s">
        <v>42</v>
      </c>
      <c r="C20" s="6"/>
      <c r="D20" s="6"/>
      <c r="E20" s="6"/>
      <c r="F20" s="6"/>
      <c r="G20" s="6"/>
      <c r="H20" s="6" t="s">
        <v>735</v>
      </c>
      <c r="I20" s="6"/>
      <c r="J20" s="6"/>
      <c r="K20" s="6"/>
    </row>
    <row r="21" spans="1:11" s="7" customFormat="1" ht="11.5" x14ac:dyDescent="0.25">
      <c r="A21" s="5"/>
      <c r="B21" s="6" t="s">
        <v>734</v>
      </c>
      <c r="C21" s="6"/>
      <c r="D21" s="6"/>
      <c r="E21" s="6"/>
      <c r="F21" s="6"/>
      <c r="G21" s="6"/>
      <c r="H21" s="6" t="s">
        <v>737</v>
      </c>
      <c r="I21" s="6"/>
      <c r="J21" s="6"/>
      <c r="K21" s="6"/>
    </row>
    <row r="22" spans="1:11" s="7" customFormat="1" ht="11.5" x14ac:dyDescent="0.25">
      <c r="A22" s="5"/>
      <c r="B22" s="6" t="s">
        <v>736</v>
      </c>
      <c r="C22" s="6"/>
      <c r="D22" s="6"/>
      <c r="E22" s="6"/>
      <c r="F22" s="6"/>
      <c r="G22" s="6"/>
      <c r="H22" s="6" t="s">
        <v>739</v>
      </c>
      <c r="I22" s="6"/>
      <c r="J22" s="6"/>
      <c r="K22" s="6"/>
    </row>
    <row r="23" spans="1:11" s="7" customFormat="1" ht="11.5" x14ac:dyDescent="0.25">
      <c r="A23" s="5"/>
      <c r="B23" s="6" t="s">
        <v>738</v>
      </c>
      <c r="C23" s="6"/>
      <c r="D23" s="6"/>
      <c r="E23" s="6"/>
      <c r="F23" s="6"/>
      <c r="G23" s="6"/>
      <c r="H23" s="6" t="s">
        <v>741</v>
      </c>
      <c r="I23" s="6"/>
      <c r="J23" s="6"/>
      <c r="K23" s="6"/>
    </row>
    <row r="24" spans="1:11" s="7" customFormat="1" ht="11.5" x14ac:dyDescent="0.25">
      <c r="A24" s="5"/>
      <c r="B24" s="6" t="s">
        <v>740</v>
      </c>
      <c r="C24" s="6"/>
      <c r="D24" s="6"/>
      <c r="E24" s="6"/>
      <c r="F24" s="6"/>
      <c r="G24" s="6"/>
      <c r="H24" s="6" t="s">
        <v>742</v>
      </c>
      <c r="I24" s="6"/>
      <c r="J24" s="6"/>
      <c r="K24" s="6"/>
    </row>
    <row r="25" spans="1:11" s="7" customFormat="1" ht="11.5" x14ac:dyDescent="0.25">
      <c r="A25" s="5"/>
      <c r="B25" s="6"/>
      <c r="C25" s="6"/>
      <c r="D25" s="6"/>
      <c r="E25" s="6"/>
      <c r="F25" s="6"/>
      <c r="G25" s="6"/>
      <c r="H25" s="6" t="s">
        <v>745</v>
      </c>
      <c r="I25" s="6"/>
      <c r="J25" s="6"/>
      <c r="K25" s="6"/>
    </row>
    <row r="26" spans="1:11" s="7" customFormat="1" ht="11.5" x14ac:dyDescent="0.25">
      <c r="A26" s="5" t="s">
        <v>743</v>
      </c>
      <c r="B26" s="6" t="s">
        <v>744</v>
      </c>
      <c r="C26" s="8" t="s">
        <v>431</v>
      </c>
      <c r="D26" s="6"/>
      <c r="E26" s="6"/>
      <c r="F26" s="6"/>
      <c r="G26" s="6"/>
      <c r="H26" s="6"/>
      <c r="I26" s="6"/>
      <c r="J26" s="6"/>
      <c r="K26" s="6"/>
    </row>
    <row r="27" spans="1:11" s="7" customFormat="1" ht="11.5" x14ac:dyDescent="0.25">
      <c r="A27" s="5"/>
      <c r="B27" s="6" t="s">
        <v>746</v>
      </c>
      <c r="C27" s="6"/>
      <c r="D27" s="6"/>
      <c r="E27" s="6"/>
      <c r="F27" s="6"/>
      <c r="G27" s="6" t="s">
        <v>748</v>
      </c>
      <c r="H27" s="6" t="s">
        <v>155</v>
      </c>
      <c r="I27" s="6"/>
      <c r="J27" s="6"/>
      <c r="K27" s="6"/>
    </row>
    <row r="28" spans="1:11" s="7" customFormat="1" ht="11.5" x14ac:dyDescent="0.25">
      <c r="A28" s="5"/>
      <c r="B28" s="6" t="s">
        <v>747</v>
      </c>
      <c r="C28" s="6"/>
      <c r="D28" s="6"/>
      <c r="E28" s="6"/>
      <c r="F28" s="6"/>
      <c r="G28" s="6"/>
      <c r="H28" s="6" t="s">
        <v>750</v>
      </c>
      <c r="I28" s="6"/>
      <c r="J28" s="6"/>
      <c r="K28" s="6"/>
    </row>
    <row r="29" spans="1:11" s="7" customFormat="1" ht="11.5" x14ac:dyDescent="0.25">
      <c r="A29" s="5"/>
      <c r="B29" s="6" t="s">
        <v>749</v>
      </c>
      <c r="C29" s="6"/>
      <c r="D29" s="6"/>
      <c r="E29" s="6"/>
      <c r="F29" s="6"/>
      <c r="G29" s="6"/>
      <c r="H29" s="6" t="s">
        <v>752</v>
      </c>
      <c r="I29" s="6"/>
      <c r="J29" s="6"/>
      <c r="K29" s="6"/>
    </row>
    <row r="30" spans="1:11" s="7" customFormat="1" ht="11.5" x14ac:dyDescent="0.25">
      <c r="A30" s="5"/>
      <c r="B30" s="6" t="s">
        <v>751</v>
      </c>
      <c r="C30" s="6"/>
      <c r="D30" s="6"/>
      <c r="E30" s="6"/>
      <c r="F30" s="6"/>
      <c r="G30" s="6"/>
      <c r="H30" s="6" t="s">
        <v>753</v>
      </c>
      <c r="I30" s="6"/>
      <c r="J30" s="6"/>
      <c r="K30" s="6"/>
    </row>
    <row r="31" spans="1:11" s="7" customFormat="1" ht="11.5" x14ac:dyDescent="0.25">
      <c r="A31" s="5"/>
      <c r="B31" s="6"/>
      <c r="C31" s="6"/>
      <c r="D31" s="6"/>
      <c r="E31" s="6"/>
      <c r="F31" s="6"/>
      <c r="G31" s="6"/>
      <c r="H31" s="6" t="s">
        <v>757</v>
      </c>
      <c r="I31" s="6"/>
      <c r="J31" s="6"/>
      <c r="K31" s="6"/>
    </row>
    <row r="32" spans="1:11" s="7" customFormat="1" ht="11.5" x14ac:dyDescent="0.25">
      <c r="A32" s="5" t="s">
        <v>754</v>
      </c>
      <c r="B32" s="6" t="s">
        <v>755</v>
      </c>
      <c r="C32" s="8" t="s">
        <v>756</v>
      </c>
      <c r="D32" s="6"/>
      <c r="E32" s="6"/>
      <c r="F32" s="6"/>
      <c r="G32" s="6"/>
      <c r="H32" s="6" t="s">
        <v>759</v>
      </c>
      <c r="I32" s="6"/>
      <c r="J32" s="6"/>
      <c r="K32" s="6"/>
    </row>
    <row r="33" spans="1:12" s="7" customFormat="1" ht="11.5" x14ac:dyDescent="0.25">
      <c r="A33" s="5"/>
      <c r="B33" s="8" t="s">
        <v>758</v>
      </c>
      <c r="C33" s="6"/>
      <c r="D33" s="6"/>
      <c r="E33" s="6"/>
      <c r="F33" s="6"/>
      <c r="G33" s="6"/>
      <c r="H33" s="6" t="s">
        <v>779</v>
      </c>
      <c r="I33" s="6"/>
      <c r="J33" s="6"/>
      <c r="K33" s="6"/>
    </row>
    <row r="34" spans="1:12" s="7" customFormat="1" ht="11.5" x14ac:dyDescent="0.25">
      <c r="A34" s="5"/>
      <c r="B34" s="8" t="s">
        <v>432</v>
      </c>
      <c r="C34" s="6"/>
      <c r="D34" s="6"/>
      <c r="E34" s="6"/>
      <c r="F34" s="6"/>
      <c r="G34" s="6"/>
      <c r="H34" s="6" t="s">
        <v>781</v>
      </c>
      <c r="I34" s="6"/>
      <c r="J34" s="6"/>
      <c r="K34" s="6"/>
    </row>
    <row r="35" spans="1:12" s="7" customFormat="1" x14ac:dyDescent="0.25">
      <c r="A35" s="5"/>
      <c r="B35" s="6" t="s">
        <v>780</v>
      </c>
      <c r="C35" s="6"/>
      <c r="D35" s="6"/>
      <c r="E35" s="6"/>
      <c r="F35" s="6"/>
      <c r="G35" s="9"/>
      <c r="H35" s="661" t="s">
        <v>783</v>
      </c>
      <c r="I35" s="661"/>
      <c r="J35" s="661"/>
      <c r="K35" s="661"/>
      <c r="L35" s="662"/>
    </row>
    <row r="36" spans="1:12" s="7" customFormat="1" x14ac:dyDescent="0.25">
      <c r="A36" s="5"/>
      <c r="B36" s="6" t="s">
        <v>782</v>
      </c>
      <c r="C36" s="6"/>
      <c r="D36" s="6"/>
      <c r="E36" s="6"/>
      <c r="F36" s="6"/>
      <c r="G36" s="9"/>
      <c r="H36" s="661" t="s">
        <v>785</v>
      </c>
      <c r="I36" s="661"/>
      <c r="J36" s="661"/>
      <c r="K36" s="661"/>
      <c r="L36" s="662"/>
    </row>
    <row r="37" spans="1:12" s="7" customFormat="1" x14ac:dyDescent="0.25">
      <c r="A37" s="5"/>
      <c r="B37" s="6" t="s">
        <v>784</v>
      </c>
      <c r="C37" s="6"/>
      <c r="D37" s="6"/>
      <c r="E37" s="6"/>
      <c r="F37" s="6"/>
      <c r="G37" s="9"/>
      <c r="H37" s="661" t="s">
        <v>787</v>
      </c>
      <c r="I37" s="661"/>
      <c r="J37" s="661"/>
      <c r="K37" s="661"/>
      <c r="L37" s="662"/>
    </row>
    <row r="38" spans="1:12" s="7" customFormat="1" x14ac:dyDescent="0.25">
      <c r="A38" s="5"/>
      <c r="B38" s="6" t="s">
        <v>786</v>
      </c>
      <c r="C38" s="6"/>
      <c r="D38" s="6"/>
      <c r="E38" s="6"/>
      <c r="F38" s="6"/>
      <c r="G38" s="9"/>
      <c r="H38" s="661" t="s">
        <v>789</v>
      </c>
      <c r="I38" s="661"/>
      <c r="J38" s="661"/>
      <c r="K38" s="661"/>
      <c r="L38" s="662"/>
    </row>
    <row r="39" spans="1:12" s="7" customFormat="1" x14ac:dyDescent="0.25">
      <c r="A39" s="5"/>
      <c r="B39" s="6" t="s">
        <v>788</v>
      </c>
      <c r="C39" s="6"/>
      <c r="D39" s="6"/>
      <c r="E39" s="6"/>
      <c r="F39" s="6"/>
      <c r="G39" s="9"/>
      <c r="H39" s="661" t="s">
        <v>791</v>
      </c>
      <c r="I39" s="661"/>
      <c r="J39" s="661"/>
      <c r="K39" s="661"/>
      <c r="L39" s="662"/>
    </row>
    <row r="40" spans="1:12" s="7" customFormat="1" x14ac:dyDescent="0.25">
      <c r="A40" s="5"/>
      <c r="B40" s="6" t="s">
        <v>790</v>
      </c>
      <c r="C40" s="6"/>
      <c r="D40" s="6"/>
      <c r="E40" s="6"/>
      <c r="F40" s="6"/>
      <c r="G40" s="9"/>
      <c r="H40" s="661" t="s">
        <v>793</v>
      </c>
      <c r="I40" s="661"/>
      <c r="J40" s="661"/>
      <c r="K40" s="661"/>
      <c r="L40" s="662"/>
    </row>
    <row r="41" spans="1:12" s="7" customFormat="1" x14ac:dyDescent="0.25">
      <c r="A41" s="5"/>
      <c r="B41" s="6" t="s">
        <v>792</v>
      </c>
      <c r="C41" s="6"/>
      <c r="D41" s="6"/>
      <c r="E41" s="6"/>
      <c r="F41" s="6"/>
      <c r="G41" s="9"/>
      <c r="H41" s="661" t="s">
        <v>795</v>
      </c>
      <c r="I41" s="661"/>
      <c r="J41" s="661"/>
      <c r="K41" s="661"/>
      <c r="L41" s="662"/>
    </row>
    <row r="42" spans="1:12" s="7" customFormat="1" x14ac:dyDescent="0.25">
      <c r="A42" s="5"/>
      <c r="B42" s="6" t="s">
        <v>794</v>
      </c>
      <c r="C42" s="6"/>
      <c r="D42" s="6"/>
      <c r="E42" s="6"/>
      <c r="F42" s="6"/>
      <c r="G42" s="9"/>
      <c r="H42" s="661" t="s">
        <v>797</v>
      </c>
      <c r="I42" s="661"/>
      <c r="J42" s="661"/>
      <c r="K42" s="661"/>
      <c r="L42" s="662"/>
    </row>
    <row r="43" spans="1:12" s="7" customFormat="1" x14ac:dyDescent="0.25">
      <c r="A43" s="5"/>
      <c r="B43" s="6" t="s">
        <v>796</v>
      </c>
      <c r="C43" s="6"/>
      <c r="D43" s="6"/>
      <c r="E43" s="6"/>
      <c r="F43" s="6"/>
      <c r="G43" s="9"/>
      <c r="H43" s="661" t="s">
        <v>416</v>
      </c>
      <c r="I43" s="661"/>
      <c r="J43" s="661"/>
      <c r="K43" s="661"/>
      <c r="L43" s="662"/>
    </row>
    <row r="44" spans="1:12" s="7" customFormat="1" x14ac:dyDescent="0.25">
      <c r="A44" s="5"/>
      <c r="B44" s="6" t="s">
        <v>798</v>
      </c>
      <c r="C44" s="6"/>
      <c r="D44" s="6"/>
      <c r="E44" s="6"/>
      <c r="F44" s="6"/>
      <c r="G44" s="9"/>
      <c r="H44" s="661" t="s">
        <v>418</v>
      </c>
      <c r="I44" s="661"/>
      <c r="J44" s="661"/>
      <c r="K44" s="661"/>
      <c r="L44" s="662"/>
    </row>
    <row r="45" spans="1:12" s="7" customFormat="1" x14ac:dyDescent="0.25">
      <c r="A45" s="5"/>
      <c r="B45" s="6" t="s">
        <v>417</v>
      </c>
      <c r="C45" s="6"/>
      <c r="D45" s="6"/>
      <c r="E45" s="6"/>
      <c r="F45" s="6"/>
      <c r="G45" s="9"/>
      <c r="H45" s="661" t="s">
        <v>420</v>
      </c>
      <c r="I45" s="661"/>
      <c r="J45" s="661"/>
      <c r="K45" s="661"/>
      <c r="L45" s="662"/>
    </row>
    <row r="46" spans="1:12" s="7" customFormat="1" x14ac:dyDescent="0.25">
      <c r="A46" s="5"/>
      <c r="B46" s="6" t="s">
        <v>419</v>
      </c>
      <c r="C46" s="6"/>
      <c r="D46" s="6"/>
      <c r="E46" s="6"/>
      <c r="F46" s="6"/>
      <c r="G46" s="9"/>
      <c r="H46" s="661" t="s">
        <v>422</v>
      </c>
      <c r="I46" s="661"/>
      <c r="J46" s="661"/>
      <c r="K46" s="661"/>
      <c r="L46" s="662"/>
    </row>
    <row r="47" spans="1:12" s="7" customFormat="1" x14ac:dyDescent="0.25">
      <c r="A47" s="5"/>
      <c r="B47" s="6" t="s">
        <v>421</v>
      </c>
      <c r="C47" s="6"/>
      <c r="D47" s="6"/>
      <c r="E47" s="6"/>
      <c r="F47" s="6"/>
      <c r="G47" s="9"/>
      <c r="H47" s="661" t="s">
        <v>424</v>
      </c>
      <c r="I47" s="661"/>
      <c r="J47" s="661"/>
      <c r="K47" s="661"/>
      <c r="L47" s="662"/>
    </row>
    <row r="48" spans="1:12" s="7" customFormat="1" x14ac:dyDescent="0.25">
      <c r="A48" s="5"/>
      <c r="B48" s="6" t="s">
        <v>423</v>
      </c>
      <c r="C48" s="6"/>
      <c r="D48" s="6"/>
      <c r="E48" s="6"/>
      <c r="F48" s="6"/>
      <c r="G48" s="9"/>
      <c r="H48" s="9"/>
      <c r="I48" s="9"/>
      <c r="J48" s="9"/>
      <c r="K48" s="9"/>
    </row>
    <row r="49" spans="1:11" s="7" customFormat="1" x14ac:dyDescent="0.25">
      <c r="A49" s="5"/>
      <c r="B49" s="6" t="s">
        <v>425</v>
      </c>
      <c r="C49" s="6"/>
      <c r="D49" s="6"/>
      <c r="E49" s="6"/>
      <c r="F49" s="6"/>
      <c r="G49" s="9"/>
      <c r="H49" s="9"/>
      <c r="I49" s="9"/>
      <c r="J49" s="9"/>
      <c r="K49" s="9"/>
    </row>
    <row r="50" spans="1:11" x14ac:dyDescent="0.25">
      <c r="A50" s="5"/>
      <c r="B50" s="6" t="s">
        <v>426</v>
      </c>
      <c r="C50" s="6"/>
      <c r="D50" s="6"/>
      <c r="E50" s="6"/>
      <c r="F50" s="6"/>
      <c r="G50" s="9"/>
      <c r="H50" s="9"/>
      <c r="I50" s="9"/>
      <c r="J50" s="9"/>
      <c r="K50" s="9"/>
    </row>
    <row r="51" spans="1:11" x14ac:dyDescent="0.25">
      <c r="A51" s="10"/>
      <c r="B51" s="6" t="s">
        <v>427</v>
      </c>
      <c r="C51" s="6"/>
      <c r="D51" s="6"/>
      <c r="E51" s="6"/>
      <c r="F51" s="11"/>
      <c r="G51" s="9"/>
      <c r="H51" s="9"/>
      <c r="I51" s="9"/>
      <c r="J51" s="9"/>
      <c r="K51" s="9"/>
    </row>
    <row r="52" spans="1:11" x14ac:dyDescent="0.25">
      <c r="A52" s="10"/>
      <c r="B52" s="6" t="s">
        <v>428</v>
      </c>
      <c r="C52" s="6"/>
      <c r="D52" s="6"/>
      <c r="E52" s="6"/>
      <c r="F52" s="11"/>
      <c r="G52" s="9"/>
      <c r="H52" s="9"/>
      <c r="I52" s="9"/>
      <c r="J52" s="9"/>
      <c r="K52" s="9"/>
    </row>
    <row r="53" spans="1:11" x14ac:dyDescent="0.25">
      <c r="A53" s="10"/>
      <c r="F53" s="11"/>
      <c r="G53" s="9"/>
      <c r="H53" s="9"/>
      <c r="I53" s="9"/>
      <c r="J53" s="9"/>
      <c r="K53" s="9"/>
    </row>
    <row r="54" spans="1:11" x14ac:dyDescent="0.25">
      <c r="A54" s="10"/>
      <c r="F54" s="11"/>
      <c r="G54" s="9"/>
      <c r="H54" s="9"/>
      <c r="I54" s="9"/>
      <c r="J54" s="9"/>
      <c r="K54" s="9"/>
    </row>
    <row r="55" spans="1:11" x14ac:dyDescent="0.25">
      <c r="A55" s="10"/>
      <c r="F55" s="11"/>
      <c r="G55" s="9"/>
      <c r="H55" s="9"/>
      <c r="I55" s="9"/>
      <c r="J55" s="9"/>
      <c r="K55" s="9"/>
    </row>
    <row r="56" spans="1:11" x14ac:dyDescent="0.25">
      <c r="A56" s="10"/>
      <c r="F56" s="11"/>
      <c r="G56" s="9"/>
      <c r="H56" s="9"/>
      <c r="I56" s="9"/>
      <c r="J56" s="9"/>
      <c r="K56" s="9"/>
    </row>
    <row r="57" spans="1:11" x14ac:dyDescent="0.25">
      <c r="A57" s="10"/>
      <c r="F57" s="9"/>
      <c r="G57" s="9"/>
      <c r="H57" s="9"/>
      <c r="I57" s="9"/>
      <c r="J57" s="9"/>
      <c r="K57" s="9"/>
    </row>
    <row r="58" spans="1:11" x14ac:dyDescent="0.25">
      <c r="A58" s="10"/>
      <c r="F58" s="9"/>
      <c r="G58" s="9"/>
      <c r="H58" s="9"/>
      <c r="I58" s="9"/>
      <c r="J58" s="9"/>
      <c r="K58" s="9"/>
    </row>
    <row r="59" spans="1:11" x14ac:dyDescent="0.25">
      <c r="A59" s="10"/>
      <c r="F59" s="9"/>
      <c r="G59" s="9"/>
      <c r="H59" s="9"/>
      <c r="I59" s="9"/>
      <c r="J59" s="9"/>
      <c r="K59" s="9"/>
    </row>
    <row r="60" spans="1:11" x14ac:dyDescent="0.25">
      <c r="A60" s="10"/>
      <c r="F60" s="9"/>
      <c r="G60" s="9"/>
      <c r="H60" s="9"/>
      <c r="I60" s="9"/>
      <c r="J60" s="9"/>
      <c r="K60" s="9"/>
    </row>
    <row r="61" spans="1:11" x14ac:dyDescent="0.25">
      <c r="A61" s="10"/>
      <c r="B61" s="9"/>
      <c r="C61" s="9"/>
      <c r="D61" s="9"/>
      <c r="E61" s="9"/>
      <c r="F61" s="9"/>
      <c r="G61" s="9"/>
      <c r="H61" s="9"/>
      <c r="I61" s="9"/>
      <c r="J61" s="9"/>
      <c r="K61" s="9"/>
    </row>
    <row r="62" spans="1:11" x14ac:dyDescent="0.25">
      <c r="A62" s="10"/>
      <c r="B62" s="9"/>
      <c r="C62" s="9"/>
      <c r="D62" s="9"/>
      <c r="E62" s="9"/>
      <c r="F62" s="9"/>
      <c r="G62" s="9"/>
      <c r="H62" s="9"/>
      <c r="I62" s="9"/>
      <c r="J62" s="9"/>
      <c r="K62" s="9"/>
    </row>
    <row r="63" spans="1:11" x14ac:dyDescent="0.25">
      <c r="A63" s="10"/>
      <c r="B63" s="9"/>
      <c r="C63" s="9"/>
      <c r="D63" s="9"/>
      <c r="E63" s="9"/>
      <c r="F63" s="9"/>
      <c r="G63" s="9"/>
      <c r="H63" s="9"/>
      <c r="I63" s="9"/>
      <c r="J63" s="9"/>
      <c r="K63" s="9"/>
    </row>
    <row r="64" spans="1:11" x14ac:dyDescent="0.25">
      <c r="A64" s="10"/>
      <c r="B64" s="9"/>
      <c r="C64" s="9"/>
      <c r="D64" s="9"/>
      <c r="E64" s="9"/>
      <c r="F64" s="9"/>
      <c r="G64" s="9"/>
      <c r="H64" s="9"/>
      <c r="I64" s="9"/>
      <c r="J64" s="9"/>
      <c r="K64" s="9"/>
    </row>
    <row r="65" spans="1:11" x14ac:dyDescent="0.25">
      <c r="A65" s="10"/>
      <c r="B65" s="9"/>
      <c r="C65" s="9"/>
      <c r="D65" s="9"/>
      <c r="E65" s="9"/>
      <c r="F65" s="9"/>
      <c r="G65" s="9"/>
      <c r="H65" s="9"/>
      <c r="I65" s="9"/>
      <c r="J65" s="9"/>
      <c r="K65" s="9"/>
    </row>
    <row r="66" spans="1:11" x14ac:dyDescent="0.25">
      <c r="A66" s="10"/>
      <c r="B66" s="9"/>
      <c r="C66" s="9"/>
      <c r="D66" s="9"/>
      <c r="E66" s="9"/>
      <c r="F66" s="9"/>
      <c r="G66" s="9"/>
      <c r="H66" s="9"/>
      <c r="I66" s="9"/>
      <c r="J66" s="9"/>
      <c r="K66" s="9"/>
    </row>
    <row r="67" spans="1:11" x14ac:dyDescent="0.25">
      <c r="A67" s="10"/>
      <c r="B67" s="9"/>
      <c r="C67" s="9"/>
      <c r="D67" s="9"/>
      <c r="E67" s="9"/>
      <c r="F67" s="9"/>
      <c r="G67" s="9"/>
      <c r="H67" s="9"/>
      <c r="I67" s="9"/>
      <c r="J67" s="9"/>
      <c r="K67" s="9"/>
    </row>
    <row r="68" spans="1:11" x14ac:dyDescent="0.25">
      <c r="A68" s="10"/>
      <c r="B68" s="9"/>
      <c r="C68" s="9"/>
      <c r="D68" s="9"/>
      <c r="E68" s="9"/>
      <c r="F68" s="9"/>
      <c r="G68" s="9"/>
      <c r="H68" s="9"/>
      <c r="I68" s="9"/>
      <c r="J68" s="9"/>
      <c r="K68" s="9"/>
    </row>
    <row r="69" spans="1:11" x14ac:dyDescent="0.25">
      <c r="A69" s="10"/>
      <c r="B69" s="9"/>
      <c r="C69" s="9"/>
      <c r="D69" s="9"/>
      <c r="E69" s="9"/>
      <c r="F69" s="9"/>
      <c r="G69" s="9"/>
      <c r="H69" s="9"/>
      <c r="I69" s="9"/>
      <c r="J69" s="9"/>
      <c r="K69" s="9"/>
    </row>
    <row r="70" spans="1:11" x14ac:dyDescent="0.25">
      <c r="A70" s="10"/>
      <c r="B70" s="9"/>
      <c r="C70" s="9"/>
      <c r="D70" s="9"/>
      <c r="E70" s="9"/>
      <c r="F70" s="9"/>
      <c r="G70" s="9"/>
      <c r="H70" s="9"/>
      <c r="I70" s="9"/>
      <c r="J70" s="9"/>
      <c r="K70" s="9"/>
    </row>
    <row r="71" spans="1:11" x14ac:dyDescent="0.25">
      <c r="A71" s="10"/>
      <c r="B71" s="9"/>
      <c r="C71" s="9"/>
      <c r="D71" s="9"/>
      <c r="E71" s="9"/>
      <c r="F71" s="9"/>
      <c r="G71" s="9"/>
      <c r="H71" s="9"/>
      <c r="I71" s="9"/>
      <c r="J71" s="9"/>
      <c r="K71" s="9"/>
    </row>
    <row r="72" spans="1:11" x14ac:dyDescent="0.25">
      <c r="A72" s="10"/>
      <c r="B72" s="9"/>
      <c r="C72" s="9"/>
      <c r="D72" s="9"/>
      <c r="E72" s="9"/>
      <c r="F72" s="9"/>
      <c r="G72" s="9"/>
      <c r="H72" s="9"/>
      <c r="I72" s="9"/>
      <c r="J72" s="9"/>
      <c r="K72" s="9"/>
    </row>
    <row r="73" spans="1:11" x14ac:dyDescent="0.25">
      <c r="A73" s="10"/>
      <c r="B73" s="9"/>
      <c r="C73" s="9"/>
      <c r="D73" s="9"/>
      <c r="E73" s="9"/>
      <c r="F73" s="9"/>
      <c r="G73" s="9"/>
      <c r="H73" s="9"/>
      <c r="I73" s="9"/>
      <c r="J73" s="9"/>
      <c r="K73" s="9"/>
    </row>
    <row r="74" spans="1:11" x14ac:dyDescent="0.25">
      <c r="A74" s="10"/>
      <c r="B74" s="9"/>
      <c r="C74" s="9"/>
      <c r="D74" s="9"/>
      <c r="E74" s="9"/>
      <c r="F74" s="9"/>
      <c r="G74" s="9"/>
      <c r="H74" s="9"/>
      <c r="I74" s="9"/>
      <c r="J74" s="9"/>
      <c r="K74" s="9"/>
    </row>
    <row r="75" spans="1:11" x14ac:dyDescent="0.25">
      <c r="A75" s="10"/>
      <c r="B75" s="9"/>
      <c r="C75" s="9"/>
      <c r="D75" s="9"/>
      <c r="E75" s="9"/>
      <c r="F75" s="9"/>
      <c r="G75" s="9"/>
      <c r="H75" s="9"/>
      <c r="I75" s="9"/>
      <c r="J75" s="9"/>
      <c r="K75" s="9"/>
    </row>
    <row r="76" spans="1:11" x14ac:dyDescent="0.25">
      <c r="A76" s="10"/>
      <c r="B76" s="9"/>
      <c r="C76" s="9"/>
      <c r="D76" s="9"/>
      <c r="E76" s="9"/>
      <c r="F76" s="9"/>
      <c r="G76" s="9"/>
      <c r="H76" s="9"/>
      <c r="I76" s="9"/>
      <c r="J76" s="9"/>
      <c r="K76" s="9"/>
    </row>
    <row r="77" spans="1:11" x14ac:dyDescent="0.25">
      <c r="A77" s="10"/>
      <c r="B77" s="9"/>
      <c r="C77" s="9"/>
      <c r="D77" s="9"/>
      <c r="E77" s="9"/>
      <c r="F77" s="9"/>
      <c r="G77" s="9"/>
      <c r="H77" s="9"/>
      <c r="I77" s="9"/>
      <c r="J77" s="9"/>
      <c r="K77" s="9"/>
    </row>
    <row r="78" spans="1:11" x14ac:dyDescent="0.25">
      <c r="A78" s="10"/>
      <c r="B78" s="9"/>
      <c r="C78" s="9"/>
      <c r="D78" s="9"/>
      <c r="E78" s="9"/>
      <c r="F78" s="9"/>
      <c r="G78" s="9"/>
      <c r="H78" s="9"/>
      <c r="I78" s="9"/>
      <c r="J78" s="9"/>
      <c r="K78" s="9"/>
    </row>
    <row r="79" spans="1:11" x14ac:dyDescent="0.25">
      <c r="A79" s="10"/>
      <c r="B79" s="9"/>
      <c r="C79" s="9"/>
      <c r="D79" s="9"/>
      <c r="E79" s="9"/>
      <c r="F79" s="9"/>
      <c r="G79" s="9"/>
      <c r="H79" s="9"/>
      <c r="I79" s="9"/>
      <c r="J79" s="9"/>
      <c r="K79" s="9"/>
    </row>
    <row r="80" spans="1:11" x14ac:dyDescent="0.25">
      <c r="A80" s="10"/>
      <c r="B80" s="9"/>
      <c r="C80" s="9"/>
      <c r="D80" s="9"/>
      <c r="E80" s="9"/>
      <c r="F80" s="9"/>
      <c r="G80" s="9"/>
      <c r="H80" s="9"/>
      <c r="I80" s="9"/>
      <c r="J80" s="9"/>
      <c r="K80" s="9"/>
    </row>
    <row r="81" spans="1:11" x14ac:dyDescent="0.25">
      <c r="A81" s="10"/>
      <c r="B81" s="9"/>
      <c r="C81" s="9"/>
      <c r="D81" s="9"/>
      <c r="E81" s="9"/>
      <c r="F81" s="9"/>
      <c r="G81" s="9"/>
      <c r="H81" s="9"/>
      <c r="I81" s="9"/>
      <c r="J81" s="9"/>
      <c r="K81" s="9"/>
    </row>
    <row r="82" spans="1:11" x14ac:dyDescent="0.25">
      <c r="A82" s="10"/>
      <c r="B82" s="9"/>
      <c r="C82" s="9"/>
      <c r="D82" s="9"/>
      <c r="E82" s="9"/>
      <c r="F82" s="9"/>
      <c r="G82" s="9"/>
      <c r="H82" s="9"/>
      <c r="I82" s="9"/>
      <c r="J82" s="9"/>
      <c r="K82" s="9"/>
    </row>
    <row r="83" spans="1:11" x14ac:dyDescent="0.25">
      <c r="A83" s="10"/>
      <c r="B83" s="9"/>
      <c r="C83" s="9"/>
      <c r="D83" s="9"/>
      <c r="E83" s="9"/>
      <c r="F83" s="9"/>
      <c r="G83" s="9"/>
      <c r="H83" s="9"/>
      <c r="I83" s="9"/>
      <c r="J83" s="9"/>
      <c r="K83" s="9"/>
    </row>
    <row r="84" spans="1:11" x14ac:dyDescent="0.25">
      <c r="A84" s="10"/>
      <c r="B84" s="9"/>
      <c r="C84" s="9"/>
      <c r="D84" s="9"/>
      <c r="E84" s="9"/>
      <c r="F84" s="9"/>
      <c r="G84" s="9"/>
      <c r="H84" s="9"/>
      <c r="I84" s="9"/>
      <c r="J84" s="9"/>
      <c r="K84" s="9"/>
    </row>
    <row r="85" spans="1:11" x14ac:dyDescent="0.25">
      <c r="A85" s="10"/>
      <c r="B85" s="9"/>
      <c r="C85" s="9"/>
      <c r="D85" s="9"/>
      <c r="E85" s="9"/>
      <c r="F85" s="9"/>
      <c r="G85" s="9"/>
      <c r="H85" s="9"/>
      <c r="I85" s="9"/>
      <c r="J85" s="9"/>
      <c r="K85" s="9"/>
    </row>
    <row r="86" spans="1:11" x14ac:dyDescent="0.25">
      <c r="A86" s="10"/>
      <c r="B86" s="9"/>
      <c r="C86" s="9"/>
      <c r="D86" s="9"/>
      <c r="E86" s="9"/>
      <c r="F86" s="9"/>
      <c r="G86" s="9"/>
      <c r="H86" s="9"/>
      <c r="I86" s="9"/>
      <c r="J86" s="9"/>
      <c r="K86" s="9"/>
    </row>
    <row r="87" spans="1:11" x14ac:dyDescent="0.25">
      <c r="A87" s="10"/>
      <c r="B87" s="9"/>
      <c r="C87" s="9"/>
      <c r="D87" s="9"/>
      <c r="E87" s="9"/>
      <c r="F87" s="9"/>
      <c r="G87" s="9"/>
      <c r="H87" s="9"/>
      <c r="I87" s="9"/>
      <c r="J87" s="9"/>
      <c r="K87" s="9"/>
    </row>
    <row r="88" spans="1:11" x14ac:dyDescent="0.25">
      <c r="A88" s="10"/>
      <c r="B88" s="9"/>
      <c r="C88" s="9"/>
      <c r="D88" s="9"/>
      <c r="E88" s="9"/>
      <c r="F88" s="9"/>
      <c r="G88" s="9"/>
      <c r="H88" s="9"/>
      <c r="I88" s="9"/>
      <c r="J88" s="9"/>
      <c r="K88" s="9"/>
    </row>
    <row r="89" spans="1:11" x14ac:dyDescent="0.25">
      <c r="A89" s="10"/>
      <c r="B89" s="9"/>
      <c r="C89" s="9"/>
      <c r="D89" s="9"/>
      <c r="E89" s="9"/>
      <c r="F89" s="9"/>
      <c r="G89" s="9"/>
      <c r="H89" s="9"/>
      <c r="I89" s="9"/>
      <c r="J89" s="9"/>
      <c r="K89" s="9"/>
    </row>
    <row r="90" spans="1:11" x14ac:dyDescent="0.25">
      <c r="A90" s="10"/>
      <c r="B90" s="9"/>
      <c r="C90" s="9"/>
      <c r="D90" s="9"/>
      <c r="E90" s="9"/>
      <c r="F90" s="9"/>
      <c r="G90" s="9"/>
      <c r="H90" s="9"/>
      <c r="I90" s="9"/>
      <c r="J90" s="9"/>
      <c r="K90" s="9"/>
    </row>
    <row r="91" spans="1:11" x14ac:dyDescent="0.25">
      <c r="A91" s="10"/>
      <c r="B91" s="9"/>
      <c r="C91" s="9"/>
      <c r="D91" s="9"/>
      <c r="E91" s="9"/>
      <c r="F91" s="9"/>
      <c r="G91" s="9"/>
      <c r="H91" s="9"/>
      <c r="I91" s="9"/>
      <c r="J91" s="9"/>
      <c r="K91" s="9"/>
    </row>
    <row r="92" spans="1:11" x14ac:dyDescent="0.25">
      <c r="A92" s="10"/>
      <c r="B92" s="9"/>
      <c r="C92" s="9"/>
      <c r="D92" s="9"/>
      <c r="E92" s="9"/>
      <c r="F92" s="9"/>
      <c r="G92" s="9"/>
      <c r="H92" s="9"/>
      <c r="I92" s="9"/>
      <c r="J92" s="9"/>
      <c r="K92" s="9"/>
    </row>
    <row r="93" spans="1:11" x14ac:dyDescent="0.25">
      <c r="A93" s="10"/>
      <c r="B93" s="9"/>
      <c r="C93" s="9"/>
      <c r="D93" s="9"/>
      <c r="E93" s="9"/>
      <c r="F93" s="9"/>
      <c r="G93" s="9"/>
      <c r="H93" s="9"/>
      <c r="I93" s="9"/>
      <c r="J93" s="9"/>
      <c r="K93" s="9"/>
    </row>
    <row r="94" spans="1:11" x14ac:dyDescent="0.25">
      <c r="A94" s="10"/>
      <c r="B94" s="9"/>
      <c r="C94" s="9"/>
      <c r="D94" s="9"/>
      <c r="E94" s="9"/>
      <c r="F94" s="9"/>
      <c r="G94" s="9"/>
      <c r="H94" s="9"/>
      <c r="I94" s="9"/>
      <c r="J94" s="9"/>
      <c r="K94" s="9"/>
    </row>
    <row r="95" spans="1:11" x14ac:dyDescent="0.25">
      <c r="A95" s="10"/>
      <c r="B95" s="9"/>
      <c r="C95" s="9"/>
      <c r="D95" s="9"/>
      <c r="E95" s="9"/>
      <c r="F95" s="9"/>
      <c r="G95" s="9"/>
      <c r="H95" s="9"/>
      <c r="I95" s="9"/>
      <c r="J95" s="9"/>
      <c r="K95" s="9"/>
    </row>
    <row r="96" spans="1:11" x14ac:dyDescent="0.25">
      <c r="A96" s="10"/>
      <c r="B96" s="9"/>
      <c r="C96" s="9"/>
      <c r="D96" s="9"/>
      <c r="E96" s="9"/>
      <c r="F96" s="9"/>
      <c r="G96" s="9"/>
      <c r="H96" s="9"/>
      <c r="I96" s="9"/>
      <c r="J96" s="9"/>
      <c r="K96" s="9"/>
    </row>
    <row r="97" spans="1:11" x14ac:dyDescent="0.25">
      <c r="A97" s="10"/>
      <c r="B97" s="9"/>
      <c r="C97" s="9"/>
      <c r="D97" s="9"/>
      <c r="E97" s="9"/>
      <c r="F97" s="9"/>
      <c r="G97" s="9"/>
      <c r="H97" s="9"/>
      <c r="I97" s="9"/>
      <c r="J97" s="9"/>
      <c r="K97" s="9"/>
    </row>
    <row r="98" spans="1:11" x14ac:dyDescent="0.25">
      <c r="A98" s="10"/>
      <c r="B98" s="9"/>
      <c r="C98" s="9"/>
      <c r="D98" s="9"/>
      <c r="E98" s="9"/>
      <c r="F98" s="9"/>
      <c r="G98" s="9"/>
      <c r="H98" s="9"/>
      <c r="I98" s="9"/>
      <c r="J98" s="9"/>
      <c r="K98" s="9"/>
    </row>
    <row r="99" spans="1:11" x14ac:dyDescent="0.25">
      <c r="A99" s="10"/>
      <c r="B99" s="9"/>
      <c r="C99" s="9"/>
      <c r="D99" s="9"/>
      <c r="E99" s="9"/>
      <c r="F99" s="9"/>
      <c r="G99" s="9"/>
      <c r="H99" s="9"/>
      <c r="I99" s="9"/>
      <c r="J99" s="9"/>
      <c r="K99" s="9"/>
    </row>
    <row r="100" spans="1:11" x14ac:dyDescent="0.25">
      <c r="A100" s="10"/>
      <c r="B100" s="9"/>
      <c r="C100" s="9"/>
      <c r="D100" s="9"/>
      <c r="E100" s="9"/>
      <c r="F100" s="9"/>
      <c r="G100" s="9"/>
      <c r="H100" s="9"/>
      <c r="I100" s="9"/>
      <c r="J100" s="9"/>
      <c r="K100" s="9"/>
    </row>
    <row r="101" spans="1:11" x14ac:dyDescent="0.25">
      <c r="A101" s="10"/>
      <c r="B101" s="9"/>
      <c r="C101" s="9"/>
      <c r="D101" s="9"/>
      <c r="E101" s="9"/>
      <c r="F101" s="9"/>
      <c r="G101" s="9"/>
      <c r="H101" s="9"/>
      <c r="I101" s="9"/>
      <c r="J101" s="9"/>
      <c r="K101" s="9"/>
    </row>
    <row r="102" spans="1:11" x14ac:dyDescent="0.25">
      <c r="A102" s="10"/>
      <c r="B102" s="9"/>
      <c r="C102" s="9"/>
      <c r="D102" s="9"/>
      <c r="E102" s="9"/>
      <c r="F102" s="9"/>
      <c r="G102" s="9"/>
      <c r="H102" s="9"/>
      <c r="I102" s="9"/>
      <c r="J102" s="9"/>
      <c r="K102" s="9"/>
    </row>
    <row r="103" spans="1:11" x14ac:dyDescent="0.25">
      <c r="A103" s="10"/>
      <c r="B103" s="9"/>
      <c r="C103" s="9"/>
      <c r="D103" s="9"/>
      <c r="E103" s="9"/>
      <c r="F103" s="9"/>
      <c r="G103" s="9"/>
      <c r="H103" s="9"/>
      <c r="I103" s="9"/>
      <c r="J103" s="9"/>
      <c r="K103" s="9"/>
    </row>
    <row r="104" spans="1:11" x14ac:dyDescent="0.25">
      <c r="A104" s="10"/>
      <c r="B104" s="9"/>
      <c r="C104" s="9"/>
      <c r="D104" s="9"/>
      <c r="E104" s="9"/>
      <c r="F104" s="9"/>
      <c r="G104" s="9"/>
      <c r="H104" s="9"/>
      <c r="I104" s="9"/>
      <c r="J104" s="9"/>
      <c r="K104" s="9"/>
    </row>
    <row r="105" spans="1:11" x14ac:dyDescent="0.25">
      <c r="A105" s="10"/>
      <c r="B105" s="9"/>
      <c r="C105" s="9"/>
      <c r="D105" s="9"/>
      <c r="E105" s="9"/>
      <c r="F105" s="9"/>
      <c r="G105" s="9"/>
      <c r="H105" s="9"/>
      <c r="I105" s="9"/>
      <c r="J105" s="9"/>
      <c r="K105" s="9"/>
    </row>
    <row r="106" spans="1:11" x14ac:dyDescent="0.25">
      <c r="A106" s="10"/>
      <c r="B106" s="9"/>
      <c r="C106" s="9"/>
      <c r="D106" s="9"/>
      <c r="E106" s="9"/>
      <c r="F106" s="9"/>
      <c r="G106" s="9"/>
      <c r="H106" s="9"/>
      <c r="I106" s="9"/>
      <c r="J106" s="9"/>
      <c r="K106" s="9"/>
    </row>
    <row r="107" spans="1:11" x14ac:dyDescent="0.25">
      <c r="A107" s="10"/>
      <c r="B107" s="9"/>
      <c r="C107" s="9"/>
      <c r="D107" s="9"/>
      <c r="E107" s="9"/>
      <c r="F107" s="9"/>
      <c r="G107" s="9"/>
      <c r="H107" s="9"/>
      <c r="I107" s="9"/>
      <c r="J107" s="9"/>
      <c r="K107" s="9"/>
    </row>
    <row r="108" spans="1:11" x14ac:dyDescent="0.25">
      <c r="A108" s="10"/>
      <c r="B108" s="9"/>
      <c r="C108" s="9"/>
      <c r="D108" s="9"/>
      <c r="E108" s="9"/>
      <c r="F108" s="9"/>
      <c r="G108" s="9"/>
      <c r="H108" s="9"/>
      <c r="I108" s="9"/>
      <c r="J108" s="9"/>
      <c r="K108" s="9"/>
    </row>
    <row r="109" spans="1:11" x14ac:dyDescent="0.25">
      <c r="A109" s="10"/>
      <c r="B109" s="9"/>
      <c r="C109" s="9"/>
      <c r="D109" s="9"/>
      <c r="E109" s="9"/>
      <c r="F109" s="9"/>
      <c r="G109" s="9"/>
      <c r="H109" s="9"/>
      <c r="I109" s="9"/>
      <c r="J109" s="9"/>
      <c r="K109" s="9"/>
    </row>
    <row r="110" spans="1:11" x14ac:dyDescent="0.25">
      <c r="A110" s="10"/>
      <c r="B110" s="9"/>
      <c r="C110" s="9"/>
      <c r="D110" s="9"/>
      <c r="E110" s="9"/>
      <c r="F110" s="9"/>
      <c r="G110" s="9"/>
      <c r="H110" s="9"/>
      <c r="I110" s="9"/>
      <c r="J110" s="9"/>
      <c r="K110" s="9"/>
    </row>
    <row r="111" spans="1:11" x14ac:dyDescent="0.25">
      <c r="A111" s="10"/>
      <c r="B111" s="9"/>
      <c r="C111" s="9"/>
      <c r="D111" s="9"/>
      <c r="E111" s="9"/>
      <c r="F111" s="9"/>
      <c r="G111" s="9"/>
      <c r="H111" s="9"/>
      <c r="I111" s="9"/>
      <c r="J111" s="9"/>
      <c r="K111" s="9"/>
    </row>
    <row r="112" spans="1:11" x14ac:dyDescent="0.25">
      <c r="A112" s="10"/>
      <c r="B112" s="9"/>
      <c r="C112" s="9"/>
      <c r="D112" s="9"/>
      <c r="E112" s="9"/>
      <c r="F112" s="9"/>
      <c r="G112" s="9"/>
      <c r="H112" s="9"/>
      <c r="I112" s="9"/>
      <c r="J112" s="9"/>
      <c r="K112" s="9"/>
    </row>
    <row r="113" spans="1:11" x14ac:dyDescent="0.25">
      <c r="A113" s="10"/>
      <c r="B113" s="9"/>
      <c r="C113" s="9"/>
      <c r="D113" s="9"/>
      <c r="E113" s="9"/>
      <c r="F113" s="9"/>
      <c r="G113" s="9"/>
      <c r="H113" s="9"/>
      <c r="I113" s="9"/>
      <c r="J113" s="9"/>
      <c r="K113" s="9"/>
    </row>
    <row r="114" spans="1:11" x14ac:dyDescent="0.25">
      <c r="A114" s="10"/>
      <c r="B114" s="9"/>
      <c r="C114" s="9"/>
      <c r="D114" s="9"/>
      <c r="E114" s="9"/>
      <c r="F114" s="9"/>
      <c r="G114" s="9"/>
      <c r="H114" s="9"/>
      <c r="I114" s="9"/>
      <c r="J114" s="9"/>
      <c r="K114" s="9"/>
    </row>
    <row r="115" spans="1:11" x14ac:dyDescent="0.25">
      <c r="A115" s="10"/>
      <c r="B115" s="9"/>
      <c r="C115" s="9"/>
      <c r="D115" s="9"/>
      <c r="E115" s="9"/>
      <c r="F115" s="9"/>
      <c r="G115" s="9"/>
      <c r="H115" s="9"/>
      <c r="I115" s="9"/>
      <c r="J115" s="9"/>
      <c r="K115" s="9"/>
    </row>
    <row r="116" spans="1:11" x14ac:dyDescent="0.25">
      <c r="A116" s="10"/>
      <c r="B116" s="9"/>
      <c r="C116" s="9"/>
      <c r="D116" s="9"/>
      <c r="E116" s="9"/>
      <c r="F116" s="9"/>
      <c r="G116" s="9"/>
      <c r="H116" s="9"/>
      <c r="I116" s="9"/>
      <c r="J116" s="9"/>
      <c r="K116" s="9"/>
    </row>
    <row r="117" spans="1:11" x14ac:dyDescent="0.25">
      <c r="A117" s="10"/>
      <c r="B117" s="9"/>
      <c r="C117" s="9"/>
      <c r="D117" s="9"/>
      <c r="E117" s="9"/>
      <c r="F117" s="9"/>
      <c r="G117" s="9"/>
      <c r="H117" s="9"/>
      <c r="I117" s="9"/>
      <c r="J117" s="9"/>
      <c r="K117" s="9"/>
    </row>
    <row r="118" spans="1:11" x14ac:dyDescent="0.25">
      <c r="A118" s="10"/>
      <c r="B118" s="9"/>
      <c r="C118" s="9"/>
      <c r="D118" s="9"/>
      <c r="E118" s="9"/>
      <c r="F118" s="9"/>
      <c r="G118" s="9"/>
      <c r="H118" s="9"/>
      <c r="I118" s="9"/>
      <c r="J118" s="9"/>
      <c r="K118" s="9"/>
    </row>
    <row r="119" spans="1:11" x14ac:dyDescent="0.25">
      <c r="A119" s="10"/>
      <c r="B119" s="9"/>
      <c r="C119" s="9"/>
      <c r="D119" s="9"/>
      <c r="E119" s="9"/>
      <c r="F119" s="9"/>
      <c r="G119" s="9"/>
      <c r="H119" s="9"/>
      <c r="I119" s="9"/>
      <c r="J119" s="9"/>
      <c r="K119" s="9"/>
    </row>
    <row r="120" spans="1:11" x14ac:dyDescent="0.25">
      <c r="A120" s="10"/>
      <c r="B120" s="9"/>
      <c r="C120" s="9"/>
      <c r="D120" s="9"/>
      <c r="E120" s="9"/>
      <c r="F120" s="9"/>
      <c r="G120" s="9"/>
      <c r="H120" s="9"/>
      <c r="I120" s="9"/>
      <c r="J120" s="9"/>
      <c r="K120" s="9"/>
    </row>
    <row r="121" spans="1:11" x14ac:dyDescent="0.25">
      <c r="A121" s="10"/>
      <c r="B121" s="9"/>
      <c r="C121" s="9"/>
      <c r="D121" s="9"/>
      <c r="E121" s="9"/>
      <c r="F121" s="9"/>
      <c r="G121" s="9"/>
      <c r="H121" s="9"/>
      <c r="I121" s="9"/>
      <c r="J121" s="9"/>
      <c r="K121" s="9"/>
    </row>
    <row r="122" spans="1:11" x14ac:dyDescent="0.25">
      <c r="A122" s="10"/>
      <c r="B122" s="9"/>
      <c r="C122" s="9"/>
      <c r="D122" s="9"/>
      <c r="E122" s="9"/>
      <c r="F122" s="9"/>
      <c r="G122" s="9"/>
      <c r="H122" s="9"/>
      <c r="I122" s="9"/>
      <c r="J122" s="9"/>
      <c r="K122" s="9"/>
    </row>
    <row r="123" spans="1:11" x14ac:dyDescent="0.25">
      <c r="A123" s="10"/>
      <c r="B123" s="9"/>
      <c r="C123" s="9"/>
      <c r="D123" s="9"/>
      <c r="E123" s="9"/>
      <c r="F123" s="9"/>
      <c r="G123" s="9"/>
      <c r="H123" s="9"/>
      <c r="I123" s="9"/>
      <c r="J123" s="9"/>
      <c r="K123" s="9"/>
    </row>
    <row r="124" spans="1:11" x14ac:dyDescent="0.25">
      <c r="A124" s="10"/>
      <c r="B124" s="9"/>
      <c r="C124" s="9"/>
      <c r="D124" s="9"/>
      <c r="E124" s="9"/>
      <c r="F124" s="9"/>
      <c r="G124" s="9"/>
      <c r="H124" s="9"/>
      <c r="I124" s="9"/>
      <c r="J124" s="9"/>
      <c r="K124" s="9"/>
    </row>
    <row r="125" spans="1:11" x14ac:dyDescent="0.25">
      <c r="A125" s="10"/>
      <c r="B125" s="9"/>
      <c r="C125" s="9"/>
      <c r="D125" s="9"/>
      <c r="E125" s="9"/>
      <c r="F125" s="9"/>
      <c r="G125" s="9"/>
      <c r="H125" s="9"/>
      <c r="I125" s="9"/>
      <c r="J125" s="9"/>
      <c r="K125" s="9"/>
    </row>
    <row r="126" spans="1:11" x14ac:dyDescent="0.25">
      <c r="A126" s="10"/>
      <c r="B126" s="9"/>
      <c r="C126" s="9"/>
      <c r="D126" s="9"/>
      <c r="E126" s="9"/>
      <c r="F126" s="9"/>
      <c r="G126" s="9"/>
      <c r="H126" s="9"/>
      <c r="I126" s="9"/>
      <c r="J126" s="9"/>
      <c r="K126" s="9"/>
    </row>
    <row r="127" spans="1:11" x14ac:dyDescent="0.25">
      <c r="A127" s="10"/>
      <c r="B127" s="9"/>
      <c r="C127" s="9"/>
      <c r="D127" s="9"/>
      <c r="E127" s="9"/>
      <c r="F127" s="9"/>
      <c r="G127" s="9"/>
      <c r="H127" s="9"/>
      <c r="I127" s="9"/>
      <c r="J127" s="9"/>
      <c r="K127" s="9"/>
    </row>
    <row r="128" spans="1:11" x14ac:dyDescent="0.25">
      <c r="A128" s="10"/>
      <c r="B128" s="9"/>
      <c r="C128" s="9"/>
      <c r="D128" s="9"/>
      <c r="E128" s="9"/>
      <c r="F128" s="9"/>
      <c r="G128" s="9"/>
      <c r="H128" s="9"/>
      <c r="I128" s="9"/>
      <c r="J128" s="9"/>
      <c r="K128" s="9"/>
    </row>
    <row r="129" spans="1:11" x14ac:dyDescent="0.25">
      <c r="A129" s="10"/>
      <c r="B129" s="9"/>
      <c r="C129" s="9"/>
      <c r="D129" s="9"/>
      <c r="E129" s="9"/>
      <c r="F129" s="9"/>
      <c r="G129" s="9"/>
      <c r="H129" s="9"/>
      <c r="I129" s="9"/>
      <c r="J129" s="9"/>
      <c r="K129" s="9"/>
    </row>
    <row r="130" spans="1:11" x14ac:dyDescent="0.25">
      <c r="A130" s="10"/>
      <c r="B130" s="9"/>
      <c r="C130" s="9"/>
      <c r="D130" s="9"/>
      <c r="E130" s="9"/>
      <c r="F130" s="9"/>
      <c r="G130" s="9"/>
      <c r="H130" s="9"/>
      <c r="I130" s="9"/>
      <c r="J130" s="9"/>
      <c r="K130" s="9"/>
    </row>
    <row r="131" spans="1:11" x14ac:dyDescent="0.25">
      <c r="A131" s="10"/>
      <c r="B131" s="9"/>
      <c r="C131" s="9"/>
      <c r="D131" s="9"/>
      <c r="E131" s="9"/>
      <c r="F131" s="9"/>
      <c r="G131" s="9"/>
      <c r="H131" s="9"/>
      <c r="I131" s="9"/>
      <c r="J131" s="9"/>
      <c r="K131" s="9"/>
    </row>
    <row r="132" spans="1:11" x14ac:dyDescent="0.25">
      <c r="A132" s="10"/>
      <c r="B132" s="9"/>
      <c r="C132" s="9"/>
      <c r="D132" s="9"/>
      <c r="E132" s="9"/>
      <c r="F132" s="9"/>
      <c r="G132" s="9"/>
      <c r="H132" s="9"/>
      <c r="I132" s="9"/>
      <c r="J132" s="9"/>
      <c r="K132" s="9"/>
    </row>
    <row r="133" spans="1:11" x14ac:dyDescent="0.25">
      <c r="A133" s="10"/>
      <c r="B133" s="9"/>
      <c r="C133" s="9"/>
      <c r="D133" s="9"/>
      <c r="E133" s="9"/>
      <c r="F133" s="9"/>
      <c r="G133" s="9"/>
      <c r="H133" s="9"/>
      <c r="I133" s="9"/>
      <c r="J133" s="9"/>
      <c r="K133" s="9"/>
    </row>
    <row r="134" spans="1:11" x14ac:dyDescent="0.25">
      <c r="A134" s="10"/>
      <c r="B134" s="9"/>
      <c r="C134" s="9"/>
      <c r="D134" s="9"/>
      <c r="E134" s="9"/>
      <c r="F134" s="9"/>
      <c r="G134" s="9"/>
      <c r="H134" s="9"/>
      <c r="I134" s="9"/>
      <c r="J134" s="9"/>
      <c r="K134" s="9"/>
    </row>
    <row r="135" spans="1:11" x14ac:dyDescent="0.25">
      <c r="A135" s="10"/>
      <c r="B135" s="9"/>
      <c r="C135" s="9"/>
      <c r="D135" s="9"/>
      <c r="E135" s="9"/>
      <c r="F135" s="9"/>
      <c r="G135" s="9"/>
      <c r="H135" s="9"/>
      <c r="I135" s="9"/>
      <c r="J135" s="9"/>
      <c r="K135" s="9"/>
    </row>
    <row r="136" spans="1:11" x14ac:dyDescent="0.25">
      <c r="A136" s="10"/>
      <c r="B136" s="9"/>
      <c r="C136" s="9"/>
      <c r="D136" s="9"/>
      <c r="E136" s="9"/>
      <c r="F136" s="9"/>
      <c r="G136" s="9"/>
      <c r="H136" s="9"/>
      <c r="I136" s="9"/>
      <c r="J136" s="9"/>
      <c r="K136" s="9"/>
    </row>
    <row r="137" spans="1:11" x14ac:dyDescent="0.25">
      <c r="A137" s="10"/>
      <c r="B137" s="9"/>
      <c r="C137" s="9"/>
      <c r="D137" s="9"/>
      <c r="E137" s="9"/>
      <c r="F137" s="9"/>
      <c r="G137" s="9"/>
      <c r="H137" s="9"/>
      <c r="I137" s="9"/>
      <c r="J137" s="9"/>
      <c r="K137" s="9"/>
    </row>
    <row r="138" spans="1:11" x14ac:dyDescent="0.25">
      <c r="A138" s="10"/>
      <c r="B138" s="9"/>
      <c r="C138" s="9"/>
      <c r="D138" s="9"/>
      <c r="E138" s="9"/>
      <c r="F138" s="9"/>
      <c r="G138" s="9"/>
      <c r="H138" s="9"/>
      <c r="I138" s="9"/>
      <c r="J138" s="9"/>
      <c r="K138" s="9"/>
    </row>
    <row r="139" spans="1:11" x14ac:dyDescent="0.25">
      <c r="A139" s="10"/>
      <c r="B139" s="9"/>
      <c r="C139" s="9"/>
      <c r="D139" s="9"/>
      <c r="E139" s="9"/>
      <c r="F139" s="9"/>
      <c r="G139" s="9"/>
      <c r="H139" s="9"/>
      <c r="I139" s="9"/>
      <c r="J139" s="9"/>
      <c r="K139" s="9"/>
    </row>
    <row r="140" spans="1:11" x14ac:dyDescent="0.25">
      <c r="A140" s="10"/>
      <c r="B140" s="9"/>
      <c r="C140" s="9"/>
      <c r="D140" s="9"/>
      <c r="E140" s="9"/>
      <c r="F140" s="9"/>
      <c r="G140" s="9"/>
      <c r="H140" s="9"/>
      <c r="I140" s="9"/>
      <c r="J140" s="9"/>
      <c r="K140" s="9"/>
    </row>
    <row r="141" spans="1:11" x14ac:dyDescent="0.25">
      <c r="A141" s="10"/>
      <c r="B141" s="9"/>
      <c r="C141" s="9"/>
      <c r="D141" s="9"/>
      <c r="E141" s="9"/>
      <c r="F141" s="9"/>
      <c r="G141" s="9"/>
      <c r="H141" s="9"/>
      <c r="I141" s="9"/>
      <c r="J141" s="9"/>
      <c r="K141" s="9"/>
    </row>
    <row r="142" spans="1:11" x14ac:dyDescent="0.25">
      <c r="A142" s="10"/>
      <c r="B142" s="9"/>
      <c r="C142" s="9"/>
      <c r="D142" s="9"/>
      <c r="E142" s="9"/>
      <c r="F142" s="9"/>
      <c r="G142" s="9"/>
      <c r="H142" s="9"/>
      <c r="I142" s="9"/>
      <c r="J142" s="9"/>
      <c r="K142" s="9"/>
    </row>
    <row r="143" spans="1:11" x14ac:dyDescent="0.25">
      <c r="A143" s="10"/>
      <c r="B143" s="9"/>
      <c r="C143" s="9"/>
      <c r="D143" s="9"/>
      <c r="E143" s="9"/>
      <c r="F143" s="9"/>
      <c r="G143" s="9"/>
      <c r="H143" s="9"/>
      <c r="I143" s="9"/>
      <c r="J143" s="9"/>
      <c r="K143" s="9"/>
    </row>
    <row r="144" spans="1:11" x14ac:dyDescent="0.25">
      <c r="A144" s="10"/>
      <c r="B144" s="9"/>
      <c r="C144" s="9"/>
      <c r="D144" s="9"/>
      <c r="E144" s="9"/>
      <c r="F144" s="9"/>
      <c r="G144" s="9"/>
      <c r="H144" s="9"/>
      <c r="I144" s="9"/>
      <c r="J144" s="9"/>
      <c r="K144" s="9"/>
    </row>
    <row r="145" spans="1:11" x14ac:dyDescent="0.25">
      <c r="A145" s="10"/>
      <c r="B145" s="9"/>
      <c r="C145" s="9"/>
      <c r="D145" s="9"/>
      <c r="E145" s="9"/>
      <c r="F145" s="9"/>
      <c r="G145" s="9"/>
      <c r="H145" s="9"/>
      <c r="I145" s="9"/>
      <c r="J145" s="9"/>
      <c r="K145" s="9"/>
    </row>
    <row r="146" spans="1:11" x14ac:dyDescent="0.25">
      <c r="A146" s="10"/>
      <c r="B146" s="9"/>
      <c r="C146" s="9"/>
      <c r="D146" s="9"/>
      <c r="E146" s="9"/>
      <c r="F146" s="9"/>
      <c r="G146" s="9"/>
      <c r="H146" s="9"/>
      <c r="I146" s="9"/>
      <c r="J146" s="9"/>
      <c r="K146" s="9"/>
    </row>
    <row r="147" spans="1:11" x14ac:dyDescent="0.25">
      <c r="A147" s="10"/>
      <c r="B147" s="9"/>
      <c r="C147" s="9"/>
      <c r="D147" s="9"/>
      <c r="E147" s="9"/>
      <c r="F147" s="9"/>
      <c r="G147" s="9"/>
      <c r="H147" s="9"/>
      <c r="I147" s="9"/>
      <c r="J147" s="9"/>
      <c r="K147" s="9"/>
    </row>
    <row r="148" spans="1:11" x14ac:dyDescent="0.25">
      <c r="A148" s="10"/>
      <c r="B148" s="9"/>
      <c r="C148" s="9"/>
      <c r="D148" s="9"/>
      <c r="E148" s="9"/>
      <c r="F148" s="9"/>
      <c r="G148" s="9"/>
      <c r="H148" s="9"/>
      <c r="I148" s="9"/>
      <c r="J148" s="9"/>
      <c r="K148" s="9"/>
    </row>
    <row r="149" spans="1:11" x14ac:dyDescent="0.25">
      <c r="A149" s="10"/>
      <c r="B149" s="9"/>
      <c r="C149" s="9"/>
      <c r="D149" s="9"/>
      <c r="E149" s="9"/>
      <c r="F149" s="9"/>
      <c r="G149" s="9"/>
      <c r="H149" s="9"/>
      <c r="I149" s="9"/>
      <c r="J149" s="9"/>
      <c r="K149" s="9"/>
    </row>
    <row r="150" spans="1:11" x14ac:dyDescent="0.25">
      <c r="A150" s="10"/>
      <c r="B150" s="9"/>
      <c r="C150" s="9"/>
      <c r="D150" s="9"/>
      <c r="E150" s="9"/>
      <c r="F150" s="9"/>
      <c r="G150" s="9"/>
      <c r="H150" s="9"/>
      <c r="I150" s="9"/>
      <c r="J150" s="9"/>
      <c r="K150" s="9"/>
    </row>
    <row r="151" spans="1:11" x14ac:dyDescent="0.25">
      <c r="A151" s="10"/>
      <c r="B151" s="9"/>
      <c r="C151" s="9"/>
      <c r="D151" s="9"/>
      <c r="E151" s="9"/>
      <c r="F151" s="9"/>
      <c r="G151" s="9"/>
      <c r="H151" s="9"/>
      <c r="I151" s="9"/>
      <c r="J151" s="9"/>
      <c r="K151" s="9"/>
    </row>
    <row r="152" spans="1:11" x14ac:dyDescent="0.25">
      <c r="A152" s="10"/>
      <c r="B152" s="9"/>
      <c r="C152" s="9"/>
      <c r="D152" s="9"/>
      <c r="E152" s="9"/>
      <c r="F152" s="9"/>
      <c r="G152" s="9"/>
      <c r="H152" s="9"/>
      <c r="I152" s="9"/>
      <c r="J152" s="9"/>
      <c r="K152" s="9"/>
    </row>
    <row r="153" spans="1:11" x14ac:dyDescent="0.25">
      <c r="A153" s="10"/>
      <c r="B153" s="9"/>
      <c r="C153" s="9"/>
      <c r="D153" s="9"/>
      <c r="E153" s="9"/>
      <c r="F153" s="9"/>
      <c r="G153" s="9"/>
      <c r="H153" s="9"/>
      <c r="I153" s="9"/>
      <c r="J153" s="9"/>
      <c r="K153" s="9"/>
    </row>
    <row r="154" spans="1:11" x14ac:dyDescent="0.25">
      <c r="A154" s="10"/>
      <c r="B154" s="9"/>
      <c r="C154" s="9"/>
      <c r="D154" s="9"/>
      <c r="E154" s="9"/>
      <c r="F154" s="9"/>
      <c r="G154" s="9"/>
      <c r="H154" s="9"/>
      <c r="I154" s="9"/>
      <c r="J154" s="9"/>
      <c r="K154" s="9"/>
    </row>
    <row r="155" spans="1:11" x14ac:dyDescent="0.25">
      <c r="A155" s="10"/>
      <c r="B155" s="9"/>
      <c r="C155" s="9"/>
      <c r="D155" s="9"/>
      <c r="E155" s="9"/>
      <c r="F155" s="9"/>
      <c r="G155" s="9"/>
      <c r="H155" s="9"/>
      <c r="I155" s="9"/>
      <c r="J155" s="9"/>
      <c r="K155" s="9"/>
    </row>
    <row r="156" spans="1:11" x14ac:dyDescent="0.25">
      <c r="A156" s="10"/>
      <c r="B156" s="9"/>
      <c r="C156" s="9"/>
      <c r="D156" s="9"/>
      <c r="E156" s="9"/>
      <c r="F156" s="9"/>
      <c r="G156" s="9"/>
      <c r="H156" s="9"/>
      <c r="I156" s="9"/>
      <c r="J156" s="9"/>
      <c r="K156" s="9"/>
    </row>
    <row r="157" spans="1:11" x14ac:dyDescent="0.25">
      <c r="A157" s="10"/>
      <c r="B157" s="9"/>
      <c r="C157" s="9"/>
      <c r="D157" s="9"/>
      <c r="E157" s="9"/>
      <c r="F157" s="9"/>
      <c r="G157" s="9"/>
      <c r="H157" s="9"/>
      <c r="I157" s="9"/>
      <c r="J157" s="9"/>
      <c r="K157" s="9"/>
    </row>
    <row r="158" spans="1:11" x14ac:dyDescent="0.25">
      <c r="A158" s="10"/>
      <c r="B158" s="9"/>
      <c r="C158" s="9"/>
      <c r="D158" s="9"/>
      <c r="E158" s="9"/>
      <c r="F158" s="9"/>
      <c r="G158" s="9"/>
      <c r="H158" s="9"/>
      <c r="I158" s="9"/>
      <c r="J158" s="9"/>
      <c r="K158" s="9"/>
    </row>
    <row r="159" spans="1:11" x14ac:dyDescent="0.25">
      <c r="A159" s="10"/>
      <c r="B159" s="9"/>
      <c r="C159" s="9"/>
      <c r="D159" s="9"/>
      <c r="E159" s="9"/>
      <c r="F159" s="9"/>
      <c r="G159" s="9"/>
      <c r="H159" s="9"/>
      <c r="I159" s="9"/>
      <c r="J159" s="9"/>
      <c r="K159" s="9"/>
    </row>
    <row r="160" spans="1:11" x14ac:dyDescent="0.25">
      <c r="A160" s="10"/>
      <c r="B160" s="9"/>
      <c r="C160" s="9"/>
      <c r="D160" s="9"/>
      <c r="E160" s="9"/>
      <c r="F160" s="9"/>
      <c r="G160" s="9"/>
      <c r="H160" s="9"/>
      <c r="I160" s="9"/>
      <c r="J160" s="9"/>
      <c r="K160" s="9"/>
    </row>
    <row r="161" spans="1:11" x14ac:dyDescent="0.25">
      <c r="A161" s="10"/>
      <c r="B161" s="9"/>
      <c r="C161" s="9"/>
      <c r="D161" s="9"/>
      <c r="E161" s="9"/>
      <c r="F161" s="9"/>
      <c r="G161" s="9"/>
      <c r="H161" s="9"/>
      <c r="I161" s="9"/>
      <c r="J161" s="9"/>
      <c r="K161" s="9"/>
    </row>
    <row r="162" spans="1:11" x14ac:dyDescent="0.25">
      <c r="A162" s="10"/>
      <c r="B162" s="9"/>
      <c r="C162" s="9"/>
      <c r="D162" s="9"/>
      <c r="E162" s="9"/>
      <c r="F162" s="9"/>
      <c r="G162" s="9"/>
      <c r="H162" s="9"/>
      <c r="I162" s="9"/>
      <c r="J162" s="9"/>
      <c r="K162" s="9"/>
    </row>
    <row r="163" spans="1:11" x14ac:dyDescent="0.25">
      <c r="A163" s="10"/>
      <c r="B163" s="9"/>
      <c r="C163" s="9"/>
      <c r="D163" s="9"/>
      <c r="E163" s="9"/>
      <c r="F163" s="9"/>
      <c r="G163" s="9"/>
      <c r="H163" s="9"/>
      <c r="I163" s="9"/>
      <c r="J163" s="9"/>
      <c r="K163" s="9"/>
    </row>
    <row r="164" spans="1:11" x14ac:dyDescent="0.25">
      <c r="A164" s="10"/>
      <c r="B164" s="9"/>
      <c r="C164" s="9"/>
      <c r="D164" s="9"/>
      <c r="E164" s="9"/>
      <c r="F164" s="9"/>
      <c r="G164" s="9"/>
      <c r="H164" s="9"/>
      <c r="I164" s="9"/>
      <c r="J164" s="9"/>
      <c r="K164" s="9"/>
    </row>
    <row r="165" spans="1:11" x14ac:dyDescent="0.25">
      <c r="A165" s="10"/>
      <c r="B165" s="9"/>
      <c r="C165" s="9"/>
      <c r="D165" s="9"/>
      <c r="E165" s="9"/>
      <c r="F165" s="9"/>
      <c r="G165" s="9"/>
      <c r="H165" s="9"/>
      <c r="I165" s="9"/>
      <c r="J165" s="9"/>
      <c r="K165" s="9"/>
    </row>
    <row r="166" spans="1:11" x14ac:dyDescent="0.25">
      <c r="A166" s="10"/>
      <c r="B166" s="9"/>
      <c r="C166" s="9"/>
      <c r="D166" s="9"/>
      <c r="E166" s="9"/>
      <c r="F166" s="9"/>
      <c r="G166" s="9"/>
      <c r="H166" s="9"/>
      <c r="I166" s="9"/>
      <c r="J166" s="9"/>
      <c r="K166" s="9"/>
    </row>
    <row r="167" spans="1:11" x14ac:dyDescent="0.25">
      <c r="A167" s="10"/>
      <c r="B167" s="9"/>
      <c r="C167" s="9"/>
      <c r="D167" s="9"/>
      <c r="E167" s="9"/>
      <c r="F167" s="9"/>
      <c r="G167" s="9"/>
      <c r="H167" s="9"/>
      <c r="I167" s="9"/>
      <c r="J167" s="9"/>
      <c r="K167" s="9"/>
    </row>
    <row r="168" spans="1:11" x14ac:dyDescent="0.25">
      <c r="A168" s="10"/>
      <c r="B168" s="9"/>
      <c r="C168" s="9"/>
      <c r="D168" s="9"/>
      <c r="E168" s="9"/>
      <c r="F168" s="9"/>
      <c r="G168" s="9"/>
      <c r="H168" s="9"/>
      <c r="I168" s="9"/>
      <c r="J168" s="9"/>
      <c r="K168" s="9"/>
    </row>
    <row r="169" spans="1:11" x14ac:dyDescent="0.25">
      <c r="A169" s="10"/>
      <c r="B169" s="9"/>
      <c r="C169" s="9"/>
      <c r="D169" s="9"/>
      <c r="E169" s="9"/>
      <c r="F169" s="9"/>
      <c r="G169" s="9"/>
      <c r="H169" s="9"/>
      <c r="I169" s="9"/>
      <c r="J169" s="9"/>
      <c r="K169" s="9"/>
    </row>
    <row r="170" spans="1:11" x14ac:dyDescent="0.25">
      <c r="A170" s="10"/>
      <c r="B170" s="9"/>
      <c r="C170" s="9"/>
      <c r="D170" s="9"/>
      <c r="E170" s="9"/>
      <c r="F170" s="9"/>
      <c r="G170" s="9"/>
      <c r="H170" s="9"/>
      <c r="I170" s="9"/>
      <c r="J170" s="9"/>
      <c r="K170" s="9"/>
    </row>
    <row r="171" spans="1:11" x14ac:dyDescent="0.25">
      <c r="A171" s="10"/>
      <c r="B171" s="9"/>
      <c r="C171" s="9"/>
      <c r="D171" s="9"/>
      <c r="E171" s="9"/>
      <c r="F171" s="9"/>
      <c r="G171" s="9"/>
      <c r="H171" s="9"/>
      <c r="I171" s="9"/>
      <c r="J171" s="9"/>
      <c r="K171" s="9"/>
    </row>
    <row r="172" spans="1:11" x14ac:dyDescent="0.25">
      <c r="A172" s="10"/>
      <c r="B172" s="9"/>
      <c r="C172" s="9"/>
      <c r="D172" s="9"/>
      <c r="E172" s="9"/>
      <c r="F172" s="9"/>
      <c r="G172" s="9"/>
      <c r="H172" s="9"/>
      <c r="I172" s="9"/>
      <c r="J172" s="9"/>
      <c r="K172" s="9"/>
    </row>
    <row r="173" spans="1:11" x14ac:dyDescent="0.25">
      <c r="A173" s="10"/>
      <c r="B173" s="9"/>
      <c r="C173" s="9"/>
      <c r="D173" s="9"/>
      <c r="E173" s="9"/>
      <c r="F173" s="9"/>
      <c r="G173" s="9"/>
      <c r="H173" s="9"/>
      <c r="I173" s="9"/>
      <c r="J173" s="9"/>
      <c r="K173" s="9"/>
    </row>
    <row r="174" spans="1:11" x14ac:dyDescent="0.25">
      <c r="A174" s="10"/>
      <c r="B174" s="9"/>
      <c r="C174" s="9"/>
      <c r="D174" s="9"/>
      <c r="E174" s="9"/>
      <c r="F174" s="9"/>
      <c r="G174" s="9"/>
      <c r="H174" s="9"/>
      <c r="I174" s="9"/>
      <c r="J174" s="9"/>
      <c r="K174" s="9"/>
    </row>
    <row r="175" spans="1:11" x14ac:dyDescent="0.25">
      <c r="A175" s="10"/>
      <c r="B175" s="9"/>
      <c r="C175" s="9"/>
      <c r="D175" s="9"/>
      <c r="E175" s="9"/>
      <c r="F175" s="9"/>
      <c r="G175" s="9"/>
      <c r="H175" s="9"/>
      <c r="I175" s="9"/>
      <c r="J175" s="9"/>
      <c r="K175" s="9"/>
    </row>
    <row r="176" spans="1:11" x14ac:dyDescent="0.25">
      <c r="A176" s="10"/>
      <c r="B176" s="9"/>
      <c r="C176" s="9"/>
      <c r="D176" s="9"/>
      <c r="E176" s="9"/>
      <c r="F176" s="9"/>
      <c r="G176" s="9"/>
      <c r="H176" s="9"/>
      <c r="I176" s="9"/>
      <c r="J176" s="9"/>
      <c r="K176" s="9"/>
    </row>
    <row r="177" spans="1:11" x14ac:dyDescent="0.25">
      <c r="A177" s="10"/>
      <c r="B177" s="9"/>
      <c r="C177" s="9"/>
      <c r="D177" s="9"/>
      <c r="E177" s="9"/>
      <c r="F177" s="9"/>
      <c r="G177" s="9"/>
      <c r="H177" s="9"/>
      <c r="I177" s="9"/>
      <c r="J177" s="9"/>
      <c r="K177" s="9"/>
    </row>
    <row r="178" spans="1:11" x14ac:dyDescent="0.25">
      <c r="A178" s="10"/>
      <c r="B178" s="9"/>
      <c r="C178" s="9"/>
      <c r="D178" s="9"/>
      <c r="E178" s="9"/>
      <c r="F178" s="9"/>
      <c r="G178" s="9"/>
      <c r="H178" s="9"/>
      <c r="I178" s="9"/>
      <c r="J178" s="9"/>
      <c r="K178" s="9"/>
    </row>
    <row r="179" spans="1:11" x14ac:dyDescent="0.25">
      <c r="A179" s="10"/>
      <c r="B179" s="9"/>
      <c r="C179" s="9"/>
      <c r="D179" s="9"/>
      <c r="E179" s="9"/>
      <c r="F179" s="9"/>
      <c r="G179" s="9"/>
      <c r="H179" s="9"/>
      <c r="I179" s="9"/>
      <c r="J179" s="9"/>
      <c r="K179" s="9"/>
    </row>
    <row r="180" spans="1:11" x14ac:dyDescent="0.25">
      <c r="A180" s="10"/>
      <c r="B180" s="9"/>
      <c r="C180" s="9"/>
      <c r="D180" s="9"/>
      <c r="E180" s="9"/>
      <c r="F180" s="9"/>
      <c r="G180" s="9"/>
      <c r="H180" s="9"/>
      <c r="I180" s="9"/>
      <c r="J180" s="9"/>
      <c r="K180" s="9"/>
    </row>
    <row r="181" spans="1:11" x14ac:dyDescent="0.25">
      <c r="A181" s="10"/>
      <c r="B181" s="9"/>
      <c r="C181" s="9"/>
      <c r="D181" s="9"/>
      <c r="E181" s="9"/>
      <c r="F181" s="9"/>
      <c r="G181" s="9"/>
      <c r="H181" s="9"/>
      <c r="I181" s="9"/>
      <c r="J181" s="9"/>
      <c r="K181" s="9"/>
    </row>
    <row r="182" spans="1:11" x14ac:dyDescent="0.25">
      <c r="A182" s="10"/>
      <c r="B182" s="9"/>
      <c r="C182" s="9"/>
      <c r="D182" s="9"/>
      <c r="E182" s="9"/>
      <c r="F182" s="9"/>
      <c r="G182" s="9"/>
      <c r="H182" s="9"/>
      <c r="I182" s="9"/>
      <c r="J182" s="9"/>
      <c r="K182" s="9"/>
    </row>
    <row r="183" spans="1:11" x14ac:dyDescent="0.25">
      <c r="A183" s="10"/>
      <c r="B183" s="9"/>
      <c r="C183" s="9"/>
      <c r="D183" s="9"/>
      <c r="E183" s="9"/>
      <c r="F183" s="9"/>
      <c r="G183" s="9"/>
      <c r="H183" s="9"/>
      <c r="I183" s="9"/>
      <c r="J183" s="9"/>
      <c r="K183" s="9"/>
    </row>
    <row r="184" spans="1:11" x14ac:dyDescent="0.25">
      <c r="A184" s="10"/>
      <c r="B184" s="9"/>
      <c r="C184" s="9"/>
      <c r="D184" s="9"/>
      <c r="E184" s="9"/>
      <c r="F184" s="9"/>
      <c r="G184" s="9"/>
      <c r="H184" s="9"/>
      <c r="I184" s="9"/>
      <c r="J184" s="9"/>
      <c r="K184" s="9"/>
    </row>
    <row r="185" spans="1:11" x14ac:dyDescent="0.25">
      <c r="A185" s="10"/>
      <c r="B185" s="9"/>
      <c r="C185" s="9"/>
      <c r="D185" s="9"/>
      <c r="E185" s="9"/>
      <c r="F185" s="9"/>
      <c r="G185" s="9"/>
      <c r="H185" s="9"/>
      <c r="I185" s="9"/>
      <c r="J185" s="9"/>
      <c r="K185" s="9"/>
    </row>
    <row r="186" spans="1:11" x14ac:dyDescent="0.25">
      <c r="A186" s="10"/>
      <c r="B186" s="9"/>
      <c r="C186" s="9"/>
      <c r="D186" s="9"/>
      <c r="E186" s="9"/>
      <c r="F186" s="9"/>
      <c r="G186" s="9"/>
      <c r="H186" s="9"/>
      <c r="I186" s="9"/>
      <c r="J186" s="9"/>
      <c r="K186" s="9"/>
    </row>
    <row r="187" spans="1:11" x14ac:dyDescent="0.25">
      <c r="A187" s="10"/>
      <c r="B187" s="9"/>
      <c r="C187" s="9"/>
      <c r="D187" s="9"/>
      <c r="E187" s="9"/>
      <c r="F187" s="9"/>
      <c r="G187" s="9"/>
      <c r="H187" s="9"/>
      <c r="I187" s="9"/>
      <c r="J187" s="9"/>
      <c r="K187" s="9"/>
    </row>
    <row r="188" spans="1:11" x14ac:dyDescent="0.25">
      <c r="A188" s="10"/>
      <c r="B188" s="9"/>
      <c r="C188" s="9"/>
      <c r="D188" s="9"/>
      <c r="E188" s="9"/>
      <c r="F188" s="9"/>
      <c r="G188" s="9"/>
      <c r="H188" s="9"/>
      <c r="I188" s="9"/>
      <c r="J188" s="9"/>
      <c r="K188" s="9"/>
    </row>
    <row r="189" spans="1:11" x14ac:dyDescent="0.25">
      <c r="A189" s="10"/>
      <c r="B189" s="9"/>
      <c r="C189" s="9"/>
      <c r="D189" s="9"/>
      <c r="E189" s="9"/>
      <c r="F189" s="9"/>
      <c r="G189" s="9"/>
      <c r="H189" s="9"/>
      <c r="I189" s="9"/>
      <c r="J189" s="9"/>
      <c r="K189" s="9"/>
    </row>
    <row r="190" spans="1:11" x14ac:dyDescent="0.25">
      <c r="A190" s="10"/>
      <c r="B190" s="9"/>
      <c r="C190" s="9"/>
      <c r="D190" s="9"/>
      <c r="E190" s="9"/>
      <c r="F190" s="9"/>
      <c r="G190" s="9"/>
      <c r="H190" s="9"/>
      <c r="I190" s="9"/>
      <c r="J190" s="9"/>
      <c r="K190" s="9"/>
    </row>
    <row r="191" spans="1:11" x14ac:dyDescent="0.25">
      <c r="A191" s="10"/>
      <c r="B191" s="9"/>
      <c r="C191" s="9"/>
      <c r="D191" s="9"/>
      <c r="E191" s="9"/>
      <c r="F191" s="9"/>
      <c r="G191" s="9"/>
      <c r="H191" s="9"/>
      <c r="I191" s="9"/>
      <c r="J191" s="9"/>
      <c r="K191" s="9"/>
    </row>
    <row r="192" spans="1:11" x14ac:dyDescent="0.25">
      <c r="A192" s="10"/>
      <c r="B192" s="9"/>
      <c r="C192" s="9"/>
      <c r="D192" s="9"/>
      <c r="E192" s="9"/>
      <c r="F192" s="9"/>
      <c r="G192" s="9"/>
      <c r="H192" s="9"/>
      <c r="I192" s="9"/>
      <c r="J192" s="9"/>
      <c r="K192" s="9"/>
    </row>
    <row r="193" spans="1:11" x14ac:dyDescent="0.25">
      <c r="A193" s="10"/>
      <c r="B193" s="9"/>
      <c r="C193" s="9"/>
      <c r="D193" s="9"/>
      <c r="E193" s="9"/>
      <c r="F193" s="9"/>
      <c r="G193" s="9"/>
      <c r="H193" s="9"/>
      <c r="I193" s="9"/>
      <c r="J193" s="9"/>
      <c r="K193" s="9"/>
    </row>
    <row r="194" spans="1:11" x14ac:dyDescent="0.25">
      <c r="A194" s="10"/>
      <c r="B194" s="9"/>
      <c r="C194" s="9"/>
      <c r="D194" s="9"/>
      <c r="E194" s="9"/>
      <c r="F194" s="9"/>
      <c r="G194" s="9"/>
      <c r="H194" s="9"/>
      <c r="I194" s="9"/>
      <c r="J194" s="9"/>
      <c r="K194" s="9"/>
    </row>
    <row r="195" spans="1:11" x14ac:dyDescent="0.25">
      <c r="A195" s="10"/>
      <c r="B195" s="9"/>
      <c r="C195" s="9"/>
      <c r="D195" s="9"/>
      <c r="E195" s="9"/>
      <c r="F195" s="9"/>
      <c r="G195" s="9"/>
      <c r="H195" s="9"/>
      <c r="I195" s="9"/>
      <c r="J195" s="9"/>
      <c r="K195" s="9"/>
    </row>
    <row r="196" spans="1:11" x14ac:dyDescent="0.25">
      <c r="A196" s="10"/>
      <c r="B196" s="9"/>
      <c r="C196" s="9"/>
      <c r="D196" s="9"/>
      <c r="E196" s="9"/>
      <c r="F196" s="9"/>
      <c r="G196" s="9"/>
      <c r="H196" s="9"/>
      <c r="I196" s="9"/>
      <c r="J196" s="9"/>
      <c r="K196" s="9"/>
    </row>
    <row r="197" spans="1:11" x14ac:dyDescent="0.25">
      <c r="A197" s="10"/>
      <c r="B197" s="9"/>
      <c r="C197" s="9"/>
      <c r="D197" s="9"/>
      <c r="E197" s="9"/>
      <c r="F197" s="9"/>
      <c r="G197" s="9"/>
      <c r="H197" s="9"/>
      <c r="I197" s="9"/>
      <c r="J197" s="9"/>
      <c r="K197" s="9"/>
    </row>
    <row r="198" spans="1:11" x14ac:dyDescent="0.25">
      <c r="A198" s="10"/>
      <c r="B198" s="9"/>
      <c r="C198" s="9"/>
      <c r="D198" s="9"/>
      <c r="E198" s="9"/>
      <c r="F198" s="9"/>
      <c r="G198" s="9"/>
      <c r="H198" s="9"/>
      <c r="I198" s="9"/>
      <c r="J198" s="9"/>
      <c r="K198" s="9"/>
    </row>
    <row r="199" spans="1:11" x14ac:dyDescent="0.25">
      <c r="A199" s="10"/>
      <c r="B199" s="9"/>
      <c r="C199" s="9"/>
      <c r="D199" s="9"/>
      <c r="E199" s="9"/>
      <c r="F199" s="9"/>
      <c r="G199" s="9"/>
      <c r="H199" s="9"/>
      <c r="I199" s="9"/>
      <c r="J199" s="9"/>
      <c r="K199" s="9"/>
    </row>
    <row r="200" spans="1:11" x14ac:dyDescent="0.25">
      <c r="A200" s="10"/>
      <c r="B200" s="9"/>
      <c r="C200" s="9"/>
      <c r="D200" s="9"/>
      <c r="E200" s="9"/>
      <c r="F200" s="9"/>
      <c r="G200" s="9"/>
      <c r="H200" s="9"/>
      <c r="I200" s="9"/>
      <c r="J200" s="9"/>
      <c r="K200" s="9"/>
    </row>
    <row r="201" spans="1:11" x14ac:dyDescent="0.25">
      <c r="A201" s="10"/>
      <c r="B201" s="9"/>
      <c r="C201" s="9"/>
      <c r="D201" s="9"/>
      <c r="E201" s="9"/>
      <c r="F201" s="9"/>
      <c r="G201" s="9"/>
      <c r="H201" s="9"/>
      <c r="I201" s="9"/>
      <c r="J201" s="9"/>
      <c r="K201" s="9"/>
    </row>
    <row r="202" spans="1:11" x14ac:dyDescent="0.25">
      <c r="A202" s="10"/>
      <c r="B202" s="9"/>
      <c r="C202" s="9"/>
      <c r="D202" s="9"/>
      <c r="E202" s="9"/>
      <c r="F202" s="9"/>
      <c r="G202" s="9"/>
      <c r="H202" s="9"/>
      <c r="I202" s="9"/>
      <c r="J202" s="9"/>
      <c r="K202" s="9"/>
    </row>
    <row r="203" spans="1:11" x14ac:dyDescent="0.25">
      <c r="A203" s="10"/>
      <c r="B203" s="9"/>
      <c r="C203" s="9"/>
      <c r="D203" s="9"/>
      <c r="E203" s="9"/>
      <c r="F203" s="9"/>
      <c r="G203" s="9"/>
      <c r="H203" s="9"/>
      <c r="I203" s="9"/>
      <c r="J203" s="9"/>
      <c r="K203" s="9"/>
    </row>
    <row r="204" spans="1:11" x14ac:dyDescent="0.25">
      <c r="A204" s="10"/>
      <c r="B204" s="9"/>
      <c r="C204" s="9"/>
      <c r="D204" s="9"/>
      <c r="E204" s="9"/>
      <c r="F204" s="9"/>
      <c r="G204" s="9"/>
      <c r="H204" s="9"/>
      <c r="I204" s="9"/>
      <c r="J204" s="9"/>
      <c r="K204" s="9"/>
    </row>
    <row r="205" spans="1:11" x14ac:dyDescent="0.25">
      <c r="A205" s="10"/>
      <c r="B205" s="9"/>
      <c r="C205" s="9"/>
      <c r="D205" s="9"/>
      <c r="E205" s="9"/>
      <c r="F205" s="9"/>
      <c r="G205" s="9"/>
      <c r="H205" s="9"/>
      <c r="I205" s="9"/>
      <c r="J205" s="9"/>
      <c r="K205" s="9"/>
    </row>
    <row r="206" spans="1:11" x14ac:dyDescent="0.25">
      <c r="A206" s="10"/>
      <c r="B206" s="9"/>
      <c r="C206" s="9"/>
      <c r="D206" s="9"/>
      <c r="E206" s="9"/>
      <c r="F206" s="9"/>
      <c r="G206" s="9"/>
      <c r="H206" s="9"/>
      <c r="I206" s="9"/>
      <c r="J206" s="9"/>
      <c r="K206" s="9"/>
    </row>
    <row r="207" spans="1:11" x14ac:dyDescent="0.25">
      <c r="A207" s="10"/>
      <c r="B207" s="9"/>
      <c r="C207" s="9"/>
      <c r="D207" s="9"/>
      <c r="E207" s="9"/>
      <c r="F207" s="9"/>
      <c r="G207" s="9"/>
      <c r="H207" s="9"/>
      <c r="I207" s="9"/>
      <c r="J207" s="9"/>
      <c r="K207" s="9"/>
    </row>
    <row r="208" spans="1:11" x14ac:dyDescent="0.25">
      <c r="A208" s="10"/>
      <c r="B208" s="9"/>
      <c r="C208" s="9"/>
      <c r="D208" s="9"/>
      <c r="E208" s="9"/>
      <c r="F208" s="9"/>
      <c r="G208" s="9"/>
      <c r="H208" s="9"/>
      <c r="I208" s="9"/>
      <c r="J208" s="9"/>
      <c r="K208" s="9"/>
    </row>
    <row r="209" spans="1:11" x14ac:dyDescent="0.25">
      <c r="A209" s="10"/>
      <c r="B209" s="9"/>
      <c r="C209" s="9"/>
      <c r="D209" s="9"/>
      <c r="E209" s="9"/>
      <c r="F209" s="9"/>
      <c r="G209" s="9"/>
      <c r="H209" s="9"/>
      <c r="I209" s="9"/>
      <c r="J209" s="9"/>
      <c r="K209" s="9"/>
    </row>
    <row r="210" spans="1:11" x14ac:dyDescent="0.25">
      <c r="A210" s="10"/>
      <c r="B210" s="9"/>
      <c r="C210" s="9"/>
      <c r="D210" s="9"/>
      <c r="E210" s="9"/>
      <c r="F210" s="9"/>
      <c r="G210" s="9"/>
      <c r="H210" s="9"/>
      <c r="I210" s="9"/>
      <c r="J210" s="9"/>
      <c r="K210" s="9"/>
    </row>
    <row r="211" spans="1:11" x14ac:dyDescent="0.25">
      <c r="A211" s="10"/>
      <c r="B211" s="9"/>
      <c r="C211" s="9"/>
      <c r="D211" s="9"/>
      <c r="E211" s="9"/>
      <c r="F211" s="9"/>
      <c r="G211" s="9"/>
      <c r="H211" s="9"/>
      <c r="I211" s="9"/>
      <c r="J211" s="9"/>
      <c r="K211" s="9"/>
    </row>
    <row r="212" spans="1:11" x14ac:dyDescent="0.25">
      <c r="A212" s="10"/>
      <c r="B212" s="9"/>
      <c r="C212" s="9"/>
      <c r="D212" s="9"/>
      <c r="E212" s="9"/>
      <c r="F212" s="9"/>
      <c r="G212" s="9"/>
      <c r="H212" s="9"/>
      <c r="I212" s="9"/>
      <c r="J212" s="9"/>
      <c r="K212" s="9"/>
    </row>
    <row r="213" spans="1:11" x14ac:dyDescent="0.25">
      <c r="A213" s="10"/>
      <c r="B213" s="9"/>
      <c r="C213" s="9"/>
      <c r="D213" s="9"/>
      <c r="E213" s="9"/>
      <c r="F213" s="9"/>
      <c r="G213" s="9"/>
      <c r="H213" s="9"/>
      <c r="I213" s="9"/>
      <c r="J213" s="9"/>
      <c r="K213" s="9"/>
    </row>
    <row r="214" spans="1:11" x14ac:dyDescent="0.25">
      <c r="A214" s="10"/>
      <c r="B214" s="9"/>
      <c r="C214" s="9"/>
      <c r="D214" s="9"/>
      <c r="E214" s="9"/>
      <c r="F214" s="9"/>
      <c r="G214" s="9"/>
      <c r="H214" s="9"/>
      <c r="I214" s="9"/>
      <c r="J214" s="9"/>
      <c r="K214" s="9"/>
    </row>
    <row r="215" spans="1:11" x14ac:dyDescent="0.25">
      <c r="A215" s="10"/>
      <c r="B215" s="9"/>
      <c r="C215" s="9"/>
      <c r="D215" s="9"/>
      <c r="E215" s="9"/>
      <c r="F215" s="9"/>
      <c r="G215" s="9"/>
      <c r="H215" s="9"/>
      <c r="I215" s="9"/>
      <c r="J215" s="9"/>
      <c r="K215" s="9"/>
    </row>
    <row r="216" spans="1:11" x14ac:dyDescent="0.25">
      <c r="A216" s="10"/>
      <c r="B216" s="9"/>
      <c r="C216" s="9"/>
      <c r="D216" s="9"/>
      <c r="E216" s="9"/>
      <c r="F216" s="9"/>
      <c r="G216" s="9"/>
      <c r="H216" s="9"/>
      <c r="I216" s="9"/>
      <c r="J216" s="9"/>
      <c r="K216" s="9"/>
    </row>
    <row r="217" spans="1:11" x14ac:dyDescent="0.25">
      <c r="A217" s="10"/>
      <c r="B217" s="9"/>
      <c r="C217" s="9"/>
      <c r="D217" s="9"/>
      <c r="E217" s="9"/>
      <c r="F217" s="9"/>
      <c r="G217" s="9"/>
      <c r="H217" s="9"/>
      <c r="I217" s="9"/>
      <c r="J217" s="9"/>
      <c r="K217" s="9"/>
    </row>
    <row r="218" spans="1:11" x14ac:dyDescent="0.25">
      <c r="A218" s="10"/>
      <c r="B218" s="9"/>
      <c r="C218" s="9"/>
      <c r="D218" s="9"/>
      <c r="E218" s="9"/>
      <c r="F218" s="9"/>
      <c r="G218" s="9"/>
      <c r="H218" s="9"/>
      <c r="I218" s="9"/>
      <c r="J218" s="9"/>
      <c r="K218" s="9"/>
    </row>
    <row r="219" spans="1:11" x14ac:dyDescent="0.25">
      <c r="A219" s="10"/>
      <c r="B219" s="9"/>
      <c r="C219" s="9"/>
      <c r="D219" s="9"/>
      <c r="E219" s="9"/>
      <c r="F219" s="9"/>
      <c r="G219" s="9"/>
      <c r="H219" s="9"/>
      <c r="I219" s="9"/>
      <c r="J219" s="9"/>
      <c r="K219" s="9"/>
    </row>
    <row r="220" spans="1:11" x14ac:dyDescent="0.25">
      <c r="A220" s="10"/>
      <c r="B220" s="9"/>
      <c r="C220" s="9"/>
      <c r="D220" s="9"/>
      <c r="E220" s="9"/>
      <c r="F220" s="9"/>
      <c r="G220" s="9"/>
      <c r="H220" s="9"/>
      <c r="I220" s="9"/>
      <c r="J220" s="9"/>
      <c r="K220" s="9"/>
    </row>
    <row r="221" spans="1:11" x14ac:dyDescent="0.25">
      <c r="A221" s="10"/>
      <c r="B221" s="9"/>
      <c r="C221" s="9"/>
      <c r="D221" s="9"/>
      <c r="E221" s="9"/>
      <c r="F221" s="9"/>
      <c r="G221" s="9"/>
      <c r="H221" s="9"/>
      <c r="I221" s="9"/>
      <c r="J221" s="9"/>
      <c r="K221" s="9"/>
    </row>
    <row r="222" spans="1:11" x14ac:dyDescent="0.25">
      <c r="A222" s="10"/>
      <c r="B222" s="9"/>
      <c r="C222" s="9"/>
      <c r="D222" s="9"/>
      <c r="E222" s="9"/>
      <c r="F222" s="9"/>
      <c r="G222" s="9"/>
      <c r="H222" s="9"/>
      <c r="I222" s="9"/>
      <c r="J222" s="9"/>
      <c r="K222" s="9"/>
    </row>
    <row r="223" spans="1:11" x14ac:dyDescent="0.25">
      <c r="A223" s="10"/>
      <c r="B223" s="9"/>
      <c r="C223" s="9"/>
      <c r="D223" s="9"/>
      <c r="E223" s="9"/>
      <c r="F223" s="9"/>
      <c r="G223" s="9"/>
      <c r="H223" s="9"/>
      <c r="I223" s="9"/>
      <c r="J223" s="9"/>
      <c r="K223" s="9"/>
    </row>
    <row r="224" spans="1:11" x14ac:dyDescent="0.25">
      <c r="A224" s="10"/>
      <c r="B224" s="9"/>
      <c r="C224" s="9"/>
      <c r="D224" s="9"/>
      <c r="E224" s="9"/>
      <c r="F224" s="9"/>
      <c r="G224" s="9"/>
      <c r="H224" s="9"/>
      <c r="I224" s="9"/>
      <c r="J224" s="9"/>
      <c r="K224" s="9"/>
    </row>
    <row r="225" spans="1:11" x14ac:dyDescent="0.25">
      <c r="A225" s="10"/>
      <c r="B225" s="9"/>
      <c r="C225" s="9"/>
      <c r="D225" s="9"/>
      <c r="E225" s="9"/>
      <c r="F225" s="9"/>
      <c r="G225" s="9"/>
      <c r="H225" s="9"/>
      <c r="I225" s="9"/>
      <c r="J225" s="9"/>
      <c r="K225" s="9"/>
    </row>
    <row r="226" spans="1:11" x14ac:dyDescent="0.25">
      <c r="A226" s="10"/>
      <c r="B226" s="9"/>
      <c r="C226" s="9"/>
      <c r="D226" s="9"/>
      <c r="E226" s="9"/>
      <c r="F226" s="9"/>
      <c r="G226" s="9"/>
      <c r="H226" s="9"/>
      <c r="I226" s="9"/>
      <c r="J226" s="9"/>
      <c r="K226" s="9"/>
    </row>
    <row r="227" spans="1:11" x14ac:dyDescent="0.25">
      <c r="A227" s="10"/>
      <c r="B227" s="9"/>
      <c r="C227" s="9"/>
      <c r="D227" s="9"/>
      <c r="E227" s="9"/>
      <c r="F227" s="9"/>
      <c r="G227" s="9"/>
      <c r="H227" s="9"/>
      <c r="I227" s="9"/>
      <c r="J227" s="9"/>
      <c r="K227" s="9"/>
    </row>
    <row r="228" spans="1:11" x14ac:dyDescent="0.25">
      <c r="A228" s="10"/>
      <c r="B228" s="9"/>
      <c r="C228" s="9"/>
      <c r="D228" s="9"/>
      <c r="E228" s="9"/>
      <c r="F228" s="9"/>
      <c r="G228" s="9"/>
      <c r="H228" s="9"/>
      <c r="I228" s="9"/>
      <c r="J228" s="9"/>
      <c r="K228" s="9"/>
    </row>
    <row r="229" spans="1:11" x14ac:dyDescent="0.25">
      <c r="A229" s="10"/>
      <c r="B229" s="9"/>
      <c r="C229" s="9"/>
      <c r="D229" s="9"/>
      <c r="E229" s="9"/>
      <c r="F229" s="9"/>
      <c r="G229" s="9"/>
      <c r="H229" s="9"/>
      <c r="I229" s="9"/>
      <c r="J229" s="9"/>
      <c r="K229" s="9"/>
    </row>
    <row r="230" spans="1:11" x14ac:dyDescent="0.25">
      <c r="A230" s="10"/>
      <c r="B230" s="9"/>
      <c r="C230" s="9"/>
      <c r="D230" s="9"/>
      <c r="E230" s="9"/>
      <c r="F230" s="9"/>
      <c r="G230" s="9"/>
      <c r="H230" s="9"/>
      <c r="I230" s="9"/>
      <c r="J230" s="9"/>
      <c r="K230" s="9"/>
    </row>
    <row r="231" spans="1:11" x14ac:dyDescent="0.25">
      <c r="A231" s="10"/>
      <c r="B231" s="9"/>
      <c r="C231" s="9"/>
      <c r="D231" s="9"/>
      <c r="E231" s="9"/>
      <c r="F231" s="9"/>
      <c r="G231" s="9"/>
      <c r="H231" s="9"/>
      <c r="I231" s="9"/>
      <c r="J231" s="9"/>
      <c r="K231" s="9"/>
    </row>
    <row r="232" spans="1:11" x14ac:dyDescent="0.25">
      <c r="A232" s="10"/>
      <c r="B232" s="9"/>
      <c r="C232" s="9"/>
      <c r="D232" s="9"/>
      <c r="E232" s="9"/>
      <c r="F232" s="9"/>
      <c r="G232" s="9"/>
      <c r="H232" s="9"/>
      <c r="I232" s="9"/>
      <c r="J232" s="9"/>
      <c r="K232" s="9"/>
    </row>
    <row r="233" spans="1:11" x14ac:dyDescent="0.25">
      <c r="A233" s="10"/>
      <c r="B233" s="9"/>
      <c r="C233" s="9"/>
      <c r="D233" s="9"/>
      <c r="E233" s="9"/>
      <c r="F233" s="9"/>
      <c r="G233" s="9"/>
      <c r="H233" s="9"/>
      <c r="I233" s="9"/>
      <c r="J233" s="9"/>
      <c r="K233" s="9"/>
    </row>
    <row r="234" spans="1:11" x14ac:dyDescent="0.25">
      <c r="A234" s="10"/>
      <c r="B234" s="9"/>
      <c r="C234" s="9"/>
      <c r="D234" s="9"/>
      <c r="E234" s="9"/>
      <c r="F234" s="9"/>
      <c r="G234" s="9"/>
      <c r="H234" s="9"/>
      <c r="I234" s="9"/>
      <c r="J234" s="9"/>
      <c r="K234" s="9"/>
    </row>
    <row r="235" spans="1:11" x14ac:dyDescent="0.25">
      <c r="A235" s="10"/>
      <c r="B235" s="9"/>
      <c r="C235" s="9"/>
      <c r="D235" s="9"/>
      <c r="E235" s="9"/>
      <c r="F235" s="9"/>
      <c r="G235" s="9"/>
      <c r="H235" s="9"/>
      <c r="I235" s="9"/>
      <c r="J235" s="9"/>
      <c r="K235" s="9"/>
    </row>
    <row r="236" spans="1:11" x14ac:dyDescent="0.25">
      <c r="A236" s="10"/>
      <c r="B236" s="9"/>
      <c r="C236" s="9"/>
      <c r="D236" s="9"/>
      <c r="E236" s="9"/>
      <c r="F236" s="9"/>
      <c r="G236" s="9"/>
      <c r="H236" s="9"/>
      <c r="I236" s="9"/>
      <c r="J236" s="9"/>
      <c r="K236" s="9"/>
    </row>
    <row r="237" spans="1:11" x14ac:dyDescent="0.25">
      <c r="A237" s="10"/>
      <c r="B237" s="9"/>
      <c r="C237" s="9"/>
      <c r="D237" s="9"/>
      <c r="E237" s="9"/>
      <c r="F237" s="9"/>
      <c r="G237" s="9"/>
      <c r="H237" s="9"/>
      <c r="I237" s="9"/>
      <c r="J237" s="9"/>
      <c r="K237" s="9"/>
    </row>
    <row r="238" spans="1:11" x14ac:dyDescent="0.25">
      <c r="A238" s="10"/>
      <c r="B238" s="9"/>
      <c r="C238" s="9"/>
      <c r="D238" s="9"/>
      <c r="E238" s="9"/>
      <c r="F238" s="9"/>
      <c r="G238" s="9"/>
      <c r="H238" s="9"/>
      <c r="I238" s="9"/>
      <c r="J238" s="9"/>
      <c r="K238" s="9"/>
    </row>
    <row r="239" spans="1:11" x14ac:dyDescent="0.25">
      <c r="A239" s="10"/>
      <c r="B239" s="9"/>
      <c r="C239" s="9"/>
      <c r="D239" s="9"/>
      <c r="E239" s="9"/>
      <c r="F239" s="9"/>
      <c r="G239" s="9"/>
      <c r="H239" s="9"/>
      <c r="I239" s="9"/>
      <c r="J239" s="9"/>
      <c r="K239" s="9"/>
    </row>
    <row r="240" spans="1:11" x14ac:dyDescent="0.25">
      <c r="A240" s="10"/>
      <c r="B240" s="9"/>
      <c r="C240" s="9"/>
      <c r="D240" s="9"/>
      <c r="E240" s="9"/>
      <c r="F240" s="9"/>
      <c r="G240" s="9"/>
      <c r="H240" s="9"/>
      <c r="I240" s="9"/>
      <c r="J240" s="9"/>
      <c r="K240" s="9"/>
    </row>
    <row r="241" spans="1:11" x14ac:dyDescent="0.25">
      <c r="A241" s="10"/>
      <c r="B241" s="9"/>
      <c r="C241" s="9"/>
      <c r="D241" s="9"/>
      <c r="E241" s="9"/>
      <c r="F241" s="9"/>
      <c r="G241" s="9"/>
      <c r="H241" s="9"/>
      <c r="I241" s="9"/>
      <c r="J241" s="9"/>
      <c r="K241" s="9"/>
    </row>
    <row r="242" spans="1:11" x14ac:dyDescent="0.25">
      <c r="A242" s="10"/>
      <c r="B242" s="9"/>
      <c r="C242" s="9"/>
      <c r="D242" s="9"/>
      <c r="E242" s="9"/>
      <c r="F242" s="9"/>
      <c r="G242" s="9"/>
      <c r="H242" s="9"/>
      <c r="I242" s="9"/>
      <c r="J242" s="9"/>
      <c r="K242" s="9"/>
    </row>
    <row r="243" spans="1:11" x14ac:dyDescent="0.25">
      <c r="A243" s="10"/>
      <c r="B243" s="9"/>
      <c r="C243" s="9"/>
      <c r="D243" s="9"/>
      <c r="E243" s="9"/>
      <c r="F243" s="9"/>
      <c r="G243" s="9"/>
      <c r="H243" s="9"/>
      <c r="I243" s="9"/>
      <c r="J243" s="9"/>
      <c r="K243" s="9"/>
    </row>
    <row r="244" spans="1:11" x14ac:dyDescent="0.25">
      <c r="A244" s="10"/>
      <c r="B244" s="9"/>
      <c r="C244" s="9"/>
      <c r="D244" s="9"/>
      <c r="E244" s="9"/>
      <c r="F244" s="9"/>
      <c r="G244" s="9"/>
      <c r="H244" s="9"/>
      <c r="I244" s="9"/>
      <c r="J244" s="9"/>
      <c r="K244" s="9"/>
    </row>
    <row r="245" spans="1:11" x14ac:dyDescent="0.25">
      <c r="A245" s="10"/>
      <c r="B245" s="9"/>
      <c r="C245" s="9"/>
      <c r="D245" s="9"/>
      <c r="E245" s="9"/>
      <c r="F245" s="9"/>
      <c r="G245" s="9"/>
      <c r="H245" s="9"/>
      <c r="I245" s="9"/>
      <c r="J245" s="9"/>
      <c r="K245" s="9"/>
    </row>
    <row r="246" spans="1:11" x14ac:dyDescent="0.25">
      <c r="A246" s="10"/>
      <c r="B246" s="9"/>
      <c r="C246" s="9"/>
      <c r="D246" s="9"/>
      <c r="E246" s="9"/>
      <c r="F246" s="9"/>
      <c r="G246" s="9"/>
      <c r="H246" s="9"/>
      <c r="I246" s="9"/>
      <c r="J246" s="9"/>
      <c r="K246" s="9"/>
    </row>
    <row r="247" spans="1:11" x14ac:dyDescent="0.25">
      <c r="A247" s="10"/>
      <c r="B247" s="9"/>
      <c r="C247" s="9"/>
      <c r="D247" s="9"/>
      <c r="E247" s="9"/>
      <c r="F247" s="9"/>
      <c r="G247" s="9"/>
      <c r="H247" s="9"/>
      <c r="I247" s="9"/>
      <c r="J247" s="9"/>
      <c r="K247" s="9"/>
    </row>
    <row r="248" spans="1:11" x14ac:dyDescent="0.25">
      <c r="A248" s="10"/>
      <c r="B248" s="9"/>
      <c r="C248" s="9"/>
      <c r="D248" s="9"/>
      <c r="E248" s="9"/>
      <c r="F248" s="9"/>
      <c r="G248" s="9"/>
      <c r="H248" s="9"/>
      <c r="I248" s="9"/>
      <c r="J248" s="9"/>
      <c r="K248" s="9"/>
    </row>
    <row r="249" spans="1:11" x14ac:dyDescent="0.25">
      <c r="A249" s="10"/>
      <c r="B249" s="9"/>
      <c r="C249" s="9"/>
      <c r="D249" s="9"/>
      <c r="E249" s="9"/>
      <c r="F249" s="9"/>
      <c r="G249" s="9"/>
      <c r="H249" s="9"/>
      <c r="I249" s="9"/>
      <c r="J249" s="9"/>
      <c r="K249" s="9"/>
    </row>
    <row r="250" spans="1:11" x14ac:dyDescent="0.25">
      <c r="A250" s="10"/>
      <c r="B250" s="9"/>
      <c r="C250" s="9"/>
      <c r="D250" s="9"/>
      <c r="E250" s="9"/>
      <c r="F250" s="9"/>
      <c r="G250" s="9"/>
      <c r="H250" s="9"/>
      <c r="I250" s="9"/>
      <c r="J250" s="9"/>
      <c r="K250" s="9"/>
    </row>
    <row r="251" spans="1:11" x14ac:dyDescent="0.25">
      <c r="A251" s="10"/>
      <c r="B251" s="9"/>
      <c r="C251" s="9"/>
      <c r="D251" s="9"/>
      <c r="E251" s="9"/>
      <c r="F251" s="9"/>
      <c r="G251" s="9"/>
      <c r="H251" s="9"/>
      <c r="I251" s="9"/>
      <c r="J251" s="9"/>
      <c r="K251" s="9"/>
    </row>
    <row r="252" spans="1:11" x14ac:dyDescent="0.25">
      <c r="A252" s="10"/>
      <c r="B252" s="9"/>
      <c r="C252" s="9"/>
      <c r="D252" s="9"/>
      <c r="E252" s="9"/>
      <c r="F252" s="9"/>
      <c r="G252" s="9"/>
      <c r="H252" s="9"/>
      <c r="I252" s="9"/>
      <c r="J252" s="9"/>
      <c r="K252" s="9"/>
    </row>
    <row r="253" spans="1:11" x14ac:dyDescent="0.25">
      <c r="A253" s="10"/>
      <c r="B253" s="9"/>
      <c r="C253" s="9"/>
      <c r="D253" s="9"/>
      <c r="E253" s="9"/>
      <c r="F253" s="9"/>
      <c r="G253" s="9"/>
      <c r="H253" s="9"/>
      <c r="I253" s="9"/>
      <c r="J253" s="9"/>
      <c r="K253" s="9"/>
    </row>
    <row r="254" spans="1:11" x14ac:dyDescent="0.25">
      <c r="A254" s="10"/>
      <c r="B254" s="9"/>
      <c r="C254" s="9"/>
      <c r="D254" s="9"/>
      <c r="E254" s="9"/>
      <c r="F254" s="9"/>
      <c r="G254" s="9"/>
      <c r="H254" s="9"/>
      <c r="I254" s="9"/>
      <c r="J254" s="9"/>
      <c r="K254" s="9"/>
    </row>
    <row r="255" spans="1:11" x14ac:dyDescent="0.25">
      <c r="A255" s="10"/>
      <c r="B255" s="9"/>
      <c r="C255" s="9"/>
      <c r="D255" s="9"/>
      <c r="E255" s="9"/>
      <c r="F255" s="9"/>
      <c r="G255" s="9"/>
      <c r="H255" s="9"/>
      <c r="I255" s="9"/>
      <c r="J255" s="9"/>
      <c r="K255" s="9"/>
    </row>
    <row r="256" spans="1:11" x14ac:dyDescent="0.25">
      <c r="A256" s="10"/>
      <c r="B256" s="9"/>
      <c r="C256" s="9"/>
      <c r="D256" s="9"/>
      <c r="E256" s="9"/>
      <c r="F256" s="9"/>
      <c r="G256" s="9"/>
      <c r="H256" s="9"/>
      <c r="I256" s="9"/>
      <c r="J256" s="9"/>
      <c r="K256" s="9"/>
    </row>
    <row r="257" spans="1:11" x14ac:dyDescent="0.25">
      <c r="A257" s="10"/>
      <c r="B257" s="9"/>
      <c r="C257" s="9"/>
      <c r="D257" s="9"/>
      <c r="E257" s="9"/>
      <c r="F257" s="9"/>
      <c r="G257" s="9"/>
      <c r="H257" s="9"/>
      <c r="I257" s="9"/>
      <c r="J257" s="9"/>
      <c r="K257" s="9"/>
    </row>
    <row r="258" spans="1:11" x14ac:dyDescent="0.25">
      <c r="A258" s="10"/>
      <c r="B258" s="9"/>
      <c r="C258" s="9"/>
      <c r="D258" s="9"/>
      <c r="E258" s="9"/>
      <c r="F258" s="9"/>
      <c r="G258" s="9"/>
      <c r="H258" s="9"/>
      <c r="I258" s="9"/>
      <c r="J258" s="9"/>
      <c r="K258" s="9"/>
    </row>
    <row r="259" spans="1:11" x14ac:dyDescent="0.25">
      <c r="A259" s="10"/>
      <c r="B259" s="9"/>
      <c r="C259" s="9"/>
      <c r="D259" s="9"/>
      <c r="E259" s="9"/>
      <c r="F259" s="9"/>
      <c r="G259" s="9"/>
      <c r="H259" s="9"/>
      <c r="I259" s="9"/>
      <c r="J259" s="9"/>
      <c r="K259" s="9"/>
    </row>
    <row r="260" spans="1:11" x14ac:dyDescent="0.25">
      <c r="A260" s="10"/>
      <c r="B260" s="9"/>
      <c r="C260" s="9"/>
      <c r="D260" s="9"/>
      <c r="E260" s="9"/>
      <c r="F260" s="9"/>
      <c r="G260" s="9"/>
      <c r="H260" s="9"/>
      <c r="I260" s="9"/>
      <c r="J260" s="9"/>
      <c r="K260" s="9"/>
    </row>
    <row r="261" spans="1:11" x14ac:dyDescent="0.25">
      <c r="A261" s="10"/>
      <c r="B261" s="9"/>
      <c r="C261" s="9"/>
      <c r="D261" s="9"/>
      <c r="E261" s="9"/>
      <c r="F261" s="9"/>
      <c r="G261" s="9"/>
      <c r="H261" s="9"/>
      <c r="I261" s="9"/>
      <c r="J261" s="9"/>
      <c r="K261" s="9"/>
    </row>
    <row r="262" spans="1:11" x14ac:dyDescent="0.25">
      <c r="A262" s="10"/>
      <c r="B262" s="9"/>
      <c r="C262" s="9"/>
      <c r="D262" s="9"/>
      <c r="E262" s="9"/>
      <c r="F262" s="9"/>
      <c r="G262" s="9"/>
      <c r="H262" s="9"/>
      <c r="I262" s="9"/>
      <c r="J262" s="9"/>
      <c r="K262" s="9"/>
    </row>
    <row r="263" spans="1:11" x14ac:dyDescent="0.25">
      <c r="A263" s="10"/>
      <c r="B263" s="9"/>
      <c r="C263" s="9"/>
      <c r="D263" s="9"/>
      <c r="E263" s="9"/>
      <c r="F263" s="9"/>
      <c r="G263" s="9"/>
      <c r="H263" s="9"/>
      <c r="I263" s="9"/>
      <c r="J263" s="9"/>
      <c r="K263" s="9"/>
    </row>
    <row r="264" spans="1:11" x14ac:dyDescent="0.25">
      <c r="A264" s="10"/>
      <c r="B264" s="9"/>
      <c r="C264" s="9"/>
      <c r="D264" s="9"/>
      <c r="E264" s="9"/>
      <c r="F264" s="9"/>
      <c r="G264" s="9"/>
      <c r="H264" s="9"/>
      <c r="I264" s="9"/>
      <c r="J264" s="9"/>
      <c r="K264" s="9"/>
    </row>
    <row r="265" spans="1:11" x14ac:dyDescent="0.25">
      <c r="A265" s="10"/>
      <c r="B265" s="9"/>
      <c r="C265" s="9"/>
      <c r="D265" s="9"/>
      <c r="E265" s="9"/>
      <c r="F265" s="9"/>
      <c r="G265" s="9"/>
      <c r="H265" s="9"/>
      <c r="I265" s="9"/>
      <c r="J265" s="9"/>
      <c r="K265" s="9"/>
    </row>
    <row r="266" spans="1:11" x14ac:dyDescent="0.25">
      <c r="A266" s="10"/>
      <c r="B266" s="9"/>
      <c r="C266" s="9"/>
      <c r="D266" s="9"/>
      <c r="E266" s="9"/>
      <c r="F266" s="9"/>
      <c r="G266" s="9"/>
      <c r="H266" s="9"/>
      <c r="I266" s="9"/>
      <c r="J266" s="9"/>
      <c r="K266" s="9"/>
    </row>
    <row r="267" spans="1:11" x14ac:dyDescent="0.25">
      <c r="A267" s="10"/>
      <c r="B267" s="9"/>
      <c r="C267" s="9"/>
      <c r="D267" s="9"/>
      <c r="E267" s="9"/>
      <c r="F267" s="9"/>
      <c r="G267" s="9"/>
      <c r="H267" s="9"/>
      <c r="I267" s="9"/>
      <c r="J267" s="9"/>
      <c r="K267" s="9"/>
    </row>
    <row r="268" spans="1:11" x14ac:dyDescent="0.25">
      <c r="A268" s="10"/>
      <c r="B268" s="9"/>
      <c r="C268" s="9"/>
      <c r="D268" s="9"/>
      <c r="E268" s="9"/>
      <c r="F268" s="9"/>
      <c r="G268" s="9"/>
      <c r="H268" s="9"/>
      <c r="I268" s="9"/>
      <c r="J268" s="9"/>
      <c r="K268" s="9"/>
    </row>
    <row r="269" spans="1:11" x14ac:dyDescent="0.25">
      <c r="A269" s="10"/>
      <c r="B269" s="9"/>
      <c r="C269" s="9"/>
      <c r="D269" s="9"/>
      <c r="E269" s="9"/>
      <c r="F269" s="9"/>
      <c r="G269" s="9"/>
      <c r="H269" s="9"/>
      <c r="I269" s="9"/>
      <c r="J269" s="9"/>
      <c r="K269" s="9"/>
    </row>
    <row r="270" spans="1:11" x14ac:dyDescent="0.25">
      <c r="A270" s="10"/>
      <c r="B270" s="9"/>
      <c r="C270" s="9"/>
      <c r="D270" s="9"/>
      <c r="E270" s="9"/>
      <c r="F270" s="9"/>
      <c r="G270" s="9"/>
      <c r="H270" s="9"/>
      <c r="I270" s="9"/>
      <c r="J270" s="9"/>
      <c r="K270" s="9"/>
    </row>
    <row r="271" spans="1:11" x14ac:dyDescent="0.25">
      <c r="A271" s="10"/>
      <c r="B271" s="9"/>
      <c r="C271" s="9"/>
      <c r="D271" s="9"/>
      <c r="E271" s="9"/>
      <c r="F271" s="9"/>
      <c r="G271" s="9"/>
      <c r="H271" s="9"/>
      <c r="I271" s="9"/>
      <c r="J271" s="9"/>
      <c r="K271" s="9"/>
    </row>
    <row r="272" spans="1:11" x14ac:dyDescent="0.25">
      <c r="A272" s="10"/>
      <c r="B272" s="9"/>
      <c r="C272" s="9"/>
      <c r="D272" s="9"/>
      <c r="E272" s="9"/>
      <c r="F272" s="9"/>
      <c r="G272" s="9"/>
      <c r="H272" s="9"/>
      <c r="I272" s="9"/>
      <c r="J272" s="9"/>
      <c r="K272" s="9"/>
    </row>
    <row r="273" spans="1:11" x14ac:dyDescent="0.25">
      <c r="A273" s="10"/>
      <c r="B273" s="9"/>
      <c r="C273" s="9"/>
      <c r="D273" s="9"/>
      <c r="E273" s="9"/>
      <c r="F273" s="9"/>
      <c r="G273" s="9"/>
      <c r="H273" s="9"/>
      <c r="I273" s="9"/>
      <c r="J273" s="9"/>
      <c r="K273" s="9"/>
    </row>
    <row r="274" spans="1:11" x14ac:dyDescent="0.25">
      <c r="A274" s="10"/>
      <c r="B274" s="9"/>
      <c r="C274" s="9"/>
      <c r="D274" s="9"/>
      <c r="E274" s="9"/>
      <c r="F274" s="9"/>
      <c r="G274" s="9"/>
      <c r="H274" s="9"/>
      <c r="I274" s="9"/>
      <c r="J274" s="9"/>
      <c r="K274" s="9"/>
    </row>
    <row r="275" spans="1:11" x14ac:dyDescent="0.25">
      <c r="A275" s="10"/>
      <c r="B275" s="9"/>
      <c r="C275" s="9"/>
      <c r="D275" s="9"/>
      <c r="E275" s="9"/>
      <c r="F275" s="9"/>
      <c r="G275" s="9"/>
      <c r="H275" s="9"/>
      <c r="I275" s="9"/>
      <c r="J275" s="9"/>
      <c r="K275" s="9"/>
    </row>
    <row r="276" spans="1:11" x14ac:dyDescent="0.25">
      <c r="A276" s="10"/>
      <c r="B276" s="9"/>
      <c r="C276" s="9"/>
      <c r="D276" s="9"/>
      <c r="E276" s="9"/>
      <c r="F276" s="9"/>
      <c r="G276" s="9"/>
      <c r="H276" s="9"/>
      <c r="I276" s="9"/>
      <c r="J276" s="9"/>
      <c r="K276" s="9"/>
    </row>
    <row r="277" spans="1:11" x14ac:dyDescent="0.25">
      <c r="A277" s="10"/>
      <c r="B277" s="9"/>
      <c r="C277" s="9"/>
      <c r="D277" s="9"/>
      <c r="E277" s="9"/>
      <c r="F277" s="9"/>
      <c r="G277" s="9"/>
      <c r="H277" s="9"/>
      <c r="I277" s="9"/>
      <c r="J277" s="9"/>
      <c r="K277" s="9"/>
    </row>
    <row r="278" spans="1:11" x14ac:dyDescent="0.25">
      <c r="A278" s="10"/>
      <c r="B278" s="9"/>
      <c r="C278" s="9"/>
      <c r="D278" s="9"/>
      <c r="E278" s="9"/>
      <c r="F278" s="9"/>
      <c r="G278" s="9"/>
      <c r="H278" s="9"/>
      <c r="I278" s="9"/>
      <c r="J278" s="9"/>
      <c r="K278" s="9"/>
    </row>
    <row r="279" spans="1:11" x14ac:dyDescent="0.25">
      <c r="A279" s="10"/>
      <c r="B279" s="9"/>
      <c r="C279" s="9"/>
      <c r="D279" s="9"/>
      <c r="E279" s="9"/>
      <c r="F279" s="9"/>
      <c r="G279" s="9"/>
      <c r="H279" s="9"/>
      <c r="I279" s="9"/>
      <c r="J279" s="9"/>
      <c r="K279" s="9"/>
    </row>
    <row r="280" spans="1:11" x14ac:dyDescent="0.25">
      <c r="A280" s="10"/>
      <c r="B280" s="9"/>
      <c r="C280" s="9"/>
      <c r="D280" s="9"/>
      <c r="E280" s="9"/>
      <c r="F280" s="9"/>
    </row>
    <row r="281" spans="1:11" x14ac:dyDescent="0.25">
      <c r="A281" s="10"/>
      <c r="B281" s="9"/>
      <c r="C281" s="9"/>
      <c r="D281" s="9"/>
      <c r="E281" s="9"/>
      <c r="F281" s="9"/>
    </row>
    <row r="282" spans="1:11" x14ac:dyDescent="0.25">
      <c r="A282" s="10"/>
      <c r="B282" s="9"/>
      <c r="C282" s="9"/>
      <c r="D282" s="9"/>
      <c r="E282" s="9"/>
      <c r="F282" s="9"/>
    </row>
    <row r="283" spans="1:11" x14ac:dyDescent="0.25">
      <c r="A283" s="10"/>
      <c r="B283" s="9"/>
      <c r="C283" s="9"/>
      <c r="D283" s="9"/>
      <c r="E283" s="9"/>
      <c r="F283" s="9"/>
    </row>
    <row r="284" spans="1:11" x14ac:dyDescent="0.25">
      <c r="A284" s="10"/>
      <c r="B284" s="9"/>
      <c r="C284" s="9"/>
      <c r="D284" s="9"/>
      <c r="E284" s="9"/>
      <c r="F284" s="9"/>
    </row>
    <row r="285" spans="1:11" x14ac:dyDescent="0.25">
      <c r="A285" s="10"/>
      <c r="B285" s="9"/>
      <c r="C285" s="9"/>
      <c r="D285" s="9"/>
      <c r="E285" s="9"/>
      <c r="F285" s="9"/>
    </row>
    <row r="286" spans="1:11" x14ac:dyDescent="0.25">
      <c r="A286" s="10"/>
      <c r="B286" s="9"/>
      <c r="C286" s="9"/>
      <c r="D286" s="9"/>
      <c r="E286" s="9"/>
      <c r="F286" s="9"/>
    </row>
    <row r="287" spans="1:11" x14ac:dyDescent="0.25">
      <c r="A287" s="10"/>
      <c r="B287" s="9"/>
      <c r="C287" s="9"/>
      <c r="D287" s="9"/>
      <c r="E287" s="9"/>
      <c r="F287" s="9"/>
    </row>
    <row r="288" spans="1:11" x14ac:dyDescent="0.25">
      <c r="A288" s="10"/>
      <c r="B288" s="9"/>
      <c r="C288" s="9"/>
      <c r="D288" s="9"/>
      <c r="E288" s="9"/>
      <c r="F288" s="9"/>
    </row>
    <row r="289" spans="1:6" x14ac:dyDescent="0.25">
      <c r="A289" s="10"/>
      <c r="B289" s="9"/>
      <c r="C289" s="9"/>
      <c r="D289" s="9"/>
      <c r="E289" s="9"/>
      <c r="F289" s="9"/>
    </row>
    <row r="290" spans="1:6" x14ac:dyDescent="0.25">
      <c r="A290" s="10"/>
      <c r="B290" s="9"/>
      <c r="C290" s="9"/>
      <c r="D290" s="9"/>
      <c r="E290" s="9"/>
      <c r="F290" s="9"/>
    </row>
    <row r="291" spans="1:6" x14ac:dyDescent="0.25">
      <c r="A291" s="10"/>
      <c r="B291" s="9"/>
      <c r="C291" s="9"/>
      <c r="D291" s="9"/>
      <c r="E291" s="9"/>
      <c r="F291" s="9"/>
    </row>
    <row r="292" spans="1:6" x14ac:dyDescent="0.25">
      <c r="F292" s="9"/>
    </row>
    <row r="293" spans="1:6" x14ac:dyDescent="0.25">
      <c r="F293" s="9"/>
    </row>
    <row r="294" spans="1:6" x14ac:dyDescent="0.25">
      <c r="F294" s="9"/>
    </row>
    <row r="295" spans="1:6" x14ac:dyDescent="0.25">
      <c r="F295" s="9"/>
    </row>
    <row r="296" spans="1:6" x14ac:dyDescent="0.25">
      <c r="F296" s="9"/>
    </row>
    <row r="297" spans="1:6" x14ac:dyDescent="0.25">
      <c r="F297" s="9"/>
    </row>
    <row r="298" spans="1:6" x14ac:dyDescent="0.25">
      <c r="F298" s="9"/>
    </row>
    <row r="299" spans="1:6" x14ac:dyDescent="0.25">
      <c r="F299" s="9"/>
    </row>
    <row r="300" spans="1:6" x14ac:dyDescent="0.25">
      <c r="F300" s="9"/>
    </row>
    <row r="301" spans="1:6" x14ac:dyDescent="0.25">
      <c r="F301" s="9"/>
    </row>
    <row r="302" spans="1:6" x14ac:dyDescent="0.25">
      <c r="F302" s="9"/>
    </row>
    <row r="303" spans="1:6" x14ac:dyDescent="0.25">
      <c r="F303" s="9"/>
    </row>
    <row r="304" spans="1:6" x14ac:dyDescent="0.25">
      <c r="F304" s="9"/>
    </row>
    <row r="305" spans="6:6" x14ac:dyDescent="0.25">
      <c r="F305" s="9"/>
    </row>
    <row r="306" spans="6:6" x14ac:dyDescent="0.25">
      <c r="F306" s="9"/>
    </row>
  </sheetData>
  <mergeCells count="2">
    <mergeCell ref="A1:L1"/>
    <mergeCell ref="B3:F15"/>
  </mergeCells>
  <phoneticPr fontId="0" type="noConversion"/>
  <pageMargins left="1" right="0.5" top="1" bottom="1" header="0.5" footer="0.5"/>
  <pageSetup scale="98" orientation="portrait"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BC06-C152-4A7F-9EFD-EECAC6A97CC8}">
  <dimension ref="A1:A46"/>
  <sheetViews>
    <sheetView workbookViewId="0"/>
  </sheetViews>
  <sheetFormatPr defaultColWidth="9.1796875" defaultRowHeight="14.5" x14ac:dyDescent="0.35"/>
  <cols>
    <col min="1" max="1" width="91.1796875" style="807" customWidth="1"/>
    <col min="2" max="16384" width="9.1796875" style="807"/>
  </cols>
  <sheetData>
    <row r="1" spans="1:1" x14ac:dyDescent="0.35">
      <c r="A1" s="813" t="s">
        <v>1079</v>
      </c>
    </row>
    <row r="2" spans="1:1" x14ac:dyDescent="0.35">
      <c r="A2" s="814" t="s">
        <v>1080</v>
      </c>
    </row>
    <row r="3" spans="1:1" x14ac:dyDescent="0.35">
      <c r="A3" s="814"/>
    </row>
    <row r="4" spans="1:1" x14ac:dyDescent="0.35">
      <c r="A4" s="814"/>
    </row>
    <row r="5" spans="1:1" x14ac:dyDescent="0.35">
      <c r="A5" s="814"/>
    </row>
    <row r="6" spans="1:1" x14ac:dyDescent="0.35">
      <c r="A6" s="814"/>
    </row>
    <row r="7" spans="1:1" x14ac:dyDescent="0.35">
      <c r="A7" s="814"/>
    </row>
    <row r="8" spans="1:1" x14ac:dyDescent="0.35">
      <c r="A8" s="814"/>
    </row>
    <row r="9" spans="1:1" x14ac:dyDescent="0.35">
      <c r="A9" s="814"/>
    </row>
    <row r="10" spans="1:1" x14ac:dyDescent="0.35">
      <c r="A10" s="814"/>
    </row>
    <row r="11" spans="1:1" x14ac:dyDescent="0.35">
      <c r="A11" s="814"/>
    </row>
    <row r="12" spans="1:1" x14ac:dyDescent="0.35">
      <c r="A12" s="814"/>
    </row>
    <row r="13" spans="1:1" x14ac:dyDescent="0.35">
      <c r="A13" s="814"/>
    </row>
    <row r="14" spans="1:1" x14ac:dyDescent="0.35">
      <c r="A14" s="814"/>
    </row>
    <row r="15" spans="1:1" x14ac:dyDescent="0.35">
      <c r="A15" s="814"/>
    </row>
    <row r="16" spans="1:1" x14ac:dyDescent="0.35">
      <c r="A16" s="814"/>
    </row>
    <row r="17" spans="1:1" x14ac:dyDescent="0.35">
      <c r="A17" s="814"/>
    </row>
    <row r="18" spans="1:1" x14ac:dyDescent="0.35">
      <c r="A18" s="814"/>
    </row>
    <row r="19" spans="1:1" x14ac:dyDescent="0.35">
      <c r="A19" s="814"/>
    </row>
    <row r="20" spans="1:1" x14ac:dyDescent="0.35">
      <c r="A20" s="814"/>
    </row>
    <row r="21" spans="1:1" x14ac:dyDescent="0.35">
      <c r="A21" s="814"/>
    </row>
    <row r="22" spans="1:1" x14ac:dyDescent="0.35">
      <c r="A22" s="814"/>
    </row>
    <row r="23" spans="1:1" x14ac:dyDescent="0.35">
      <c r="A23" s="814"/>
    </row>
    <row r="24" spans="1:1" x14ac:dyDescent="0.35">
      <c r="A24" s="814"/>
    </row>
    <row r="25" spans="1:1" x14ac:dyDescent="0.35">
      <c r="A25" s="814"/>
    </row>
    <row r="26" spans="1:1" x14ac:dyDescent="0.35">
      <c r="A26" s="814"/>
    </row>
    <row r="27" spans="1:1" x14ac:dyDescent="0.35">
      <c r="A27" s="814"/>
    </row>
    <row r="28" spans="1:1" x14ac:dyDescent="0.35">
      <c r="A28" s="814"/>
    </row>
    <row r="29" spans="1:1" x14ac:dyDescent="0.35">
      <c r="A29" s="814"/>
    </row>
    <row r="30" spans="1:1" x14ac:dyDescent="0.35">
      <c r="A30" s="814"/>
    </row>
    <row r="31" spans="1:1" x14ac:dyDescent="0.35">
      <c r="A31" s="814"/>
    </row>
    <row r="32" spans="1:1" x14ac:dyDescent="0.35">
      <c r="A32" s="814"/>
    </row>
    <row r="33" spans="1:1" x14ac:dyDescent="0.35">
      <c r="A33" s="814"/>
    </row>
    <row r="34" spans="1:1" x14ac:dyDescent="0.35">
      <c r="A34" s="814"/>
    </row>
    <row r="35" spans="1:1" x14ac:dyDescent="0.35">
      <c r="A35" s="814"/>
    </row>
    <row r="36" spans="1:1" x14ac:dyDescent="0.35">
      <c r="A36" s="814"/>
    </row>
    <row r="37" spans="1:1" x14ac:dyDescent="0.35">
      <c r="A37" s="814"/>
    </row>
    <row r="38" spans="1:1" x14ac:dyDescent="0.35">
      <c r="A38" s="814"/>
    </row>
    <row r="39" spans="1:1" x14ac:dyDescent="0.35">
      <c r="A39" s="814"/>
    </row>
    <row r="40" spans="1:1" x14ac:dyDescent="0.35">
      <c r="A40" s="814"/>
    </row>
    <row r="41" spans="1:1" x14ac:dyDescent="0.35">
      <c r="A41" s="814"/>
    </row>
    <row r="42" spans="1:1" x14ac:dyDescent="0.35">
      <c r="A42" s="814"/>
    </row>
    <row r="43" spans="1:1" x14ac:dyDescent="0.35">
      <c r="A43" s="814"/>
    </row>
    <row r="44" spans="1:1" x14ac:dyDescent="0.35">
      <c r="A44" s="814"/>
    </row>
    <row r="45" spans="1:1" x14ac:dyDescent="0.35">
      <c r="A45" s="814"/>
    </row>
    <row r="46" spans="1:1" ht="15" thickBot="1" x14ac:dyDescent="0.4">
      <c r="A46" s="81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3"/>
  <sheetViews>
    <sheetView showGridLines="0" workbookViewId="0">
      <selection sqref="A1:C1"/>
    </sheetView>
  </sheetViews>
  <sheetFormatPr defaultRowHeight="12.5" x14ac:dyDescent="0.25"/>
  <cols>
    <col min="1" max="1" width="10.453125" customWidth="1"/>
    <col min="2" max="2" width="40.453125" customWidth="1"/>
    <col min="3" max="3" width="17.26953125" customWidth="1"/>
    <col min="4" max="4" width="17" customWidth="1"/>
    <col min="6" max="6" width="17.54296875" customWidth="1"/>
  </cols>
  <sheetData>
    <row r="1" spans="1:4" x14ac:dyDescent="0.25">
      <c r="A1" s="856">
        <f>Title!$A$12</f>
        <v>0</v>
      </c>
      <c r="B1" s="856"/>
      <c r="C1" s="856"/>
      <c r="D1" s="174" t="s">
        <v>466</v>
      </c>
    </row>
    <row r="2" spans="1:4" ht="13" thickBot="1" x14ac:dyDescent="0.3">
      <c r="A2" t="s">
        <v>805</v>
      </c>
      <c r="D2" s="175">
        <f>Title!D37</f>
        <v>45657</v>
      </c>
    </row>
    <row r="3" spans="1:4" ht="15.5" x14ac:dyDescent="0.35">
      <c r="A3" s="855" t="s">
        <v>760</v>
      </c>
      <c r="B3" s="855"/>
      <c r="C3" s="855"/>
      <c r="D3" s="855"/>
    </row>
    <row r="4" spans="1:4" ht="13" x14ac:dyDescent="0.3">
      <c r="A4" s="23"/>
      <c r="B4" s="23"/>
      <c r="C4" s="23"/>
      <c r="D4" s="23"/>
    </row>
    <row r="5" spans="1:4" ht="13" x14ac:dyDescent="0.3">
      <c r="A5" s="859" t="s">
        <v>761</v>
      </c>
      <c r="B5" s="860"/>
      <c r="C5" s="860"/>
      <c r="D5" s="860"/>
    </row>
    <row r="6" spans="1:4" ht="13" thickBot="1" x14ac:dyDescent="0.3">
      <c r="A6" s="9"/>
      <c r="B6" s="9"/>
      <c r="C6" s="9"/>
      <c r="D6" s="9"/>
    </row>
    <row r="7" spans="1:4" ht="25.5" customHeight="1" x14ac:dyDescent="0.25">
      <c r="A7" s="42"/>
      <c r="B7" s="43"/>
      <c r="C7" s="861" t="s">
        <v>615</v>
      </c>
      <c r="D7" s="864" t="s">
        <v>616</v>
      </c>
    </row>
    <row r="8" spans="1:4" ht="13" x14ac:dyDescent="0.3">
      <c r="A8" s="857" t="s">
        <v>762</v>
      </c>
      <c r="B8" s="858"/>
      <c r="C8" s="862"/>
      <c r="D8" s="865"/>
    </row>
    <row r="9" spans="1:4" ht="13.5" thickBot="1" x14ac:dyDescent="0.35">
      <c r="A9" s="56" t="s">
        <v>763</v>
      </c>
      <c r="B9" s="44"/>
      <c r="C9" s="863"/>
      <c r="D9" s="866"/>
    </row>
    <row r="10" spans="1:4" x14ac:dyDescent="0.25">
      <c r="A10" s="845" t="s">
        <v>478</v>
      </c>
      <c r="B10" s="846"/>
      <c r="C10" s="45"/>
      <c r="D10" s="48"/>
    </row>
    <row r="11" spans="1:4" x14ac:dyDescent="0.25">
      <c r="A11" s="847" t="s">
        <v>479</v>
      </c>
      <c r="B11" s="848"/>
      <c r="C11" s="46"/>
      <c r="D11" s="49"/>
    </row>
    <row r="12" spans="1:4" x14ac:dyDescent="0.25">
      <c r="A12" s="847" t="s">
        <v>480</v>
      </c>
      <c r="B12" s="848"/>
      <c r="C12" s="46"/>
      <c r="D12" s="49">
        <v>0</v>
      </c>
    </row>
    <row r="13" spans="1:4" ht="13" thickBot="1" x14ac:dyDescent="0.3">
      <c r="A13" s="847" t="s">
        <v>482</v>
      </c>
      <c r="B13" s="848"/>
      <c r="C13" s="47"/>
      <c r="D13" s="47"/>
    </row>
    <row r="14" spans="1:4" ht="13.5" thickBot="1" x14ac:dyDescent="0.35">
      <c r="A14" s="851" t="s">
        <v>481</v>
      </c>
      <c r="B14" s="852"/>
      <c r="C14" s="51">
        <f>SUM(C10:C13)</f>
        <v>0</v>
      </c>
      <c r="D14" s="51">
        <f>SUM(D10:D13)</f>
        <v>0</v>
      </c>
    </row>
    <row r="15" spans="1:4" ht="13.5" thickTop="1" thickBot="1" x14ac:dyDescent="0.3">
      <c r="A15" s="849"/>
      <c r="B15" s="850"/>
      <c r="C15" s="54"/>
      <c r="D15" s="53"/>
    </row>
    <row r="16" spans="1:4" x14ac:dyDescent="0.25">
      <c r="A16" s="841" t="s">
        <v>764</v>
      </c>
      <c r="B16" s="842"/>
      <c r="C16" s="835"/>
      <c r="D16" s="835"/>
    </row>
    <row r="17" spans="1:4" ht="13" thickBot="1" x14ac:dyDescent="0.3">
      <c r="A17" s="843"/>
      <c r="B17" s="844"/>
      <c r="C17" s="836"/>
      <c r="D17" s="836"/>
    </row>
    <row r="18" spans="1:4" ht="13.5" thickBot="1" x14ac:dyDescent="0.35">
      <c r="A18" s="839" t="s">
        <v>763</v>
      </c>
      <c r="B18" s="840"/>
      <c r="C18" s="49"/>
      <c r="D18" s="49"/>
    </row>
    <row r="19" spans="1:4" x14ac:dyDescent="0.25">
      <c r="A19" s="845" t="s">
        <v>478</v>
      </c>
      <c r="B19" s="846"/>
      <c r="C19" s="46"/>
      <c r="D19" s="50">
        <v>0</v>
      </c>
    </row>
    <row r="20" spans="1:4" x14ac:dyDescent="0.25">
      <c r="A20" s="847" t="s">
        <v>479</v>
      </c>
      <c r="B20" s="848"/>
      <c r="C20" s="46" t="s">
        <v>563</v>
      </c>
      <c r="D20" s="49">
        <v>0</v>
      </c>
    </row>
    <row r="21" spans="1:4" x14ac:dyDescent="0.25">
      <c r="A21" s="847" t="s">
        <v>480</v>
      </c>
      <c r="B21" s="848"/>
      <c r="C21" s="46" t="s">
        <v>563</v>
      </c>
      <c r="D21" s="49">
        <v>0</v>
      </c>
    </row>
    <row r="22" spans="1:4" ht="13" thickBot="1" x14ac:dyDescent="0.3">
      <c r="A22" s="847" t="s">
        <v>482</v>
      </c>
      <c r="B22" s="848"/>
      <c r="C22" s="47"/>
      <c r="D22" s="47"/>
    </row>
    <row r="23" spans="1:4" ht="13.5" thickBot="1" x14ac:dyDescent="0.35">
      <c r="A23" s="851" t="s">
        <v>481</v>
      </c>
      <c r="B23" s="852"/>
      <c r="C23" s="51">
        <f>SUM(C19:C22)</f>
        <v>0</v>
      </c>
      <c r="D23" s="51">
        <f>SUM(D19:D22)</f>
        <v>0</v>
      </c>
    </row>
    <row r="24" spans="1:4" ht="13.5" thickTop="1" thickBot="1" x14ac:dyDescent="0.3">
      <c r="A24" s="837"/>
      <c r="B24" s="838"/>
      <c r="C24" s="55"/>
      <c r="D24" s="55"/>
    </row>
    <row r="25" spans="1:4" x14ac:dyDescent="0.25">
      <c r="A25" s="841" t="s">
        <v>765</v>
      </c>
      <c r="B25" s="842"/>
      <c r="C25" s="835"/>
      <c r="D25" s="835"/>
    </row>
    <row r="26" spans="1:4" ht="13" thickBot="1" x14ac:dyDescent="0.3">
      <c r="A26" s="843"/>
      <c r="B26" s="844"/>
      <c r="C26" s="836"/>
      <c r="D26" s="836"/>
    </row>
    <row r="27" spans="1:4" ht="13.5" thickBot="1" x14ac:dyDescent="0.35">
      <c r="A27" s="839" t="s">
        <v>763</v>
      </c>
      <c r="B27" s="840"/>
      <c r="C27" s="49"/>
      <c r="D27" s="49"/>
    </row>
    <row r="28" spans="1:4" x14ac:dyDescent="0.25">
      <c r="A28" s="845" t="s">
        <v>478</v>
      </c>
      <c r="B28" s="846"/>
      <c r="C28" s="46" t="s">
        <v>563</v>
      </c>
      <c r="D28" s="50">
        <v>0</v>
      </c>
    </row>
    <row r="29" spans="1:4" x14ac:dyDescent="0.25">
      <c r="A29" s="847" t="s">
        <v>479</v>
      </c>
      <c r="B29" s="848"/>
      <c r="C29" s="46"/>
      <c r="D29" s="49">
        <v>0</v>
      </c>
    </row>
    <row r="30" spans="1:4" x14ac:dyDescent="0.25">
      <c r="A30" s="847" t="s">
        <v>480</v>
      </c>
      <c r="B30" s="848"/>
      <c r="C30" s="46" t="s">
        <v>563</v>
      </c>
      <c r="D30" s="49">
        <v>0</v>
      </c>
    </row>
    <row r="31" spans="1:4" ht="13" thickBot="1" x14ac:dyDescent="0.3">
      <c r="A31" s="847" t="s">
        <v>482</v>
      </c>
      <c r="B31" s="848"/>
      <c r="C31" s="47"/>
      <c r="D31" s="47"/>
    </row>
    <row r="32" spans="1:4" ht="13.5" thickBot="1" x14ac:dyDescent="0.35">
      <c r="A32" s="851" t="s">
        <v>481</v>
      </c>
      <c r="B32" s="852"/>
      <c r="C32" s="51">
        <f>SUM(C28:C31)</f>
        <v>0</v>
      </c>
      <c r="D32" s="51">
        <f>SUM(D28:D31)</f>
        <v>0</v>
      </c>
    </row>
    <row r="33" spans="1:4" ht="13.5" thickTop="1" thickBot="1" x14ac:dyDescent="0.3">
      <c r="A33" s="853"/>
      <c r="B33" s="854"/>
      <c r="C33" s="52"/>
      <c r="D33" s="52"/>
    </row>
  </sheetData>
  <mergeCells count="32">
    <mergeCell ref="A3:D3"/>
    <mergeCell ref="A1:C1"/>
    <mergeCell ref="A8:B8"/>
    <mergeCell ref="A10:B10"/>
    <mergeCell ref="A5:D5"/>
    <mergeCell ref="C7:C9"/>
    <mergeCell ref="D7:D9"/>
    <mergeCell ref="A32:B32"/>
    <mergeCell ref="A33:B33"/>
    <mergeCell ref="A29:B29"/>
    <mergeCell ref="A21:B21"/>
    <mergeCell ref="A22:B22"/>
    <mergeCell ref="A23:B23"/>
    <mergeCell ref="A28:B28"/>
    <mergeCell ref="A15:B15"/>
    <mergeCell ref="A18:B18"/>
    <mergeCell ref="A30:B30"/>
    <mergeCell ref="A31:B31"/>
    <mergeCell ref="A11:B11"/>
    <mergeCell ref="A12:B12"/>
    <mergeCell ref="A13:B13"/>
    <mergeCell ref="A14:B14"/>
    <mergeCell ref="C16:C17"/>
    <mergeCell ref="D16:D17"/>
    <mergeCell ref="A24:B24"/>
    <mergeCell ref="A27:B27"/>
    <mergeCell ref="C25:C26"/>
    <mergeCell ref="D25:D26"/>
    <mergeCell ref="A16:B17"/>
    <mergeCell ref="A25:B26"/>
    <mergeCell ref="A19:B19"/>
    <mergeCell ref="A20:B20"/>
  </mergeCells>
  <phoneticPr fontId="0" type="noConversion"/>
  <pageMargins left="1" right="0.5" top="1" bottom="1" header="0.5" footer="0.5"/>
  <pageSetup orientation="portrait"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8"/>
  <sheetViews>
    <sheetView showGridLines="0" workbookViewId="0">
      <selection activeCell="A38" sqref="A38:C38"/>
    </sheetView>
  </sheetViews>
  <sheetFormatPr defaultRowHeight="12.5" x14ac:dyDescent="0.25"/>
  <cols>
    <col min="1" max="1" width="24.7265625" customWidth="1"/>
    <col min="2" max="2" width="40.26953125" customWidth="1"/>
    <col min="3" max="3" width="18" customWidth="1"/>
  </cols>
  <sheetData>
    <row r="1" spans="1:3" x14ac:dyDescent="0.25">
      <c r="A1" s="668">
        <f>Title!$A$12</f>
        <v>0</v>
      </c>
      <c r="B1" s="668"/>
      <c r="C1" s="174" t="s">
        <v>466</v>
      </c>
    </row>
    <row r="2" spans="1:3" ht="13" thickBot="1" x14ac:dyDescent="0.3">
      <c r="A2" t="s">
        <v>805</v>
      </c>
      <c r="C2" s="175">
        <f>+Title!D37</f>
        <v>45657</v>
      </c>
    </row>
    <row r="4" spans="1:3" ht="20" x14ac:dyDescent="0.4">
      <c r="A4" s="870" t="s">
        <v>597</v>
      </c>
      <c r="B4" s="870"/>
      <c r="C4" s="870"/>
    </row>
    <row r="5" spans="1:3" x14ac:dyDescent="0.25">
      <c r="A5" s="495" t="s">
        <v>598</v>
      </c>
    </row>
    <row r="6" spans="1:3" x14ac:dyDescent="0.25">
      <c r="A6" s="496" t="s">
        <v>599</v>
      </c>
    </row>
    <row r="7" spans="1:3" x14ac:dyDescent="0.25">
      <c r="A7" s="496" t="s">
        <v>600</v>
      </c>
    </row>
    <row r="8" spans="1:3" x14ac:dyDescent="0.25">
      <c r="A8" s="496" t="s">
        <v>601</v>
      </c>
    </row>
    <row r="9" spans="1:3" x14ac:dyDescent="0.25">
      <c r="A9" s="496" t="s">
        <v>602</v>
      </c>
    </row>
    <row r="10" spans="1:3" x14ac:dyDescent="0.25">
      <c r="A10" s="496" t="s">
        <v>603</v>
      </c>
    </row>
    <row r="11" spans="1:3" x14ac:dyDescent="0.25">
      <c r="A11" s="496" t="s">
        <v>604</v>
      </c>
    </row>
    <row r="12" spans="1:3" x14ac:dyDescent="0.25">
      <c r="A12" s="496" t="s">
        <v>605</v>
      </c>
    </row>
    <row r="14" spans="1:3" ht="15.75" customHeight="1" thickBot="1" x14ac:dyDescent="0.3">
      <c r="A14" s="868" t="s">
        <v>606</v>
      </c>
      <c r="B14" s="868"/>
      <c r="C14" s="868"/>
    </row>
    <row r="15" spans="1:3" ht="13" thickBot="1" x14ac:dyDescent="0.3">
      <c r="A15" s="434" t="s">
        <v>607</v>
      </c>
      <c r="B15" s="434" t="s">
        <v>608</v>
      </c>
      <c r="C15" s="434" t="s">
        <v>609</v>
      </c>
    </row>
    <row r="16" spans="1:3" x14ac:dyDescent="0.25">
      <c r="A16" s="470"/>
      <c r="B16" s="468"/>
      <c r="C16" s="457"/>
    </row>
    <row r="17" spans="1:3" x14ac:dyDescent="0.25">
      <c r="A17" s="461"/>
      <c r="B17" s="461"/>
      <c r="C17" s="458"/>
    </row>
    <row r="18" spans="1:3" x14ac:dyDescent="0.25">
      <c r="A18" s="461"/>
      <c r="B18" s="461"/>
      <c r="C18" s="458"/>
    </row>
    <row r="19" spans="1:3" x14ac:dyDescent="0.25">
      <c r="A19" s="461"/>
      <c r="B19" s="461"/>
      <c r="C19" s="458"/>
    </row>
    <row r="20" spans="1:3" x14ac:dyDescent="0.25">
      <c r="A20" s="461"/>
      <c r="B20" s="461"/>
      <c r="C20" s="458"/>
    </row>
    <row r="21" spans="1:3" x14ac:dyDescent="0.25">
      <c r="A21" s="461"/>
      <c r="B21" s="461"/>
      <c r="C21" s="458"/>
    </row>
    <row r="22" spans="1:3" x14ac:dyDescent="0.25">
      <c r="A22" s="461"/>
      <c r="B22" s="461"/>
      <c r="C22" s="458"/>
    </row>
    <row r="23" spans="1:3" x14ac:dyDescent="0.25">
      <c r="A23" s="461"/>
      <c r="B23" s="461"/>
      <c r="C23" s="458"/>
    </row>
    <row r="24" spans="1:3" x14ac:dyDescent="0.25">
      <c r="A24" s="461"/>
      <c r="B24" s="461"/>
      <c r="C24" s="458"/>
    </row>
    <row r="25" spans="1:3" ht="13" thickBot="1" x14ac:dyDescent="0.3">
      <c r="A25" s="471"/>
      <c r="B25" s="462"/>
      <c r="C25" s="459"/>
    </row>
    <row r="26" spans="1:3" ht="15.75" customHeight="1" thickBot="1" x14ac:dyDescent="0.3">
      <c r="A26" s="867" t="s">
        <v>610</v>
      </c>
      <c r="B26" s="868"/>
      <c r="C26" s="871"/>
    </row>
    <row r="27" spans="1:3" ht="13" thickBot="1" x14ac:dyDescent="0.3">
      <c r="A27" s="434" t="s">
        <v>607</v>
      </c>
      <c r="B27" s="434" t="s">
        <v>611</v>
      </c>
      <c r="C27" s="326" t="s">
        <v>609</v>
      </c>
    </row>
    <row r="28" spans="1:3" x14ac:dyDescent="0.25">
      <c r="A28" s="467"/>
      <c r="B28" s="467"/>
      <c r="C28" s="463"/>
    </row>
    <row r="29" spans="1:3" x14ac:dyDescent="0.25">
      <c r="A29" s="461"/>
      <c r="B29" s="461"/>
      <c r="C29" s="464"/>
    </row>
    <row r="30" spans="1:3" x14ac:dyDescent="0.25">
      <c r="A30" s="468"/>
      <c r="B30" s="468"/>
      <c r="C30" s="464"/>
    </row>
    <row r="31" spans="1:3" x14ac:dyDescent="0.25">
      <c r="A31" s="469"/>
      <c r="B31" s="469"/>
      <c r="C31" s="464"/>
    </row>
    <row r="32" spans="1:3" x14ac:dyDescent="0.25">
      <c r="A32" s="461"/>
      <c r="B32" s="461"/>
      <c r="C32" s="464"/>
    </row>
    <row r="33" spans="1:3" x14ac:dyDescent="0.25">
      <c r="A33" s="468"/>
      <c r="B33" s="468"/>
      <c r="C33" s="464"/>
    </row>
    <row r="34" spans="1:3" x14ac:dyDescent="0.25">
      <c r="A34" s="469"/>
      <c r="B34" s="469"/>
      <c r="C34" s="464"/>
    </row>
    <row r="35" spans="1:3" x14ac:dyDescent="0.25">
      <c r="A35" s="461"/>
      <c r="B35" s="461"/>
      <c r="C35" s="464"/>
    </row>
    <row r="36" spans="1:3" x14ac:dyDescent="0.25">
      <c r="A36" s="468"/>
      <c r="B36" s="468"/>
      <c r="C36" s="464"/>
    </row>
    <row r="37" spans="1:3" ht="13" thickBot="1" x14ac:dyDescent="0.3">
      <c r="A37" s="462"/>
      <c r="B37" s="462"/>
      <c r="C37" s="465"/>
    </row>
    <row r="38" spans="1:3" ht="25.5" customHeight="1" thickBot="1" x14ac:dyDescent="0.3">
      <c r="A38" s="867" t="s">
        <v>612</v>
      </c>
      <c r="B38" s="868"/>
      <c r="C38" s="869"/>
    </row>
    <row r="39" spans="1:3" ht="13" thickBot="1" x14ac:dyDescent="0.3">
      <c r="A39" s="434" t="s">
        <v>613</v>
      </c>
      <c r="B39" s="695" t="s">
        <v>939</v>
      </c>
      <c r="C39" s="434" t="s">
        <v>609</v>
      </c>
    </row>
    <row r="40" spans="1:3" x14ac:dyDescent="0.25">
      <c r="A40" s="460"/>
      <c r="B40" s="460"/>
      <c r="C40" s="457"/>
    </row>
    <row r="41" spans="1:3" x14ac:dyDescent="0.25">
      <c r="A41" s="461"/>
      <c r="B41" s="461"/>
      <c r="C41" s="458"/>
    </row>
    <row r="42" spans="1:3" x14ac:dyDescent="0.25">
      <c r="A42" s="461"/>
      <c r="B42" s="461"/>
      <c r="C42" s="458"/>
    </row>
    <row r="43" spans="1:3" x14ac:dyDescent="0.25">
      <c r="A43" s="461"/>
      <c r="B43" s="461"/>
      <c r="C43" s="458"/>
    </row>
    <row r="44" spans="1:3" x14ac:dyDescent="0.25">
      <c r="A44" s="461"/>
      <c r="B44" s="461"/>
      <c r="C44" s="458"/>
    </row>
    <row r="45" spans="1:3" x14ac:dyDescent="0.25">
      <c r="A45" s="461"/>
      <c r="B45" s="461"/>
      <c r="C45" s="458"/>
    </row>
    <row r="46" spans="1:3" x14ac:dyDescent="0.25">
      <c r="A46" s="461"/>
      <c r="B46" s="461"/>
      <c r="C46" s="458"/>
    </row>
    <row r="47" spans="1:3" x14ac:dyDescent="0.25">
      <c r="A47" s="461"/>
      <c r="B47" s="461"/>
      <c r="C47" s="458"/>
    </row>
    <row r="48" spans="1:3" ht="13" thickBot="1" x14ac:dyDescent="0.3">
      <c r="A48" s="462"/>
      <c r="B48" s="462"/>
      <c r="C48" s="459"/>
    </row>
  </sheetData>
  <mergeCells count="4">
    <mergeCell ref="A38:C38"/>
    <mergeCell ref="A4:C4"/>
    <mergeCell ref="A26:C26"/>
    <mergeCell ref="A14:C14"/>
  </mergeCells>
  <phoneticPr fontId="0" type="noConversion"/>
  <pageMargins left="1" right="0.5" top="1" bottom="1" header="0.5" footer="0.5"/>
  <pageSetup orientation="portrait"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5"/>
  <sheetViews>
    <sheetView showGridLines="0" workbookViewId="0"/>
  </sheetViews>
  <sheetFormatPr defaultRowHeight="12.5" x14ac:dyDescent="0.25"/>
  <cols>
    <col min="1" max="1" width="2.7265625" customWidth="1"/>
    <col min="2" max="2" width="14.54296875" customWidth="1"/>
    <col min="3" max="3" width="28.7265625" customWidth="1"/>
    <col min="4" max="4" width="16.7265625" customWidth="1"/>
    <col min="5" max="5" width="17.7265625" bestFit="1" customWidth="1"/>
  </cols>
  <sheetData>
    <row r="1" spans="1:6" ht="12.75" customHeight="1" x14ac:dyDescent="0.25">
      <c r="A1" s="19" t="s">
        <v>555</v>
      </c>
      <c r="B1" s="19"/>
      <c r="C1" s="167">
        <f>Title!B12</f>
        <v>0</v>
      </c>
      <c r="D1" s="9"/>
      <c r="E1" s="879" t="s">
        <v>466</v>
      </c>
      <c r="F1" s="880"/>
    </row>
    <row r="2" spans="1:6" ht="12.75" customHeight="1" thickBot="1" x14ac:dyDescent="0.3">
      <c r="A2" s="9"/>
      <c r="B2" s="9"/>
      <c r="C2" s="9"/>
      <c r="D2" s="9"/>
      <c r="E2" s="881">
        <f>'4'!C2</f>
        <v>45657</v>
      </c>
      <c r="F2" s="882"/>
    </row>
    <row r="3" spans="1:6" ht="12.75" customHeight="1" x14ac:dyDescent="0.25">
      <c r="A3" s="9" t="s">
        <v>556</v>
      </c>
      <c r="B3" s="9"/>
      <c r="C3" s="683">
        <f>Title!B18</f>
        <v>0</v>
      </c>
      <c r="D3" s="9"/>
      <c r="E3" s="10"/>
    </row>
    <row r="4" spans="1:6" ht="12.75" customHeight="1" x14ac:dyDescent="0.25">
      <c r="A4" s="9"/>
      <c r="B4" s="9"/>
      <c r="C4" s="684">
        <f>Title!B24</f>
        <v>0</v>
      </c>
      <c r="D4" s="9"/>
      <c r="E4" s="10"/>
    </row>
    <row r="5" spans="1:6" ht="12.75" customHeight="1" x14ac:dyDescent="0.25">
      <c r="A5" s="9"/>
      <c r="B5" s="9"/>
      <c r="C5" s="25" t="s">
        <v>563</v>
      </c>
      <c r="D5" s="9"/>
      <c r="E5" s="10"/>
    </row>
    <row r="6" spans="1:6" ht="12.75" customHeight="1" x14ac:dyDescent="0.25">
      <c r="A6" s="9"/>
      <c r="B6" s="9"/>
      <c r="C6" s="28"/>
      <c r="D6" s="9"/>
      <c r="E6" s="10"/>
    </row>
    <row r="7" spans="1:6" ht="12.75" customHeight="1" x14ac:dyDescent="0.25">
      <c r="A7" s="9"/>
      <c r="B7" s="9"/>
      <c r="C7" s="9"/>
      <c r="D7" s="9"/>
      <c r="E7" s="9"/>
    </row>
    <row r="8" spans="1:6" ht="12.75" customHeight="1" thickBot="1" x14ac:dyDescent="0.3">
      <c r="A8" s="9"/>
      <c r="B8" s="9"/>
      <c r="C8" s="9"/>
      <c r="D8" s="9"/>
      <c r="E8" s="9"/>
    </row>
    <row r="9" spans="1:6" ht="48.75" customHeight="1" thickBot="1" x14ac:dyDescent="0.4">
      <c r="A9" s="883" t="s">
        <v>920</v>
      </c>
      <c r="B9" s="884"/>
      <c r="C9" s="884"/>
      <c r="D9" s="884"/>
      <c r="E9" s="884"/>
      <c r="F9" s="885"/>
    </row>
    <row r="10" spans="1:6" ht="12.75" customHeight="1" x14ac:dyDescent="0.25">
      <c r="A10" s="887"/>
      <c r="B10" s="887"/>
      <c r="C10" s="887"/>
      <c r="D10" s="887"/>
      <c r="E10" s="887"/>
    </row>
    <row r="11" spans="1:6" ht="51.65" customHeight="1" x14ac:dyDescent="0.25">
      <c r="A11" s="886" t="s">
        <v>921</v>
      </c>
      <c r="B11" s="886"/>
      <c r="C11" s="886"/>
      <c r="D11" s="886"/>
      <c r="E11" s="886"/>
    </row>
    <row r="12" spans="1:6" ht="12.75" customHeight="1" x14ac:dyDescent="0.25">
      <c r="A12" s="9"/>
      <c r="B12" s="9"/>
      <c r="C12" s="9"/>
      <c r="D12" s="9"/>
      <c r="E12" s="9"/>
    </row>
    <row r="13" spans="1:6" x14ac:dyDescent="0.25">
      <c r="A13" s="9" t="s">
        <v>711</v>
      </c>
      <c r="B13" s="878" t="s">
        <v>557</v>
      </c>
      <c r="C13" s="878"/>
      <c r="D13" s="878"/>
      <c r="E13" s="872" t="s">
        <v>563</v>
      </c>
      <c r="F13" s="872"/>
    </row>
    <row r="14" spans="1:6" x14ac:dyDescent="0.25">
      <c r="A14" s="9"/>
      <c r="B14" s="872" t="s">
        <v>563</v>
      </c>
      <c r="C14" s="872"/>
      <c r="D14" s="872"/>
      <c r="E14" s="872"/>
      <c r="F14" s="872"/>
    </row>
    <row r="15" spans="1:6" x14ac:dyDescent="0.25">
      <c r="A15" s="9" t="s">
        <v>558</v>
      </c>
      <c r="B15" s="888" t="s">
        <v>595</v>
      </c>
      <c r="C15" s="888"/>
      <c r="D15" s="888"/>
      <c r="E15" s="888"/>
      <c r="F15" s="888"/>
    </row>
    <row r="16" spans="1:6" x14ac:dyDescent="0.25">
      <c r="A16" s="9"/>
      <c r="B16" s="878" t="s">
        <v>559</v>
      </c>
      <c r="C16" s="878"/>
      <c r="D16" s="878"/>
      <c r="E16" s="878"/>
      <c r="F16" s="878"/>
    </row>
    <row r="17" spans="1:6" x14ac:dyDescent="0.25">
      <c r="A17" s="9"/>
      <c r="B17" s="872"/>
      <c r="C17" s="872"/>
      <c r="D17" s="872"/>
      <c r="E17" s="872"/>
      <c r="F17" s="872"/>
    </row>
    <row r="18" spans="1:6" x14ac:dyDescent="0.25">
      <c r="A18" s="9"/>
      <c r="B18" s="872"/>
      <c r="C18" s="872"/>
      <c r="D18" s="872"/>
      <c r="E18" s="872"/>
      <c r="F18" s="872"/>
    </row>
    <row r="19" spans="1:6" x14ac:dyDescent="0.25">
      <c r="A19" s="9"/>
      <c r="B19" s="9" t="s">
        <v>560</v>
      </c>
      <c r="C19" s="9"/>
      <c r="D19" s="872"/>
      <c r="E19" s="872"/>
      <c r="F19" s="872"/>
    </row>
    <row r="20" spans="1:6" x14ac:dyDescent="0.25">
      <c r="A20" s="9"/>
      <c r="B20" s="872"/>
      <c r="C20" s="872"/>
      <c r="D20" s="872"/>
      <c r="E20" s="872"/>
      <c r="F20" s="872"/>
    </row>
    <row r="21" spans="1:6" x14ac:dyDescent="0.25">
      <c r="A21" s="9"/>
      <c r="B21" s="872"/>
      <c r="C21" s="872"/>
      <c r="D21" s="872"/>
      <c r="E21" s="872"/>
      <c r="F21" s="872"/>
    </row>
    <row r="22" spans="1:6" x14ac:dyDescent="0.25">
      <c r="A22" s="9"/>
      <c r="B22" s="872"/>
      <c r="C22" s="872"/>
      <c r="D22" s="872"/>
      <c r="E22" s="872"/>
      <c r="F22" s="872"/>
    </row>
    <row r="23" spans="1:6" x14ac:dyDescent="0.25">
      <c r="A23" s="9"/>
      <c r="B23" s="872"/>
      <c r="C23" s="872"/>
      <c r="D23" s="872"/>
      <c r="E23" s="872"/>
      <c r="F23" s="872"/>
    </row>
    <row r="24" spans="1:6" x14ac:dyDescent="0.25">
      <c r="A24" s="9" t="s">
        <v>561</v>
      </c>
      <c r="B24" s="878" t="s">
        <v>596</v>
      </c>
      <c r="C24" s="878"/>
      <c r="D24" s="878"/>
      <c r="E24" s="878"/>
      <c r="F24" s="878"/>
    </row>
    <row r="25" spans="1:6" x14ac:dyDescent="0.25">
      <c r="A25" s="9"/>
      <c r="B25" s="878" t="s">
        <v>562</v>
      </c>
      <c r="C25" s="878"/>
      <c r="D25" s="878"/>
      <c r="E25" s="872"/>
      <c r="F25" s="872"/>
    </row>
    <row r="26" spans="1:6" x14ac:dyDescent="0.25">
      <c r="A26" s="9"/>
      <c r="B26" s="872"/>
      <c r="C26" s="872"/>
      <c r="D26" s="872"/>
      <c r="E26" s="872"/>
      <c r="F26" s="872"/>
    </row>
    <row r="27" spans="1:6" x14ac:dyDescent="0.25">
      <c r="A27" s="9"/>
      <c r="B27" s="872"/>
      <c r="C27" s="872"/>
      <c r="D27" s="872"/>
      <c r="E27" s="872"/>
      <c r="F27" s="872"/>
    </row>
    <row r="28" spans="1:6" x14ac:dyDescent="0.25">
      <c r="A28" s="9"/>
      <c r="B28" s="9" t="s">
        <v>560</v>
      </c>
      <c r="C28" s="9"/>
      <c r="D28" s="872"/>
      <c r="E28" s="872"/>
      <c r="F28" s="872"/>
    </row>
    <row r="29" spans="1:6" ht="39.65" customHeight="1" x14ac:dyDescent="0.25">
      <c r="B29" s="875"/>
      <c r="C29" s="875"/>
      <c r="D29" s="875"/>
      <c r="E29" s="875"/>
      <c r="F29" s="875"/>
    </row>
    <row r="30" spans="1:6" ht="26.65" customHeight="1" x14ac:dyDescent="0.25">
      <c r="A30" s="685" t="s">
        <v>922</v>
      </c>
      <c r="B30" s="874" t="s">
        <v>923</v>
      </c>
      <c r="C30" s="874"/>
      <c r="D30" s="874"/>
      <c r="E30" s="874"/>
      <c r="F30" s="874"/>
    </row>
    <row r="31" spans="1:6" x14ac:dyDescent="0.25">
      <c r="B31" s="875"/>
      <c r="C31" s="875"/>
      <c r="D31" s="875"/>
      <c r="E31" s="875"/>
      <c r="F31" s="875"/>
    </row>
    <row r="32" spans="1:6" x14ac:dyDescent="0.25">
      <c r="B32" s="876" t="s">
        <v>560</v>
      </c>
      <c r="C32" s="877"/>
      <c r="D32" s="877"/>
      <c r="E32" s="877"/>
      <c r="F32" s="877"/>
    </row>
    <row r="33" spans="1:6" ht="39.65" customHeight="1" x14ac:dyDescent="0.25">
      <c r="B33" s="875"/>
      <c r="C33" s="875"/>
      <c r="D33" s="875"/>
      <c r="E33" s="875"/>
      <c r="F33" s="875"/>
    </row>
    <row r="34" spans="1:6" ht="26.65" customHeight="1" x14ac:dyDescent="0.25">
      <c r="A34" s="686" t="s">
        <v>924</v>
      </c>
      <c r="B34" s="873" t="s">
        <v>925</v>
      </c>
      <c r="C34" s="874"/>
      <c r="D34" s="874"/>
      <c r="E34" s="874"/>
      <c r="F34" s="874"/>
    </row>
    <row r="35" spans="1:6" ht="39.65" customHeight="1" x14ac:dyDescent="0.25">
      <c r="B35" s="875"/>
      <c r="C35" s="875"/>
      <c r="D35" s="875"/>
      <c r="E35" s="875"/>
      <c r="F35" s="875"/>
    </row>
  </sheetData>
  <mergeCells count="30">
    <mergeCell ref="B18:F18"/>
    <mergeCell ref="D19:F19"/>
    <mergeCell ref="B14:F14"/>
    <mergeCell ref="B15:F15"/>
    <mergeCell ref="B16:F16"/>
    <mergeCell ref="B17:F17"/>
    <mergeCell ref="B13:D13"/>
    <mergeCell ref="E1:F1"/>
    <mergeCell ref="E2:F2"/>
    <mergeCell ref="A9:F9"/>
    <mergeCell ref="A11:E11"/>
    <mergeCell ref="E13:F13"/>
    <mergeCell ref="A10:E10"/>
    <mergeCell ref="B20:F20"/>
    <mergeCell ref="B22:F22"/>
    <mergeCell ref="B23:F23"/>
    <mergeCell ref="B24:F24"/>
    <mergeCell ref="E25:F25"/>
    <mergeCell ref="B21:F21"/>
    <mergeCell ref="B25:D25"/>
    <mergeCell ref="B26:F26"/>
    <mergeCell ref="B34:F34"/>
    <mergeCell ref="B35:F35"/>
    <mergeCell ref="D28:F28"/>
    <mergeCell ref="B29:F29"/>
    <mergeCell ref="B30:F30"/>
    <mergeCell ref="B31:F31"/>
    <mergeCell ref="B32:F32"/>
    <mergeCell ref="B33:F33"/>
    <mergeCell ref="B27:F27"/>
  </mergeCells>
  <phoneticPr fontId="0" type="noConversion"/>
  <pageMargins left="1" right="0.5" top="1" bottom="1" header="0.5" footer="0.5"/>
  <pageSetup orientation="portrait"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6:I17"/>
  <sheetViews>
    <sheetView workbookViewId="0">
      <selection activeCell="E10" sqref="E10"/>
    </sheetView>
  </sheetViews>
  <sheetFormatPr defaultRowHeight="12.5" x14ac:dyDescent="0.25"/>
  <sheetData>
    <row r="16" spans="1:9" ht="45" x14ac:dyDescent="0.9">
      <c r="A16" s="889" t="s">
        <v>326</v>
      </c>
      <c r="B16" s="889"/>
      <c r="C16" s="889"/>
      <c r="D16" s="889"/>
      <c r="E16" s="889"/>
      <c r="F16" s="889"/>
      <c r="G16" s="889"/>
      <c r="H16" s="889"/>
      <c r="I16" s="889"/>
    </row>
    <row r="17" spans="1:9" ht="45" x14ac:dyDescent="0.9">
      <c r="A17" s="889" t="s">
        <v>327</v>
      </c>
      <c r="B17" s="889"/>
      <c r="C17" s="889"/>
      <c r="D17" s="889"/>
      <c r="E17" s="889"/>
      <c r="F17" s="889"/>
      <c r="G17" s="889"/>
      <c r="H17" s="889"/>
      <c r="I17" s="889"/>
    </row>
  </sheetData>
  <mergeCells count="2">
    <mergeCell ref="A16:I16"/>
    <mergeCell ref="A17:I17"/>
  </mergeCells>
  <phoneticPr fontId="32" type="noConversion"/>
  <pageMargins left="1" right="0.5" top="1" bottom="1" header="0.5" footer="0.5"/>
  <pageSetup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5"/>
  <sheetViews>
    <sheetView showGridLines="0" workbookViewId="0">
      <selection sqref="A1:E1"/>
    </sheetView>
  </sheetViews>
  <sheetFormatPr defaultRowHeight="12.5" x14ac:dyDescent="0.25"/>
  <cols>
    <col min="1" max="1" width="2.7265625" customWidth="1"/>
    <col min="2" max="2" width="31.453125" customWidth="1"/>
    <col min="3" max="3" width="29.54296875" customWidth="1"/>
    <col min="4" max="4" width="10.54296875" customWidth="1"/>
    <col min="5" max="5" width="8.453125" customWidth="1"/>
    <col min="6" max="6" width="27.26953125" customWidth="1"/>
  </cols>
  <sheetData>
    <row r="1" spans="1:5" ht="15.5" x14ac:dyDescent="0.35">
      <c r="A1" s="855" t="s">
        <v>453</v>
      </c>
      <c r="B1" s="855"/>
      <c r="C1" s="855"/>
      <c r="D1" s="855"/>
      <c r="E1" s="855"/>
    </row>
    <row r="2" spans="1:5" ht="9.4" customHeight="1" x14ac:dyDescent="0.25">
      <c r="A2" s="9"/>
      <c r="B2" s="9"/>
      <c r="C2" s="9"/>
      <c r="D2" s="9"/>
    </row>
    <row r="3" spans="1:5" x14ac:dyDescent="0.25">
      <c r="A3" s="890"/>
      <c r="B3" s="890"/>
      <c r="C3" s="890"/>
      <c r="D3" s="890"/>
    </row>
    <row r="4" spans="1:5" ht="13" x14ac:dyDescent="0.3">
      <c r="A4" s="891" t="s">
        <v>454</v>
      </c>
      <c r="B4" s="891"/>
      <c r="C4" s="891"/>
      <c r="D4" s="891"/>
    </row>
    <row r="5" spans="1:5" ht="7.5" customHeight="1" x14ac:dyDescent="0.25">
      <c r="A5" s="9"/>
      <c r="B5" s="9"/>
      <c r="C5" s="9"/>
      <c r="D5" s="9"/>
    </row>
    <row r="6" spans="1:5" x14ac:dyDescent="0.25">
      <c r="A6" s="9" t="s">
        <v>455</v>
      </c>
      <c r="B6" s="9"/>
      <c r="C6" s="9"/>
      <c r="D6" s="9"/>
    </row>
    <row r="7" spans="1:5" x14ac:dyDescent="0.25">
      <c r="A7" s="892"/>
      <c r="B7" s="892"/>
      <c r="C7" s="892"/>
      <c r="D7" s="892"/>
    </row>
    <row r="8" spans="1:5" x14ac:dyDescent="0.25">
      <c r="A8" s="893"/>
      <c r="B8" s="893"/>
      <c r="C8" s="893"/>
      <c r="D8" s="893"/>
    </row>
    <row r="9" spans="1:5" x14ac:dyDescent="0.25">
      <c r="A9" s="893"/>
      <c r="B9" s="893"/>
      <c r="C9" s="893"/>
      <c r="D9" s="893"/>
    </row>
    <row r="10" spans="1:5" x14ac:dyDescent="0.25">
      <c r="A10" s="893"/>
      <c r="B10" s="893"/>
      <c r="C10" s="893"/>
      <c r="D10" s="893"/>
    </row>
    <row r="11" spans="1:5" x14ac:dyDescent="0.25">
      <c r="A11" s="9"/>
      <c r="B11" s="17" t="s">
        <v>456</v>
      </c>
      <c r="C11" s="18"/>
      <c r="D11" s="9"/>
    </row>
    <row r="12" spans="1:5" ht="10.5" customHeight="1" x14ac:dyDescent="0.25">
      <c r="A12" s="9"/>
      <c r="B12" s="9"/>
      <c r="C12" s="9"/>
      <c r="D12" s="9"/>
    </row>
    <row r="13" spans="1:5" x14ac:dyDescent="0.25">
      <c r="A13" s="9" t="s">
        <v>457</v>
      </c>
      <c r="B13" s="9"/>
      <c r="C13" s="9"/>
      <c r="D13" s="9"/>
    </row>
    <row r="14" spans="1:5" x14ac:dyDescent="0.25">
      <c r="A14" s="892"/>
      <c r="B14" s="892"/>
      <c r="C14" s="892"/>
      <c r="D14" s="892"/>
    </row>
    <row r="15" spans="1:5" x14ac:dyDescent="0.25">
      <c r="A15" s="893"/>
      <c r="B15" s="893"/>
      <c r="C15" s="893"/>
      <c r="D15" s="893"/>
    </row>
    <row r="16" spans="1:5" x14ac:dyDescent="0.25">
      <c r="A16" s="893"/>
      <c r="B16" s="893"/>
      <c r="C16" s="893"/>
      <c r="D16" s="893"/>
    </row>
    <row r="17" spans="1:4" x14ac:dyDescent="0.25">
      <c r="A17" s="893"/>
      <c r="B17" s="893"/>
      <c r="C17" s="893"/>
      <c r="D17" s="893"/>
    </row>
    <row r="18" spans="1:4" x14ac:dyDescent="0.25">
      <c r="A18" s="9"/>
      <c r="B18" s="17" t="s">
        <v>458</v>
      </c>
      <c r="C18" s="18"/>
      <c r="D18" s="9"/>
    </row>
    <row r="19" spans="1:4" ht="11.25" customHeight="1" x14ac:dyDescent="0.25">
      <c r="A19" s="9"/>
      <c r="B19" s="9"/>
      <c r="C19" s="9"/>
      <c r="D19" s="9"/>
    </row>
    <row r="20" spans="1:4" x14ac:dyDescent="0.25">
      <c r="A20" s="9" t="s">
        <v>459</v>
      </c>
      <c r="B20" s="9"/>
      <c r="C20" s="9"/>
      <c r="D20" s="9"/>
    </row>
    <row r="21" spans="1:4" x14ac:dyDescent="0.25">
      <c r="A21" s="892"/>
      <c r="B21" s="892"/>
      <c r="C21" s="892"/>
      <c r="D21" s="892"/>
    </row>
    <row r="22" spans="1:4" x14ac:dyDescent="0.25">
      <c r="A22" s="893"/>
      <c r="B22" s="893"/>
      <c r="C22" s="893"/>
      <c r="D22" s="893"/>
    </row>
    <row r="23" spans="1:4" x14ac:dyDescent="0.25">
      <c r="A23" s="893"/>
      <c r="B23" s="893"/>
      <c r="C23" s="893"/>
      <c r="D23" s="893"/>
    </row>
    <row r="24" spans="1:4" ht="13.5" customHeight="1" x14ac:dyDescent="0.25">
      <c r="A24" s="9"/>
      <c r="B24" s="9"/>
      <c r="C24" s="9"/>
      <c r="D24" s="9"/>
    </row>
    <row r="25" spans="1:4" x14ac:dyDescent="0.25">
      <c r="A25" s="9" t="s">
        <v>460</v>
      </c>
      <c r="B25" s="9"/>
      <c r="C25" s="27"/>
      <c r="D25" s="9"/>
    </row>
    <row r="26" spans="1:4" ht="18.75" customHeight="1" x14ac:dyDescent="0.25">
      <c r="A26" s="9"/>
      <c r="B26" s="9"/>
      <c r="C26" s="9"/>
      <c r="D26" s="9"/>
    </row>
    <row r="27" spans="1:4" x14ac:dyDescent="0.25">
      <c r="A27" s="878" t="s">
        <v>570</v>
      </c>
      <c r="B27" s="878"/>
      <c r="C27" s="878"/>
      <c r="D27" s="878"/>
    </row>
    <row r="28" spans="1:4" x14ac:dyDescent="0.25">
      <c r="A28" s="9"/>
      <c r="B28" s="704" t="s">
        <v>996</v>
      </c>
      <c r="C28" s="9"/>
      <c r="D28" s="9"/>
    </row>
    <row r="29" spans="1:4" x14ac:dyDescent="0.25">
      <c r="A29" s="9"/>
      <c r="B29" s="9"/>
      <c r="C29" s="9"/>
      <c r="D29" s="9"/>
    </row>
    <row r="30" spans="1:4" ht="13" x14ac:dyDescent="0.3">
      <c r="A30" s="9"/>
      <c r="B30" s="23" t="s">
        <v>568</v>
      </c>
      <c r="C30" s="9"/>
      <c r="D30" s="9"/>
    </row>
    <row r="31" spans="1:4" ht="5.25" customHeight="1" x14ac:dyDescent="0.25">
      <c r="A31" s="9"/>
      <c r="B31" s="9"/>
      <c r="C31" s="9"/>
      <c r="D31" s="9"/>
    </row>
    <row r="32" spans="1:4" ht="25" x14ac:dyDescent="0.25">
      <c r="A32" s="9"/>
      <c r="B32" s="20" t="s">
        <v>461</v>
      </c>
      <c r="C32" s="20" t="s">
        <v>462</v>
      </c>
      <c r="D32" s="24" t="s">
        <v>463</v>
      </c>
    </row>
    <row r="33" spans="1:6" x14ac:dyDescent="0.25">
      <c r="A33" s="9" t="s">
        <v>711</v>
      </c>
      <c r="B33" s="21"/>
      <c r="C33" s="21"/>
      <c r="D33" s="22"/>
    </row>
    <row r="34" spans="1:6" x14ac:dyDescent="0.25">
      <c r="A34" s="9" t="s">
        <v>725</v>
      </c>
      <c r="B34" s="21"/>
      <c r="C34" s="21"/>
      <c r="D34" s="22"/>
    </row>
    <row r="35" spans="1:6" x14ac:dyDescent="0.25">
      <c r="A35" s="9" t="s">
        <v>743</v>
      </c>
      <c r="B35" s="21"/>
      <c r="C35" s="21"/>
      <c r="D35" s="22"/>
    </row>
    <row r="36" spans="1:6" x14ac:dyDescent="0.25">
      <c r="A36" s="9" t="s">
        <v>754</v>
      </c>
      <c r="B36" s="21"/>
      <c r="C36" s="21"/>
      <c r="D36" s="22"/>
    </row>
    <row r="37" spans="1:6" x14ac:dyDescent="0.25">
      <c r="A37" s="9" t="s">
        <v>730</v>
      </c>
      <c r="B37" s="21"/>
      <c r="C37" s="21"/>
      <c r="D37" s="22"/>
    </row>
    <row r="38" spans="1:6" x14ac:dyDescent="0.25">
      <c r="A38" s="9" t="s">
        <v>748</v>
      </c>
      <c r="B38" s="21"/>
      <c r="C38" s="21"/>
      <c r="D38" s="22"/>
    </row>
    <row r="39" spans="1:6" x14ac:dyDescent="0.25">
      <c r="A39" s="9" t="s">
        <v>464</v>
      </c>
      <c r="B39" s="21"/>
      <c r="C39" s="21"/>
      <c r="D39" s="22"/>
    </row>
    <row r="40" spans="1:6" x14ac:dyDescent="0.25">
      <c r="A40" s="9" t="s">
        <v>569</v>
      </c>
      <c r="B40" s="21"/>
      <c r="C40" s="21"/>
      <c r="D40" s="22"/>
    </row>
    <row r="41" spans="1:6" x14ac:dyDescent="0.25">
      <c r="A41" s="9"/>
      <c r="B41" s="28"/>
      <c r="C41" s="28"/>
      <c r="D41" s="28"/>
    </row>
    <row r="42" spans="1:6" x14ac:dyDescent="0.25">
      <c r="A42" s="878" t="s">
        <v>571</v>
      </c>
      <c r="B42" s="878"/>
      <c r="C42" s="878"/>
      <c r="D42" s="878"/>
    </row>
    <row r="43" spans="1:6" x14ac:dyDescent="0.25">
      <c r="A43" s="9"/>
      <c r="B43" s="28"/>
      <c r="C43" s="28"/>
      <c r="D43" s="28"/>
    </row>
    <row r="44" spans="1:6" ht="13" x14ac:dyDescent="0.3">
      <c r="A44" s="9"/>
      <c r="B44" s="23" t="s">
        <v>465</v>
      </c>
      <c r="C44" s="9"/>
      <c r="D44" s="9"/>
      <c r="E44" s="9"/>
      <c r="F44" s="9"/>
    </row>
    <row r="45" spans="1:6" ht="6" customHeight="1" x14ac:dyDescent="0.25">
      <c r="A45" s="9"/>
      <c r="B45" s="9"/>
      <c r="C45" s="9"/>
      <c r="D45" s="9"/>
      <c r="E45" s="9"/>
      <c r="F45" s="9"/>
    </row>
    <row r="46" spans="1:6" ht="34.5" x14ac:dyDescent="0.25">
      <c r="A46" s="9"/>
      <c r="B46" s="20" t="s">
        <v>461</v>
      </c>
      <c r="C46" s="20" t="s">
        <v>572</v>
      </c>
      <c r="D46" s="696" t="s">
        <v>941</v>
      </c>
      <c r="E46" s="696" t="s">
        <v>940</v>
      </c>
      <c r="F46" s="10"/>
    </row>
    <row r="47" spans="1:6" x14ac:dyDescent="0.25">
      <c r="A47" s="9" t="s">
        <v>711</v>
      </c>
      <c r="B47" s="21"/>
      <c r="C47" s="21"/>
      <c r="D47" s="30"/>
      <c r="E47" s="30"/>
      <c r="F47" s="22"/>
    </row>
    <row r="48" spans="1:6" x14ac:dyDescent="0.25">
      <c r="A48" s="9" t="s">
        <v>725</v>
      </c>
      <c r="B48" s="21"/>
      <c r="C48" s="21"/>
      <c r="D48" s="30"/>
      <c r="E48" s="30"/>
      <c r="F48" s="22"/>
    </row>
    <row r="49" spans="1:6" x14ac:dyDescent="0.25">
      <c r="A49" s="9" t="s">
        <v>743</v>
      </c>
      <c r="B49" s="21"/>
      <c r="C49" s="21"/>
      <c r="D49" s="30"/>
      <c r="E49" s="30"/>
      <c r="F49" s="22"/>
    </row>
    <row r="50" spans="1:6" x14ac:dyDescent="0.25">
      <c r="A50" s="9" t="s">
        <v>754</v>
      </c>
      <c r="B50" s="21"/>
      <c r="C50" s="21"/>
      <c r="D50" s="30"/>
      <c r="E50" s="30"/>
      <c r="F50" s="22"/>
    </row>
    <row r="51" spans="1:6" x14ac:dyDescent="0.25">
      <c r="A51" s="9" t="s">
        <v>730</v>
      </c>
      <c r="B51" s="21"/>
      <c r="C51" s="21"/>
      <c r="D51" s="30"/>
      <c r="E51" s="30"/>
      <c r="F51" s="22"/>
    </row>
    <row r="52" spans="1:6" s="9" customFormat="1" x14ac:dyDescent="0.25">
      <c r="A52" s="9" t="s">
        <v>748</v>
      </c>
      <c r="B52" s="21"/>
      <c r="C52" s="21"/>
      <c r="D52" s="30"/>
      <c r="E52" s="30"/>
      <c r="F52" s="22"/>
    </row>
    <row r="53" spans="1:6" s="9" customFormat="1" x14ac:dyDescent="0.25">
      <c r="A53" s="9" t="s">
        <v>464</v>
      </c>
      <c r="B53" s="21"/>
      <c r="C53" s="21"/>
      <c r="D53" s="30"/>
      <c r="E53" s="30"/>
      <c r="F53" s="22"/>
    </row>
    <row r="54" spans="1:6" s="9" customFormat="1" x14ac:dyDescent="0.25">
      <c r="A54" s="9" t="s">
        <v>569</v>
      </c>
      <c r="B54" s="28"/>
      <c r="C54" s="28"/>
      <c r="D54" s="30"/>
      <c r="E54" s="30"/>
      <c r="F54" s="28"/>
    </row>
    <row r="55" spans="1:6" x14ac:dyDescent="0.25">
      <c r="B55" s="29"/>
      <c r="C55" s="29"/>
      <c r="D55" s="29"/>
      <c r="E55" s="29"/>
      <c r="F55" s="29"/>
    </row>
  </sheetData>
  <mergeCells count="16">
    <mergeCell ref="A27:D27"/>
    <mergeCell ref="A42:D42"/>
    <mergeCell ref="A1:E1"/>
    <mergeCell ref="A3:D3"/>
    <mergeCell ref="A4:D4"/>
    <mergeCell ref="A7:D7"/>
    <mergeCell ref="A22:D22"/>
    <mergeCell ref="A23:D23"/>
    <mergeCell ref="A15:D15"/>
    <mergeCell ref="A16:D16"/>
    <mergeCell ref="A17:D17"/>
    <mergeCell ref="A21:D21"/>
    <mergeCell ref="A8:D8"/>
    <mergeCell ref="A9:D9"/>
    <mergeCell ref="A10:D10"/>
    <mergeCell ref="A14:D14"/>
  </mergeCells>
  <phoneticPr fontId="0" type="noConversion"/>
  <pageMargins left="1" right="0.5" top="1" bottom="1" header="0.5" footer="0.5"/>
  <pageSetup scale="94" orientation="portrait" r:id="rId1"/>
  <headerFooter alignWithMargins="0">
    <oddFooter>&amp;C&amp;A</oddFooter>
  </headerFooter>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vt:i4>
      </vt:variant>
    </vt:vector>
  </HeadingPairs>
  <TitlesOfParts>
    <vt:vector size="43" baseType="lpstr">
      <vt:lpstr>Title</vt:lpstr>
      <vt:lpstr>Table of Contents</vt:lpstr>
      <vt:lpstr>1</vt:lpstr>
      <vt:lpstr>2</vt:lpstr>
      <vt:lpstr>3</vt:lpstr>
      <vt:lpstr>4</vt:lpstr>
      <vt:lpstr>5</vt:lpstr>
      <vt:lpstr>ExecSect</vt:lpstr>
      <vt:lpstr>6</vt:lpstr>
      <vt:lpstr>7</vt:lpstr>
      <vt:lpstr>8</vt:lpstr>
      <vt:lpstr>9</vt:lpstr>
      <vt:lpstr>FinSect</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PR Form - Sheet 1</vt:lpstr>
      <vt:lpstr>PR Form - Sheet 2</vt:lpstr>
      <vt:lpstr>PR Form - Sheet 3</vt:lpstr>
      <vt:lpstr>PR Form - Sheet 4</vt:lpstr>
      <vt:lpstr>'3'!Print_Area</vt:lpstr>
      <vt:lpstr>'30'!Print_Area</vt:lpstr>
      <vt:lpstr>Print_Area</vt:lpstr>
    </vt:vector>
  </TitlesOfParts>
  <Company>IURC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Accounting</dc:creator>
  <cp:lastModifiedBy>Ervin, Shelby</cp:lastModifiedBy>
  <cp:lastPrinted>2019-03-08T21:15:31Z</cp:lastPrinted>
  <dcterms:created xsi:type="dcterms:W3CDTF">2000-10-25T20:01:43Z</dcterms:created>
  <dcterms:modified xsi:type="dcterms:W3CDTF">2025-03-04T15:13:14Z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{7716899A-038F-48F1-96EE-B6D3F24FFA52}</vt:lpwstr>
  </property>
</Properties>
</file>