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gov-my.sharepoint.com/personal/grwest_indot_in_gov/Documents/Master Documents/"/>
    </mc:Choice>
  </mc:AlternateContent>
  <xr:revisionPtr revIDLastSave="0" documentId="8_{A1FC78A6-5BD3-47C0-B78E-4684914B10BE}" xr6:coauthVersionLast="47" xr6:coauthVersionMax="47" xr10:uidLastSave="{00000000-0000-0000-0000-000000000000}"/>
  <bookViews>
    <workbookView xWindow="-120" yWindow="-120" windowWidth="29040" windowHeight="15720" firstSheet="1" activeTab="1" xr2:uid="{61DBF281-2EEE-4D90-BEBC-87D0BF12A9BD}"/>
  </bookViews>
  <sheets>
    <sheet name="Instructions" sheetId="4" r:id="rId1"/>
    <sheet name="WBS" sheetId="3" r:id="rId2"/>
    <sheet name="Ex. Fee Justification Format" sheetId="5" r:id="rId3"/>
    <sheet name="Geotechnical Unit Price" sheetId="7" r:id="rId4"/>
    <sheet name="Title Research" sheetId="10" r:id="rId5"/>
    <sheet name="SUE Unit Price" sheetId="8" r:id="rId6"/>
    <sheet name="SUE Hourly" sheetId="9" r:id="rId7"/>
  </sheets>
  <externalReferences>
    <externalReference r:id="rId8"/>
  </externalReferences>
  <definedNames>
    <definedName name="_xlnm._FilterDatabase" localSheetId="1" hidden="1">WBS!$A$2:$N$116</definedName>
    <definedName name="DistrictDrop">[1]FORMULAS!$CV$3:$CV$11</definedName>
    <definedName name="DropDownCDAF">[1]FORMULAS!$D$3:$D$6</definedName>
    <definedName name="DropDownPositionPremOvertimeElig">[1]FORMULAS!$H$3:$H$5</definedName>
    <definedName name="dropdownseq">[1]FORMULAS!$AV$3:$AV$11</definedName>
    <definedName name="_xlnm.Print_Area" localSheetId="3">'Geotechnical Unit Price'!$A$1:$H$248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E12" i="10"/>
  <c r="E7" i="10"/>
  <c r="E8" i="10"/>
  <c r="E9" i="10"/>
  <c r="E10" i="10"/>
  <c r="E6" i="10"/>
  <c r="E23" i="10" l="1"/>
  <c r="G18" i="10"/>
  <c r="G17" i="10"/>
  <c r="G16" i="10"/>
  <c r="G15" i="10"/>
  <c r="G19" i="10" l="1"/>
  <c r="G23" i="10"/>
  <c r="G29" i="9"/>
  <c r="E34" i="9"/>
  <c r="G28" i="9"/>
  <c r="G27" i="9"/>
  <c r="G26" i="9"/>
  <c r="G25" i="9"/>
  <c r="F19" i="9"/>
  <c r="F21" i="9" s="1"/>
  <c r="E19" i="9"/>
  <c r="E21" i="9" s="1"/>
  <c r="D19" i="9"/>
  <c r="D21" i="9" s="1"/>
  <c r="C19" i="9"/>
  <c r="C21" i="9" s="1"/>
  <c r="B19" i="9"/>
  <c r="B21" i="9" s="1"/>
  <c r="E40" i="8"/>
  <c r="E51" i="8"/>
  <c r="G46" i="8"/>
  <c r="G45" i="8"/>
  <c r="G44" i="8"/>
  <c r="G43" i="8"/>
  <c r="H9" i="7"/>
  <c r="H248" i="7" s="1"/>
  <c r="H247" i="7"/>
  <c r="H246" i="7"/>
  <c r="H245" i="7"/>
  <c r="H244" i="7"/>
  <c r="H243" i="7"/>
  <c r="H242" i="7"/>
  <c r="H241" i="7"/>
  <c r="H240" i="7"/>
  <c r="H239" i="7"/>
  <c r="H238" i="7"/>
  <c r="H237" i="7"/>
  <c r="H236" i="7"/>
  <c r="H234" i="7"/>
  <c r="H233" i="7"/>
  <c r="H232" i="7"/>
  <c r="H230" i="7"/>
  <c r="H229" i="7"/>
  <c r="H228" i="7"/>
  <c r="H227" i="7"/>
  <c r="H226" i="7"/>
  <c r="H225" i="7"/>
  <c r="H223" i="7"/>
  <c r="H222" i="7"/>
  <c r="H220" i="7"/>
  <c r="H219" i="7"/>
  <c r="H218" i="7"/>
  <c r="H217" i="7"/>
  <c r="H215" i="7"/>
  <c r="H214" i="7"/>
  <c r="H212" i="7"/>
  <c r="H211" i="7"/>
  <c r="H209" i="7"/>
  <c r="H208" i="7"/>
  <c r="H207" i="7"/>
  <c r="H206" i="7"/>
  <c r="H205" i="7"/>
  <c r="H203" i="7"/>
  <c r="H202" i="7"/>
  <c r="H201" i="7"/>
  <c r="H199" i="7"/>
  <c r="H198" i="7"/>
  <c r="H197" i="7"/>
  <c r="H195" i="7"/>
  <c r="H194" i="7"/>
  <c r="H192" i="7"/>
  <c r="H191" i="7"/>
  <c r="H190" i="7"/>
  <c r="H189" i="7"/>
  <c r="H188" i="7"/>
  <c r="H186" i="7"/>
  <c r="H185" i="7"/>
  <c r="H183" i="7"/>
  <c r="H182" i="7"/>
  <c r="H181" i="7"/>
  <c r="H179" i="7"/>
  <c r="H178" i="7"/>
  <c r="H177" i="7"/>
  <c r="H176" i="7"/>
  <c r="H175" i="7"/>
  <c r="H174" i="7"/>
  <c r="H172" i="7"/>
  <c r="H171" i="7"/>
  <c r="H169" i="7"/>
  <c r="H168" i="7"/>
  <c r="H166" i="7"/>
  <c r="H165" i="7"/>
  <c r="H164" i="7"/>
  <c r="H163" i="7"/>
  <c r="H162" i="7"/>
  <c r="H161" i="7"/>
  <c r="H160" i="7"/>
  <c r="H159" i="7"/>
  <c r="H157" i="7"/>
  <c r="H156" i="7"/>
  <c r="H154" i="7"/>
  <c r="H153" i="7"/>
  <c r="H150" i="7"/>
  <c r="H149" i="7"/>
  <c r="H147" i="7"/>
  <c r="H146" i="7"/>
  <c r="H142" i="7"/>
  <c r="H141" i="7"/>
  <c r="H140" i="7"/>
  <c r="H136" i="7"/>
  <c r="H135" i="7"/>
  <c r="H134" i="7"/>
  <c r="H133" i="7"/>
  <c r="H132" i="7"/>
  <c r="H129" i="7"/>
  <c r="H128" i="7"/>
  <c r="H127" i="7"/>
  <c r="H125" i="7"/>
  <c r="H124" i="7"/>
  <c r="H122" i="7"/>
  <c r="H121" i="7"/>
  <c r="H120" i="7"/>
  <c r="H119" i="7"/>
  <c r="H118" i="7"/>
  <c r="H116" i="7"/>
  <c r="H115" i="7"/>
  <c r="H114" i="7"/>
  <c r="H113" i="7"/>
  <c r="H112" i="7"/>
  <c r="H111" i="7"/>
  <c r="H110" i="7"/>
  <c r="H109" i="7"/>
  <c r="H107" i="7"/>
  <c r="H106" i="7"/>
  <c r="H105" i="7"/>
  <c r="H104" i="7"/>
  <c r="H101" i="7"/>
  <c r="H100" i="7"/>
  <c r="H99" i="7"/>
  <c r="H97" i="7"/>
  <c r="H96" i="7"/>
  <c r="H94" i="7"/>
  <c r="H93" i="7"/>
  <c r="H91" i="7"/>
  <c r="H90" i="7"/>
  <c r="H88" i="7"/>
  <c r="H87" i="7"/>
  <c r="H85" i="7"/>
  <c r="H84" i="7"/>
  <c r="H81" i="7"/>
  <c r="H80" i="7"/>
  <c r="H78" i="7"/>
  <c r="H77" i="7"/>
  <c r="H74" i="7"/>
  <c r="H73" i="7"/>
  <c r="H71" i="7"/>
  <c r="H70" i="7"/>
  <c r="H68" i="7"/>
  <c r="H67" i="7"/>
  <c r="H65" i="7"/>
  <c r="H64" i="7"/>
  <c r="H62" i="7"/>
  <c r="H61" i="7"/>
  <c r="H59" i="7"/>
  <c r="H58" i="7"/>
  <c r="H56" i="7"/>
  <c r="H55" i="7"/>
  <c r="H53" i="7"/>
  <c r="H52" i="7"/>
  <c r="H50" i="7"/>
  <c r="H49" i="7"/>
  <c r="H47" i="7"/>
  <c r="H46" i="7"/>
  <c r="H44" i="7"/>
  <c r="H43" i="7"/>
  <c r="H41" i="7"/>
  <c r="H40" i="7"/>
  <c r="H38" i="7"/>
  <c r="H37" i="7"/>
  <c r="H34" i="7"/>
  <c r="H33" i="7"/>
  <c r="H31" i="7"/>
  <c r="H30" i="7"/>
  <c r="H27" i="7"/>
  <c r="H26" i="7"/>
  <c r="H24" i="7"/>
  <c r="H23" i="7"/>
  <c r="H20" i="7"/>
  <c r="H19" i="7"/>
  <c r="H17" i="7"/>
  <c r="H16" i="7"/>
  <c r="H14" i="7"/>
  <c r="H13" i="7"/>
  <c r="H11" i="7"/>
  <c r="H10" i="7"/>
  <c r="G26" i="5"/>
  <c r="G22" i="5"/>
  <c r="G41" i="5"/>
  <c r="E41" i="5"/>
  <c r="G34" i="5"/>
  <c r="G35" i="5"/>
  <c r="G36" i="5"/>
  <c r="G33" i="5"/>
  <c r="G37" i="5" s="1"/>
  <c r="G30" i="9" l="1"/>
  <c r="G22" i="9"/>
  <c r="G33" i="9" s="1"/>
  <c r="G34" i="9" s="1"/>
  <c r="G47" i="8"/>
  <c r="G50" i="8" s="1"/>
  <c r="G51" i="8" s="1"/>
  <c r="C27" i="5"/>
  <c r="C29" i="5" s="1"/>
  <c r="D27" i="5"/>
  <c r="D29" i="5" s="1"/>
  <c r="E27" i="5"/>
  <c r="E29" i="5" s="1"/>
  <c r="F27" i="5"/>
  <c r="F29" i="5" s="1"/>
  <c r="B27" i="5"/>
  <c r="B29" i="5" s="1"/>
  <c r="G23" i="5"/>
  <c r="G24" i="5"/>
  <c r="G25" i="5"/>
  <c r="G8" i="5"/>
  <c r="G9" i="5"/>
  <c r="G10" i="5"/>
  <c r="G11" i="5"/>
  <c r="G12" i="5"/>
  <c r="G13" i="5"/>
  <c r="G14" i="5"/>
  <c r="G15" i="5"/>
  <c r="G16" i="5"/>
  <c r="G17" i="5"/>
  <c r="G18" i="5"/>
  <c r="G19" i="5"/>
  <c r="G20" i="5"/>
  <c r="G21" i="5"/>
  <c r="G7" i="5"/>
  <c r="G30" i="5" l="1"/>
  <c r="G4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tc={5EA2A0E8-9C7D-4AA2-B490-835334583BE0}</author>
    <author>tc={81F45F62-86FD-49A6-B0E9-C927B7E5E092}</author>
    <author>tc={4D7D4CBC-0664-49A0-8F5A-5A8B36EB8DAB}</author>
  </authors>
  <commentList>
    <comment ref="A6" authorId="0" shapeId="0" xr:uid="{5EA2A0E8-9C7D-4AA2-B490-835334583BE0}">
      <text>
        <t>[Threaded comment]
Your version of Excel allows you to read this threaded comment; however, any edits to it will get removed if the file is opened in a newer version of Excel. Learn more: https://go.microsoft.com/fwlink/?linkid=870924
Comment:
    Subtasks should be provided as needed to justify hours for deliverables, see Plan Preparation in Indiana Design Manual</t>
      </text>
    </comment>
    <comment ref="A28" authorId="1" shapeId="0" xr:uid="{81F45F62-86FD-49A6-B0E9-C927B7E5E092}">
      <text>
        <t>[Threaded comment]
Your version of Excel allows you to read this threaded comment; however, any edits to it will get removed if the file is opened in a newer version of Excel. Learn more: https://go.microsoft.com/fwlink/?linkid=870924
Comment:
    Preference would be for these to be the loaded rates with approved overhead, FCCM and advertised profit. See Rate Proposal Template for how this is calculated.</t>
      </text>
    </comment>
    <comment ref="F32" authorId="2" shapeId="0" xr:uid="{4D7D4CBC-0664-49A0-8F5A-5A8B36EB8DAB}">
      <text>
        <t xml:space="preserve">[Threaded comment]
Your version of Excel allows you to read this threaded comment; however, any edits to it will get removed if the file is opened in a newer version of Excel. Learn more: https://go.microsoft.com/fwlink/?linkid=870924
Comment:
    See approved Indiana travel policy under audit information on proposal and contracts website. </t>
      </text>
    </comment>
  </commentList>
</comments>
</file>

<file path=xl/sharedStrings.xml><?xml version="1.0" encoding="utf-8"?>
<sst xmlns="http://schemas.openxmlformats.org/spreadsheetml/2006/main" count="1325" uniqueCount="569">
  <si>
    <t>Instructions</t>
  </si>
  <si>
    <t>Scope of services should follow the Work Breakdown Structure Categories</t>
  </si>
  <si>
    <t>Fees should be broken down by Task with subtasks by classifcation with hours to justify requested fee</t>
  </si>
  <si>
    <t>Applicable subtasks listed and additional subtasks should be included in the breakdown by classication by hour</t>
  </si>
  <si>
    <t xml:space="preserve">The task numbers align closely with prequalfication worktypes and are for reference only. Order should be maintained. </t>
  </si>
  <si>
    <t>Fee proposals should be submitted in excel format to verify calculations</t>
  </si>
  <si>
    <t xml:space="preserve">Tasks should be separate tabs in one excel document. </t>
  </si>
  <si>
    <t>A fee summary is provided on the WBS tab, suggest hiding the descriptions column, entering Y or Yes in scope items included and filter by Y or Yes to create fee summary</t>
  </si>
  <si>
    <t>Work Breakdown Structure (WBS)</t>
  </si>
  <si>
    <t>Contract Number - Des Number - Route</t>
  </si>
  <si>
    <t>12/12/2025 Version</t>
  </si>
  <si>
    <t>Proposed Fee Summary</t>
  </si>
  <si>
    <t>Category</t>
  </si>
  <si>
    <t>For Reference Only</t>
  </si>
  <si>
    <t>Task</t>
  </si>
  <si>
    <t>Recommended Fee Type</t>
  </si>
  <si>
    <t>Funding Type</t>
  </si>
  <si>
    <t>Description</t>
  </si>
  <si>
    <t>Included in Scope of Services (Y/N)</t>
  </si>
  <si>
    <t>Prime</t>
  </si>
  <si>
    <t>Subconsultant</t>
  </si>
  <si>
    <t xml:space="preserve">Total </t>
  </si>
  <si>
    <t>Project Management</t>
  </si>
  <si>
    <t>Lump Sum</t>
  </si>
  <si>
    <t>PE</t>
  </si>
  <si>
    <t>This task should be utilized by the Prime Only, subconsultant project management task should be included in their respective tasks. These hours should not be repeated by the prime in individual tasks. Examples: Progress Reports, Invoice development, QC subconsultant work</t>
  </si>
  <si>
    <t>Project Intent &amp; System Planning</t>
  </si>
  <si>
    <t>Abbreviated Engineeer's Report</t>
  </si>
  <si>
    <t>See Engineering Assessment Manual</t>
  </si>
  <si>
    <t>Alternative Analysis</t>
  </si>
  <si>
    <t xml:space="preserve">For Historic Bridge AA see bridge section. </t>
  </si>
  <si>
    <t>Engineer's Report</t>
  </si>
  <si>
    <t>Interchange Access Request</t>
  </si>
  <si>
    <t>See State of Indiana Intersection Access Request Procedure</t>
  </si>
  <si>
    <t>Traffic Data Collection</t>
  </si>
  <si>
    <t>Traffic Forecasting</t>
  </si>
  <si>
    <t>Traffic Capacity and Operations Analysis</t>
  </si>
  <si>
    <t>Non-Complex Traffic Capacity and Operations Analysis</t>
  </si>
  <si>
    <t xml:space="preserve">Traffic capacity and operations analysis is defined as the assessment of capacity to convey traffic and adequacy of service to users for existing and planned transportation facilities. This work type is defined as, routine traffic capacity and operations analysis of low to moderate complexity.  Examples in this class include assessment of rural highways, basic freeway segments, roundabouts and isolated and simple intersections and interchanges. The assessment of capacity to convey traffic and adequacy of service to users for existing and planned roundabouts principally involves the use capacity analysis software, such as ARCADY, SIDRA, RODEL, HCM 2010 or equivalent.  </t>
  </si>
  <si>
    <t>Complex Traffic Capacity and Operations Analysis</t>
  </si>
  <si>
    <t xml:space="preserve">Traffic capacity and operations analysis is defined as the assessment of capacity to convey traffic and adequacy of service to users for existing and planned transportation facilities.  This work type principally involves application of analytical procedures for freeways, two- and multilane highways, intersections, pedestrian elements, etc. outlined in the Highway Capacity Manual (HCM); in select cases, supplemented by other conventional means of gauging quality of traffic operation (e.g., micro simulation and related modeling techniques).   Complex traffic capacity and operations analysis refers to multiple related intersections in a series or grid, non-routine complex interchanges, or a series of related interchanges. </t>
  </si>
  <si>
    <t>Traffic Safety Analysis</t>
  </si>
  <si>
    <t xml:space="preserve">Traffic Safety Analysis is the assessment of conditions with respect to traffic safety. This form of highway and street operations analysis involves collection and reduction of crash data; assessment of crash patterns, frequency, and rates; recognition of cause and effect; prediction of crash risk; and selection of effective countermeasures. The engineering task systematically applies analytical procedures at regional and site-specific levels. </t>
  </si>
  <si>
    <t>Environmental Services</t>
  </si>
  <si>
    <t>Environmental Documentation - EA/ EIS</t>
  </si>
  <si>
    <t xml:space="preserve">An Environmental Assessment (EA) is a decision document. An EA is prepared to enable the agency to make a decision as to whether the project requires preparation of an EIS or has no significant impact to the human environment.  Environmental Impact Statements (EIS) are prepared for major transportation actions that result in significant adverse impacts to the human environment. Coordination with resource agencies and a number of technical environmental studies is expected to be necessary, resulting in the identification of significant adverse impacts, suitable mitigation measures and the preparation of an EIS. </t>
  </si>
  <si>
    <t>Environmental Documentation - CE</t>
  </si>
  <si>
    <t xml:space="preserve">Include assumed level, Categorical Exclusions are actions which meet the definition contained in 40 CFR 1508.4 and, based on past experience with similar actions, do not involve significant social, economic or environmental impacts. </t>
  </si>
  <si>
    <t>Environmental Documentation - Section 4(f)</t>
  </si>
  <si>
    <t xml:space="preserve">Environmental Section 4(f) as defined in 48 U.S.C. 303, 23 U.S.C. 138 and 23 CFR 771.135 documents are prepared for any level of project that affects, or has the potential to affect, a Section 4(f) resource. Section 4(f) documentation may be a Determination of Use of Section 4(f), a Programmatic Section 4(f) Evaluation or an Individual Section 4(f) Evaluation. </t>
  </si>
  <si>
    <t>Ecological Surveys</t>
  </si>
  <si>
    <t xml:space="preserve">Includes Wetland Delineation and Waters Report; An ecological survey is an ecological analysis of the following major areas: water quality, aquatic ecosystems, endangered species, wetlands and terrestrial ecosystems. For projects involving instream work, wetlands, or significant amounts of new right of way, literature searches and ecological surveys are performed to inventory the resources in the vicinity of the proposed project. The data is analyzed and an ecological survey report is prepared. This report presents the data, interprets it and predicts impacts based on preliminary project design. </t>
  </si>
  <si>
    <t xml:space="preserve">Stream and Wetland Mitigation </t>
  </si>
  <si>
    <t xml:space="preserve">Stream and wetland mitigation involves the location, design, construction, restoration, enhancement, monitoring and maintenance of streams and wetlands required as replacement for resources impacted by construction activity. </t>
  </si>
  <si>
    <t>Waterway Permits</t>
  </si>
  <si>
    <t xml:space="preserve">Permits for temporary or permanent impacts resulting from construction activity occurring within a regulated wetland, waterway or floodplain may be required. The U.S. Army Corps of Engineers (USACE) 404 permit, Indiana Department of Environment Management (IDEM) 401 Water Quality Certification and Indiana Department of Natural Resources (IDNR) Construction in a Floodway permit are the three primary permits that may be required for INDOT projects.  </t>
  </si>
  <si>
    <t>Air Quaility Analysis</t>
  </si>
  <si>
    <t xml:space="preserve">An air quality analysis is performed for highway projects where construction causes an increase in traffic sufficient enough to create an impact on the surrounding air quality. The analysis must quantify these impacts for carbon monoxide only in non-attainment areas. </t>
  </si>
  <si>
    <t>Noise Analysis and Abatement Design</t>
  </si>
  <si>
    <t xml:space="preserve">A traffic noise analysis is performed for new highway construction or highway improvement for the following purposes: defining areas of potential noise impacts for each study alternative, evaluating measures to mitigate these impacts, and comparing the various study alternatives on the basis of potential noise impact and associated mitigation costs. </t>
  </si>
  <si>
    <t>Archaeological Investigation</t>
  </si>
  <si>
    <t xml:space="preserve"> INDOT’s scope of services for archaeological investigations include, but are not limited to the following activities: 1. Phase 1a, 1b and 1c field reconnaissance and preparation of associated reports. 2. Phase II test excavations and preparation of associated reports. 3. Phase III mitigation or data recovery excavations and preparation of associated reports. 4. Preparation of Cemetery Development Plans per IC 14-21-1-26.5  5. Preparation of National Register Nomination applications. 6. Consultation with the State Historic Preservation Officer, agency officials and other Section 106 consulting parties, including sending invitations, preparing early coordination letters and holding consulting parties meetings. 7. Preparation of the Section 106 Recommendation for Area of Potential Effect, Eligibility Determination(s), Effect Finding and Section 4(f) Compliance Requirements for Historic Properties and supporting 800.11(d) or 800.11(e) documentation. 8. Preparation of Memorandum of Agreement documents recording the terms and conditions agreed upon to resolve the adverse effects of an undertaking on historic resources. 9. Preparation of Certificate of Approval as required by IC 14-21-1-18 (a) and (b) </t>
  </si>
  <si>
    <t>Historical/Architectural Investigation</t>
  </si>
  <si>
    <t xml:space="preserve">Historical/Architectural Investigations and equivalent INDOT scope of services stages are:  1. Determinations of areas of potential effect. 2. Identification of cultural properties (research and   fieldwork)   including historic property/district reports. 3. Prepare boundary determinations. 4. Determinations of eligibility. 5. Preliminary Findings of effect. 6. Consult with consulting parties, including sending invitations and holding  consulting parties meetings. 7. Consult with the State Historic Preservation Officer and other agency officials. 8. National Register preparation. 9. HABS/HAER documentation. 10. Prepare the INDOT/FHWA Area of Potential Effect, Eligibility Determination(s), and Effect Finding form. 11. Prepare INDOT/FHWA 800.11(d) or 800.11(e) documentation.    12. Prepare INDOT/FHWA Memorandum of Agreement documentation. </t>
  </si>
  <si>
    <t>Karst Evaluation</t>
  </si>
  <si>
    <t xml:space="preserve">Karst evaluations are conducted to determine the presence or absence of karst features in the area surrounding transportation projects located in the karst regions of the state. Karst regions are characterized by the presence of limestone or other soluble bedrock material and the formation of sinkholes, sinking streams, springs and caves. Karst topography results in the subterranean movement of water. A karst evaluation includes the review of existing information and research, outreach activity, identification and classification of karst features, and proposed treatment of karst features to provide protection from contamination. </t>
  </si>
  <si>
    <t>ESA Screening and Phase 1 ESA</t>
  </si>
  <si>
    <t xml:space="preserve">Environmental Site Assessment (ESA) is the investigative process utilized to determine if a parcel of property has been impacted with hazardous substances and/or petroleum products. The primary purpose of the ESA process is to establish a defense to Comprehensive Environmental Response Compensation and Liability Act (CERCLA) liability. An ESA is required when land acquisition is necessary for highway development or when study of properties suspected of being impacted by hazardous substances and/or petroleum products are adjacent to or near transportation projects.  The ESA screening and Phase I ESA are investigations into the current and/or past practices using guidance from ASTM 1528-14 Standard Practice for Limited Environmental Due Diligence:  Transaction Screen Process and ASTM 1527-13 Standard Practice for Environmental Site Assessments:  Phase I Environmental Site Assessment Process.   The completion of these documents enables INDOT to integrate issues resulting from environmental impacts into property acquisition and project planning. </t>
  </si>
  <si>
    <t>Phase II ESA</t>
  </si>
  <si>
    <t xml:space="preserve">A Phase II Environmental Site Assessment (ESA) and/or further site investigation/corrective action as defined by the IDEM Remediation Closure Guide may be necessary if INDOT determines that acquisition of a contaminated parcel of land is necessary for highway development, or if the Phase I ESA/Screening Transaction process determines that a property adjacent to or near a transportation project may impact that project.  The Phase II ESA will be performed in accordance with ASTM E1903-11 Standard Practice for Environmental Site Assessments:  Phase II Environmental Site Assessment Process.  Further site investigation and/or corrective action will be developed and implemented in accordance with the IDEM’s Non rule Policy Document, Remediation Closure Guide, or as directed by specific IDEM program guidance. </t>
  </si>
  <si>
    <t>Red Flag Investigation</t>
  </si>
  <si>
    <t xml:space="preserve">In general, the purpose of a Red Flag Investigation (RFI) is to:    Provide a general overview of the environmental condition of a project area,   Highlight areas that may need additional environmental work or coordination,   Highlight areas that you might want to avoid or minimize impacts (i.e., Superfund site, wetland mitigation site, or similar); and   Assist in prioritizing projects. There are five (5) sections that are evaluated in an RFI for each project. The sections are:   Infrastructure  Water Resources  Mining and Mineral Exploration   Hazardous Material Concerns  Ecological Information </t>
  </si>
  <si>
    <t>Environmental Justice</t>
  </si>
  <si>
    <t xml:space="preserve">An environmental justice analysis is required for any project that may result in a disproportionately high adverse impact on a minority or low-income population in or near the project area.  The requirements for analysis depend on the level of document and the type of impacts. </t>
  </si>
  <si>
    <t>Public Hearing</t>
  </si>
  <si>
    <t>Each</t>
  </si>
  <si>
    <t>Required Meeting</t>
  </si>
  <si>
    <t>Public Information Meeting</t>
  </si>
  <si>
    <t>Optional Meeting</t>
  </si>
  <si>
    <t>Public Involvement</t>
  </si>
  <si>
    <t>Lump Sum or Hourly</t>
  </si>
  <si>
    <t>Other outreach not included in Public Hearing or Information meetings</t>
  </si>
  <si>
    <t>Construction Stormwater General Permit</t>
  </si>
  <si>
    <t>The Construction Stormwater General Permit (CSGP) applies to all "construction activity" that results in the disturbances of one (1) acre or more of land area. Areas smaller than one (1) acre are also regulated under the CSGP if the project is part of a "larger common plan of development or sale".</t>
  </si>
  <si>
    <t>Topographical Survey Data Collection</t>
  </si>
  <si>
    <t>Topographical Survey</t>
  </si>
  <si>
    <t xml:space="preserve">Topographic survey data collection provides the designers with the necessary ground and property information to complete the design and right-of-way acquisition for any project. The data is collected, processed and delivered in an electronic format for the designer to use to prepare the planimetrics and the design Triangulated Irregular Network (TIN) models. This is used to define the existing ground information so that the designer can compute quantities and right-of-way requirements.The survey Consultant shall be responsible for collecting all of the data necessary for the design topography and the property information necessary to write the deeds for any additional right-of-way needed. They are also responsible for the preparation of the survey field book and the field portion of the Location Control Survey Route Plat. </t>
  </si>
  <si>
    <t>6.1.1</t>
  </si>
  <si>
    <t>Lidar Survey</t>
  </si>
  <si>
    <t>Utilization of mapping technology with laser pulses to calculate distances and measure ranges</t>
  </si>
  <si>
    <t>Location Control Route Survey</t>
  </si>
  <si>
    <t>This document gives the location of the centerline and its relationship with the existing United States Property Land System (USPLS) land corners, property corners and subdivision corners of interest for the project.  The survey Consultant shall be responsible for collecting all of the data necessary for the design topography and the property information necessary to write the deeds for any additional right-of-way needed.</t>
  </si>
  <si>
    <t>Boundary Survey</t>
  </si>
  <si>
    <t>Unmanned Aerial System (UAS) Survey</t>
  </si>
  <si>
    <t>Geotechnical Services</t>
  </si>
  <si>
    <t>Geotechnical Exploratory Field and Laboratory Testing Services (PE)</t>
  </si>
  <si>
    <t>Unit Price</t>
  </si>
  <si>
    <t>Geotechnical Engineering (PE)</t>
  </si>
  <si>
    <t>Road Design and Plan Development</t>
  </si>
  <si>
    <t>Road Design and Plans</t>
  </si>
  <si>
    <t>Including pavement markings and signing</t>
  </si>
  <si>
    <t>Sub Tasks</t>
  </si>
  <si>
    <t>Engineering Assessment Report (3R/4R Scope)</t>
  </si>
  <si>
    <t>Engineering Assessment Report (PM Mini-Scope)</t>
  </si>
  <si>
    <t>Initial Site Visit and Field Work</t>
  </si>
  <si>
    <t>Grade Review Meeting</t>
  </si>
  <si>
    <t>New or Reconstruction, Rehabilition</t>
  </si>
  <si>
    <t>Interchange Geometrics Submission to FHWA</t>
  </si>
  <si>
    <t>New or Reconstruction</t>
  </si>
  <si>
    <t>Geometrics Road Review for Reduced Conflict Intersection Submissions</t>
  </si>
  <si>
    <t>STG1 Review Submission</t>
  </si>
  <si>
    <t>New or Reconstruction, Rehabilition, Partial 3R</t>
  </si>
  <si>
    <t>Geotechnical Investigation Request / MSE Wall Initial Feasibility Review Submittal</t>
  </si>
  <si>
    <t>Preliminary Field Check &amp; Minutes</t>
  </si>
  <si>
    <t>8.1.1</t>
  </si>
  <si>
    <t>Preliminary Right-of-Way Plans Preparation</t>
  </si>
  <si>
    <t>STG2 Review Submission</t>
  </si>
  <si>
    <t>8.1.2</t>
  </si>
  <si>
    <t>Final Right-of-Way Plans</t>
  </si>
  <si>
    <t>Final Field Check Meeting and Minutes</t>
  </si>
  <si>
    <t>STG3 Review Submission</t>
  </si>
  <si>
    <t>Final Tracings Submission</t>
  </si>
  <si>
    <t>Maintenance of Traffic</t>
  </si>
  <si>
    <t>8.2.1</t>
  </si>
  <si>
    <t>Maintenance of Traffic for Pedestrian &amp; Sidewalks</t>
  </si>
  <si>
    <t>Traffic Managmement Plan</t>
  </si>
  <si>
    <t>Design Exception</t>
  </si>
  <si>
    <t>Include number of assumed exceptions required</t>
  </si>
  <si>
    <t>Noise Wall Design</t>
  </si>
  <si>
    <t>Retaining Wall Design</t>
  </si>
  <si>
    <t>Bridge Design and Plan Development</t>
  </si>
  <si>
    <t>Bridge Design and Plans</t>
  </si>
  <si>
    <t>Bridge Rehabilition Field Check and Report</t>
  </si>
  <si>
    <t>STG1</t>
  </si>
  <si>
    <t>Bridge Preventive Maintenance Field Check and Meeting Minutes</t>
  </si>
  <si>
    <t>Bridge Replacement/New Structure Size and Type</t>
  </si>
  <si>
    <t>Historic Bridge Alternatives Analysis</t>
  </si>
  <si>
    <t>Bridge Design and Plans - New/Replacement</t>
  </si>
  <si>
    <t>Consider subtask for each STG2, 3, FT submittal</t>
  </si>
  <si>
    <t>Bridge Design and Plans - Rehabilitation</t>
  </si>
  <si>
    <t>Bridge Design and Plans - Preventive Maintenance</t>
  </si>
  <si>
    <t>Scour Analysis</t>
  </si>
  <si>
    <t>PM and Bridge Rehabs only</t>
  </si>
  <si>
    <t>Traffic Design &amp; Plans</t>
  </si>
  <si>
    <t>Traffic Signal Design</t>
  </si>
  <si>
    <t>Traffic Signal System Design</t>
  </si>
  <si>
    <t>Complex Roadway Sign Design</t>
  </si>
  <si>
    <t>Lighting Design</t>
  </si>
  <si>
    <t>Intelligent Transportation System (ITS) Design</t>
  </si>
  <si>
    <t>Intelligent Transportation System (ITS) Integration</t>
  </si>
  <si>
    <t>Right of Way Plan Development</t>
  </si>
  <si>
    <t>Right of Way Engineering</t>
  </si>
  <si>
    <t>Lump Sum or Per Parcel</t>
  </si>
  <si>
    <t>including Plats, Descriptions and Transfer Documents. Direct non-salary cost should be included in unit price.</t>
  </si>
  <si>
    <t>11.1.1</t>
  </si>
  <si>
    <t>Right of Way Plans</t>
  </si>
  <si>
    <t>Preliminary Right-of-Way Plans</t>
  </si>
  <si>
    <t>Right of way Staking</t>
  </si>
  <si>
    <t>Per Parcel</t>
  </si>
  <si>
    <t>Direct non-salary expenses should be included in unit price.</t>
  </si>
  <si>
    <t>Right of Way Acquisition Services Category</t>
  </si>
  <si>
    <t>See Fee Schedule for Real Estate Services https://www.in.gov/indot/projects/real-estate/current-real-estate-fee-schedules/</t>
  </si>
  <si>
    <t>Project Management for Right of Way Acquisition Services</t>
  </si>
  <si>
    <t>PE or RW</t>
  </si>
  <si>
    <t>Include Type, direct non-salary expenses should be included in unit price</t>
  </si>
  <si>
    <t>Title Research</t>
  </si>
  <si>
    <t>also called Abstracting, include title &amp; encumberance updates. Document parcel types such as Temporary or Permanent and its use (i.e. Residential,Commercial..). Direct non-salary expenses should be included in unit price.</t>
  </si>
  <si>
    <t>Value analysis</t>
  </si>
  <si>
    <t>Appraisal</t>
  </si>
  <si>
    <t>12.4.1</t>
  </si>
  <si>
    <t>Appraisal Problem Analysis</t>
  </si>
  <si>
    <t>Appraisal Review</t>
  </si>
  <si>
    <t>Early Assessment of Right of Way</t>
  </si>
  <si>
    <t>RW</t>
  </si>
  <si>
    <t>Closing</t>
  </si>
  <si>
    <t>Relocation</t>
  </si>
  <si>
    <t>12.8.1</t>
  </si>
  <si>
    <t>Relocation Review</t>
  </si>
  <si>
    <t>Buying</t>
  </si>
  <si>
    <t>Include Type, includes negotiation. Direct non-salary expense should be included in unit price.</t>
  </si>
  <si>
    <t>Construction Inspection</t>
  </si>
  <si>
    <t>Negotiated Labor Rate</t>
  </si>
  <si>
    <t>CE</t>
  </si>
  <si>
    <t>Utility Coordination Services</t>
  </si>
  <si>
    <t>Utility Coordination</t>
  </si>
  <si>
    <t>Utility Relocation Inspection Services</t>
  </si>
  <si>
    <t>Labor Rate Multiplier</t>
  </si>
  <si>
    <t>Hydraulic Engineering</t>
  </si>
  <si>
    <t>Small Structure and Pipe Hydraulic Design</t>
  </si>
  <si>
    <t>Lump Sum/ Per Small Structure</t>
  </si>
  <si>
    <t>Storm Sewer Hydraulic Design</t>
  </si>
  <si>
    <t>Bridge Hydraulic Design</t>
  </si>
  <si>
    <t>Detention Hydraulic Design</t>
  </si>
  <si>
    <t>Roadside Ditches Hydraulic Design</t>
  </si>
  <si>
    <t>Post-Construction Stormwater Management (Water Quality Analysis)</t>
  </si>
  <si>
    <t xml:space="preserve">Related to Construction Stormwater General Permitting and BMP https://www.in.gov/indot/engineering/environmental-services/storm-water/  </t>
  </si>
  <si>
    <t>Pavement Analysis-Design Services</t>
  </si>
  <si>
    <t>Construction Phase Services</t>
  </si>
  <si>
    <t>Including post letting utility coordination, Shop Drawing Review, RFI Response, Construction changes, preconstruction conference attendance. Rule of thumb fees, $5k (for projects with Estimated Construction Cost&lt; $1M) to $10k (for projects with Estimated Construction Cost &gt; $1M) for Construction Phase Services. This amount may be negotiated depending on project complexity.</t>
  </si>
  <si>
    <t>Other</t>
  </si>
  <si>
    <t>Railroad Coordination</t>
  </si>
  <si>
    <t>Landscaping Design</t>
  </si>
  <si>
    <t>Subsurface Utility Engineering Services</t>
  </si>
  <si>
    <t>Water main design</t>
  </si>
  <si>
    <t>Sanitary design</t>
  </si>
  <si>
    <t>Architectural design</t>
  </si>
  <si>
    <t>Financial Management Plan</t>
  </si>
  <si>
    <t>Direct Expenses</t>
  </si>
  <si>
    <t>Actual Cost</t>
  </si>
  <si>
    <t xml:space="preserve">for specialized contracts or cost plus contracts. Direct Expenses for mileage or lodging, etc. should be included in lump sum fees or other at cost fees. </t>
  </si>
  <si>
    <t>MEP Design</t>
  </si>
  <si>
    <t>Civil Site Design</t>
  </si>
  <si>
    <t>Interactive Display</t>
  </si>
  <si>
    <t>Utility Design for Sanitary Sewer Extension</t>
  </si>
  <si>
    <t>Value Engineering</t>
  </si>
  <si>
    <t>Example Fee Justification Format (Lump Sum)</t>
  </si>
  <si>
    <t xml:space="preserve">Des. No./Contract Number:  </t>
  </si>
  <si>
    <t>XXXXXXX/P2403XX</t>
  </si>
  <si>
    <t xml:space="preserve">Description: </t>
  </si>
  <si>
    <t>SR XX HMA Overlay</t>
  </si>
  <si>
    <t xml:space="preserve">Task: </t>
  </si>
  <si>
    <t>Direct Labor Costs</t>
  </si>
  <si>
    <t>Hours by Classification</t>
  </si>
  <si>
    <t>Classification 1</t>
  </si>
  <si>
    <t>Classification 2</t>
  </si>
  <si>
    <t>Classification 3</t>
  </si>
  <si>
    <t>Classification 4</t>
  </si>
  <si>
    <t>Classification 5</t>
  </si>
  <si>
    <t>Total</t>
  </si>
  <si>
    <t>Scoping Meeting</t>
  </si>
  <si>
    <t>Review Level One Design Criteria</t>
  </si>
  <si>
    <t>Level One Checklist</t>
  </si>
  <si>
    <t>Design Computations</t>
  </si>
  <si>
    <t>Develop Title Sheet</t>
  </si>
  <si>
    <t>Develop Index Sheet</t>
  </si>
  <si>
    <t>Develop Typical Sections</t>
  </si>
  <si>
    <t>Develop Traffic-Maintenance Details</t>
  </si>
  <si>
    <t>Draft TMP Report</t>
  </si>
  <si>
    <t>Develop Plan and Profile Sheets</t>
  </si>
  <si>
    <t>INDOT All Project Commitments Report</t>
  </si>
  <si>
    <t>Quantities Computations</t>
  </si>
  <si>
    <t>Preliminary Cost Estimate</t>
  </si>
  <si>
    <t>Quality Control/Quality Assurance</t>
  </si>
  <si>
    <t>Sub Total</t>
  </si>
  <si>
    <t>Preliminary Field Check Meeting</t>
  </si>
  <si>
    <t>Incorporate STG 1 Review</t>
  </si>
  <si>
    <t>Develop Traffic Maintenance Details</t>
  </si>
  <si>
    <t>Total Hours</t>
  </si>
  <si>
    <t>Hourly Rate</t>
  </si>
  <si>
    <t>Sub Total Labor Costs</t>
  </si>
  <si>
    <t>Total Labor Cost</t>
  </si>
  <si>
    <t>Direct Costs</t>
  </si>
  <si>
    <t>Quantity</t>
  </si>
  <si>
    <t>Unit</t>
  </si>
  <si>
    <t>Unit Cost</t>
  </si>
  <si>
    <t>Subtotal</t>
  </si>
  <si>
    <t>Mileage</t>
  </si>
  <si>
    <t>Trips x</t>
  </si>
  <si>
    <t>per Mile</t>
  </si>
  <si>
    <t>Meals</t>
  </si>
  <si>
    <t>Person x</t>
  </si>
  <si>
    <t>Person/day</t>
  </si>
  <si>
    <t>Lodging</t>
  </si>
  <si>
    <t>Person/night</t>
  </si>
  <si>
    <t>Prints</t>
  </si>
  <si>
    <t>Sets x</t>
  </si>
  <si>
    <t>Total Direct Expense Cost</t>
  </si>
  <si>
    <t>Total before rounding</t>
  </si>
  <si>
    <t>Task Total:</t>
  </si>
  <si>
    <t>INDOT Approved Fee Schedule</t>
  </si>
  <si>
    <t>XXXXXXX/P25XXXX</t>
  </si>
  <si>
    <t>Item</t>
  </si>
  <si>
    <t>GEOTECHNICAL FIELD</t>
  </si>
  <si>
    <t>1.</t>
  </si>
  <si>
    <t>Mobilization and Field Coordination</t>
  </si>
  <si>
    <t>a.  SPT Rig</t>
  </si>
  <si>
    <t>ea</t>
  </si>
  <si>
    <t>b.  CPT</t>
  </si>
  <si>
    <t>c.  Mileage</t>
  </si>
  <si>
    <t>2.</t>
  </si>
  <si>
    <t>Truck mounted borings with split spoon sampling</t>
  </si>
  <si>
    <t>a. Standard</t>
  </si>
  <si>
    <t>ft</t>
  </si>
  <si>
    <t>b. Night time</t>
  </si>
  <si>
    <t>3.</t>
  </si>
  <si>
    <t>Truck mounted borings with drilling fluid</t>
  </si>
  <si>
    <t>4.</t>
  </si>
  <si>
    <t>Truck mounted core drilling</t>
  </si>
  <si>
    <t>5.</t>
  </si>
  <si>
    <t>Truck mounted borings</t>
  </si>
  <si>
    <t>a. Truck mounted borings through bedrock or boulders or concrete pavement</t>
  </si>
  <si>
    <t xml:space="preserve">     i.  Standard</t>
  </si>
  <si>
    <t xml:space="preserve">     ii. Night time</t>
  </si>
  <si>
    <t>b. Bridge deck coring and restoration</t>
  </si>
  <si>
    <t>6.</t>
  </si>
  <si>
    <t>Cone penetrometer testing</t>
  </si>
  <si>
    <t>a.  Set up</t>
  </si>
  <si>
    <t>b.  Subsurface profiling</t>
  </si>
  <si>
    <t>c.  Profiling with pore pressure measurement</t>
  </si>
  <si>
    <t xml:space="preserve">     i.   Piezometric Saturation</t>
  </si>
  <si>
    <t xml:space="preserve">          a. Standard</t>
  </si>
  <si>
    <t xml:space="preserve">          b. Night time</t>
  </si>
  <si>
    <t xml:space="preserve">     ii . Penetration</t>
  </si>
  <si>
    <t xml:space="preserve">     iii. Pore water dissipation test</t>
  </si>
  <si>
    <t>hr</t>
  </si>
  <si>
    <t xml:space="preserve">     iv. Hydraulic conductivity and consolidation</t>
  </si>
  <si>
    <t>d.  Profiling with Shearwave Velocity Measurement</t>
  </si>
  <si>
    <t>e.  Sample</t>
  </si>
  <si>
    <t>7.</t>
  </si>
  <si>
    <t>Hand or truck soundings</t>
  </si>
  <si>
    <t>8.</t>
  </si>
  <si>
    <t>Hand auger drilling</t>
  </si>
  <si>
    <t>9.</t>
  </si>
  <si>
    <t>Skid mounted borings with split spoon sampling</t>
  </si>
  <si>
    <t>10.</t>
  </si>
  <si>
    <t>Skid mounted borings using drilling fluid</t>
  </si>
  <si>
    <t>11.</t>
  </si>
  <si>
    <t>Skid mounted core drilling</t>
  </si>
  <si>
    <t>12.</t>
  </si>
  <si>
    <t>Skid mounted boring through bedrock or boulders</t>
  </si>
  <si>
    <t>13.</t>
  </si>
  <si>
    <t>Skid mounted soundings</t>
  </si>
  <si>
    <t>14.</t>
  </si>
  <si>
    <t>Skid Mounted Cone Penetrometer Testing (CPT)</t>
  </si>
  <si>
    <t xml:space="preserve">  i.  Standard</t>
  </si>
  <si>
    <t xml:space="preserve">  ii.  Night time</t>
  </si>
  <si>
    <t>i.  Piezometric Saturation</t>
  </si>
  <si>
    <t>a.  Standard</t>
  </si>
  <si>
    <t>b.  Night time</t>
  </si>
  <si>
    <t>ii.  Penetration</t>
  </si>
  <si>
    <t>iii.  Pore Water Dissipation Test</t>
  </si>
  <si>
    <t>iv.  Hydraulic Conductivity and Consolidation</t>
  </si>
  <si>
    <t>i.  Standard</t>
  </si>
  <si>
    <t>ii.  Night time</t>
  </si>
  <si>
    <t>15.</t>
  </si>
  <si>
    <t>Furnishing of a boat</t>
  </si>
  <si>
    <t>16.</t>
  </si>
  <si>
    <t>Barge set-up expenses</t>
  </si>
  <si>
    <t>a.  Navigable water</t>
  </si>
  <si>
    <t xml:space="preserve">     i.   Barge set-up</t>
  </si>
  <si>
    <t xml:space="preserve">     ii.  Rental of support equipment and/or boat</t>
  </si>
  <si>
    <t xml:space="preserve">     iii.  Drill rig down time</t>
  </si>
  <si>
    <t>b.  Non-navigable water barge set-up</t>
  </si>
  <si>
    <t>17.</t>
  </si>
  <si>
    <t>Additional disassembly and reassembly</t>
  </si>
  <si>
    <t>b.  Non-navigable water</t>
  </si>
  <si>
    <t>18.</t>
  </si>
  <si>
    <t>Barge mounted borings with split spoon sampling</t>
  </si>
  <si>
    <t>19.</t>
  </si>
  <si>
    <t>Barge mounted core drilling</t>
  </si>
  <si>
    <t>20.</t>
  </si>
  <si>
    <t>Barge mounted boring through bedrock or boulders</t>
  </si>
  <si>
    <t>21.</t>
  </si>
  <si>
    <t>Barge mounted soundings</t>
  </si>
  <si>
    <t>22.</t>
  </si>
  <si>
    <t>Casing through water</t>
  </si>
  <si>
    <t>23.</t>
  </si>
  <si>
    <t>Uncased sounding through water</t>
  </si>
  <si>
    <t>24.</t>
  </si>
  <si>
    <t>Set up for borings and machine soundings</t>
  </si>
  <si>
    <t>a.  Borings and machine soundings less than 20 ft deep</t>
  </si>
  <si>
    <t>b. Rock core borings</t>
  </si>
  <si>
    <t>25.</t>
  </si>
  <si>
    <t>Additional 2-in. split spoon sampling</t>
  </si>
  <si>
    <t>26.</t>
  </si>
  <si>
    <t>3-in. split spoon samples</t>
  </si>
  <si>
    <t>27.</t>
  </si>
  <si>
    <t>3-in. Shelby tube samples</t>
  </si>
  <si>
    <t>28.</t>
  </si>
  <si>
    <t>Bag samples</t>
  </si>
  <si>
    <t>a. 25-lb sample</t>
  </si>
  <si>
    <t>b. 5-lb sample</t>
  </si>
  <si>
    <t>29.</t>
  </si>
  <si>
    <t>Field vane shear test</t>
  </si>
  <si>
    <t>30.</t>
  </si>
  <si>
    <t>4½-in. cased hole</t>
  </si>
  <si>
    <t>31.</t>
  </si>
  <si>
    <t>Installation of Geotechnical Instruments</t>
  </si>
  <si>
    <t>a. Inclinometer casing installation</t>
  </si>
  <si>
    <t xml:space="preserve">   i.  Standard</t>
  </si>
  <si>
    <t xml:space="preserve">   ii. Night time</t>
  </si>
  <si>
    <t>b. Piezometer installation up to 25 ft below surface</t>
  </si>
  <si>
    <t>c. Piezometer installation deeper than 25 ft below surface</t>
  </si>
  <si>
    <t>d. Metal protective outer cover for inclinometer and piezometer casings</t>
  </si>
  <si>
    <t>32.</t>
  </si>
  <si>
    <t>Railroad expenses</t>
  </si>
  <si>
    <t>33.</t>
  </si>
  <si>
    <t>Twenty-four hour water levels</t>
  </si>
  <si>
    <t>a.  Field measurements per borehole</t>
  </si>
  <si>
    <t>b.  PVC slotted pipe</t>
  </si>
  <si>
    <t>34.</t>
  </si>
  <si>
    <t>Special borehole backfilling</t>
  </si>
  <si>
    <t>a.  0 to 30 ft</t>
  </si>
  <si>
    <t xml:space="preserve">     i.    SPT</t>
  </si>
  <si>
    <t xml:space="preserve">     ii .  CPT</t>
  </si>
  <si>
    <t>b.  More than 30 ft</t>
  </si>
  <si>
    <t>c.  Pavement restoration</t>
  </si>
  <si>
    <t>35.</t>
  </si>
  <si>
    <t>Equipment Rental</t>
  </si>
  <si>
    <t>36.</t>
  </si>
  <si>
    <t>Traffic control</t>
  </si>
  <si>
    <t>a.  Flag crew</t>
  </si>
  <si>
    <t>day</t>
  </si>
  <si>
    <t xml:space="preserve">b.  Equipment Rental and Professional traffic Control Services                </t>
  </si>
  <si>
    <t>c.  Flag crew with equipment</t>
  </si>
  <si>
    <t>37.</t>
  </si>
  <si>
    <t>Centerline surveying</t>
  </si>
  <si>
    <t>38.</t>
  </si>
  <si>
    <t>Percolation Test</t>
  </si>
  <si>
    <t>a. Granular Soils (A-1, A-2, A-3)</t>
  </si>
  <si>
    <t>b. Cohesive Soils (A-4, A-5, A-6, A-7)</t>
  </si>
  <si>
    <t>GEOTECHNICAL LABORATORY</t>
  </si>
  <si>
    <t>39.</t>
  </si>
  <si>
    <t>Sieve analysis for soils</t>
  </si>
  <si>
    <t>40.</t>
  </si>
  <si>
    <t>Hydrometer analysis</t>
  </si>
  <si>
    <t>41.</t>
  </si>
  <si>
    <t>Sieve analysis for Aggregates</t>
  </si>
  <si>
    <t>a.  Analysis by Washing (AASHTO T-11)</t>
  </si>
  <si>
    <t>b.  Analysis by Using (AASHTO T-27)</t>
  </si>
  <si>
    <t>42.</t>
  </si>
  <si>
    <t>Liquid limit</t>
  </si>
  <si>
    <t>43.</t>
  </si>
  <si>
    <t>Plastic limit &amp; plasticity index</t>
  </si>
  <si>
    <t>44.</t>
  </si>
  <si>
    <t>Liquid Limit Ratio</t>
  </si>
  <si>
    <t>45.</t>
  </si>
  <si>
    <t>pH test</t>
  </si>
  <si>
    <t>46.</t>
  </si>
  <si>
    <t>Loss on Ignition Test</t>
  </si>
  <si>
    <t>a.  Loss on Ignition Test (Conventional)</t>
  </si>
  <si>
    <t>b.  Loss on Ignition Test (Sequential)</t>
  </si>
  <si>
    <t>c. Organic content based on Colorimeter</t>
  </si>
  <si>
    <t>47</t>
  </si>
  <si>
    <t>Topsoil Tests</t>
  </si>
  <si>
    <t xml:space="preserve">a. Phosphorus tests </t>
  </si>
  <si>
    <t xml:space="preserve">b. Potassium tests </t>
  </si>
  <si>
    <t>48</t>
  </si>
  <si>
    <t>Moisture Content Test</t>
  </si>
  <si>
    <t>a. Moisture Content Test ( Conventional)</t>
  </si>
  <si>
    <t>b. Moisture Content Test (Microwave)</t>
  </si>
  <si>
    <t>49</t>
  </si>
  <si>
    <t>Expansion Index of Soils</t>
  </si>
  <si>
    <t>50</t>
  </si>
  <si>
    <t>Specific Gravity Test</t>
  </si>
  <si>
    <t>51</t>
  </si>
  <si>
    <t>Unit weight determination</t>
  </si>
  <si>
    <t>52</t>
  </si>
  <si>
    <t>Hydraulic Conductivity Test</t>
  </si>
  <si>
    <t>a.  Constant Head</t>
  </si>
  <si>
    <t>b.  Falling Head</t>
  </si>
  <si>
    <t>53</t>
  </si>
  <si>
    <t>Unconfined Compression Test on soils &amp; Rocks</t>
  </si>
  <si>
    <t>a.  Unconfined Compression Test (Soils)</t>
  </si>
  <si>
    <t>b.  Remolding of soil samples with chemical admixtures in chemical soil modification/ stabilization (3 samples is equal to 1 unit)</t>
  </si>
  <si>
    <t>c.  Point Load Strength Index of Rock</t>
  </si>
  <si>
    <t>54</t>
  </si>
  <si>
    <t>Compressive Strength and Elastic Moduli of Intact Rock</t>
  </si>
  <si>
    <t>a.  Compressive Strength of Intact Rock</t>
  </si>
  <si>
    <t>b.  Elastic Moduli of Intact Rock</t>
  </si>
  <si>
    <t>55</t>
  </si>
  <si>
    <t>Consolidation Test</t>
  </si>
  <si>
    <t>56</t>
  </si>
  <si>
    <t>Triaxial test</t>
  </si>
  <si>
    <t>a.  Unconsolidated - Undrained (UU)</t>
  </si>
  <si>
    <t>b.  Consolidated - Undrained (CU)</t>
  </si>
  <si>
    <t>c.  Consolidated - Drained (CD)</t>
  </si>
  <si>
    <t>d.  Pore Pressure measurement with a. or b. and use of back pressure for saturation</t>
  </si>
  <si>
    <t>57</t>
  </si>
  <si>
    <t>Direct Shear Test</t>
  </si>
  <si>
    <t>58</t>
  </si>
  <si>
    <t>Moisture-Density Relationship Test</t>
  </si>
  <si>
    <t>a.  Standard Proctor</t>
  </si>
  <si>
    <t>b.  Modified Proctor</t>
  </si>
  <si>
    <t>59</t>
  </si>
  <si>
    <t>Soil Support Testing</t>
  </si>
  <si>
    <t>a.  Subgrade Resilient Modulus on remolded soils</t>
  </si>
  <si>
    <t>b.   Resilient modulus on Shelby tube</t>
  </si>
  <si>
    <t>60</t>
  </si>
  <si>
    <t>Collapse Potential Evaluation Test</t>
  </si>
  <si>
    <t>a.  Cohesive or Expansive Soils</t>
  </si>
  <si>
    <t>61</t>
  </si>
  <si>
    <t>Water Soluble Sulfate Test</t>
  </si>
  <si>
    <t>62</t>
  </si>
  <si>
    <t>Water Soluble Chloride Test</t>
  </si>
  <si>
    <t>63</t>
  </si>
  <si>
    <t>Soil Resistivity Test</t>
  </si>
  <si>
    <t>64</t>
  </si>
  <si>
    <t>Shale Durability Tests</t>
  </si>
  <si>
    <t>a.  Slake Durability Index Test</t>
  </si>
  <si>
    <t>b.  Jar Slake Test</t>
  </si>
  <si>
    <t>CONSTRUCTION INSPECTION AND MONITORING</t>
  </si>
  <si>
    <t xml:space="preserve">Pressuremeter Testing services     </t>
  </si>
  <si>
    <t>75</t>
  </si>
  <si>
    <t>Mobilization of testing equipment</t>
  </si>
  <si>
    <t>LS</t>
  </si>
  <si>
    <t>77</t>
  </si>
  <si>
    <t>Integrity testing</t>
  </si>
  <si>
    <t>79</t>
  </si>
  <si>
    <t>Dynamic pile analysis</t>
  </si>
  <si>
    <t>81</t>
  </si>
  <si>
    <t>Dynamic pile load test</t>
  </si>
  <si>
    <t>82</t>
  </si>
  <si>
    <t>CAPWAP-C analysis</t>
  </si>
  <si>
    <t>PAVEMENT INVESTIGATION</t>
  </si>
  <si>
    <t>88.</t>
  </si>
  <si>
    <t>Mobilization of coring equipment</t>
  </si>
  <si>
    <t>89.</t>
  </si>
  <si>
    <t>Mobilization mileage for coring equipment</t>
  </si>
  <si>
    <t>mi</t>
  </si>
  <si>
    <t>90.</t>
  </si>
  <si>
    <t>Pavement core (partial depth)</t>
  </si>
  <si>
    <t>91.</t>
  </si>
  <si>
    <t>Pavement core (full depth)</t>
  </si>
  <si>
    <t>92.</t>
  </si>
  <si>
    <t>Sub-base sample</t>
  </si>
  <si>
    <t>93.</t>
  </si>
  <si>
    <t>Cement concrete pavement core density determination</t>
  </si>
  <si>
    <t>94.</t>
  </si>
  <si>
    <t>Cement concrete core compressive strength test</t>
  </si>
  <si>
    <t>95.</t>
  </si>
  <si>
    <t>Bituminous extraction test</t>
  </si>
  <si>
    <t>96.</t>
  </si>
  <si>
    <t>Sieve analysis of extracted aggregate test</t>
  </si>
  <si>
    <t>97.</t>
  </si>
  <si>
    <t>Recovery of asphalt from solution by Abson method</t>
  </si>
  <si>
    <t>98.</t>
  </si>
  <si>
    <t>Theoretical maximum specific gravity test</t>
  </si>
  <si>
    <t>99</t>
  </si>
  <si>
    <t>Bulk specific gravity test</t>
  </si>
  <si>
    <t>100.</t>
  </si>
  <si>
    <t>Air voids calculation</t>
  </si>
  <si>
    <t>101.</t>
  </si>
  <si>
    <t>Core report</t>
  </si>
  <si>
    <t>Task Total</t>
  </si>
  <si>
    <t>Permanent RW 50 Year</t>
  </si>
  <si>
    <t>Parcel</t>
  </si>
  <si>
    <t>Permanent RW</t>
  </si>
  <si>
    <t>Temporary RW</t>
  </si>
  <si>
    <t>Title Update</t>
  </si>
  <si>
    <t>Supplemental Title Research</t>
  </si>
  <si>
    <t>Per Hour</t>
  </si>
  <si>
    <t xml:space="preserve"> RW Direct Costs</t>
  </si>
  <si>
    <t>Subsurface Utility Engineering Unit Price</t>
  </si>
  <si>
    <t>Utility Designating Services</t>
  </si>
  <si>
    <t>Utility Designating</t>
  </si>
  <si>
    <t>Ground Penetration Radar (GPR)</t>
  </si>
  <si>
    <t>half day</t>
  </si>
  <si>
    <t>Ground Penetration Radar (GPR) per day</t>
  </si>
  <si>
    <t>Subsurface Utility Locating (Test Hole) Services</t>
  </si>
  <si>
    <t>1-10 Holes</t>
  </si>
  <si>
    <t>Pavement/Shoulder</t>
  </si>
  <si>
    <t>Per Hole &lt;8ft deep</t>
  </si>
  <si>
    <t>Per Hole &gt;8ft deep</t>
  </si>
  <si>
    <t>Off Pavement</t>
  </si>
  <si>
    <t>11-25 Holes</t>
  </si>
  <si>
    <t>26-50 Holes</t>
  </si>
  <si>
    <t>&gt;50 Holes</t>
  </si>
  <si>
    <t>Vacuum excavation truck</t>
  </si>
  <si>
    <t>&lt; 60 miles round trip</t>
  </si>
  <si>
    <t>per Task Order</t>
  </si>
  <si>
    <t>No Charge</t>
  </si>
  <si>
    <t>60-119 miles round trip</t>
  </si>
  <si>
    <t>&gt;=120 miles round trip</t>
  </si>
  <si>
    <t>Designation/GPR vehicle and/or Survey Vehicle (includes equipment and crew travel time)</t>
  </si>
  <si>
    <t>Round Trip</t>
  </si>
  <si>
    <t>Maintenance of Traffic (includes equipment and crew time</t>
  </si>
  <si>
    <t>Subsurface Utility Engineering Hourly</t>
  </si>
  <si>
    <t>Permits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</si>
</sst>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_(* #,##0_);_(* \(#,##0\);_(* &quot;-&quot;??_);_(@_)"/>
  </numFmts>
  <fonts count="24">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name val="Calibri"/>
      <family val="2"/>
    </font>
    <font>
      <sz val="11"/>
      <color rgb="FF000000"/>
      <name val="Calibri"/>
      <family val="2"/>
      <scheme val="minor"/>
    </font>
    <font>
      <b/>
      <sz val="14"/>
      <color theme="1"/>
      <name val="Calibri"/>
      <family val="2"/>
      <scheme val="minor"/>
    </font>
    <font>
      <sz val="11"/>
      <color rgb="FF000000"/>
      <name val="Calibri"/>
      <family val="2"/>
    </font>
    <font>
      <sz val="11"/>
      <color rgb="FFFF0000"/>
      <name val="Calibri"/>
      <family val="2"/>
    </font>
    <font>
      <sz val="11"/>
      <color theme="1"/>
      <name val="Calibri"/>
      <family val="2"/>
    </font>
    <font>
      <sz val="11"/>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b/>
      <sz val="11"/>
      <name val="Calibri"/>
      <family val="2"/>
    </font>
    <font>
      <b/>
      <strike/>
      <sz val="11"/>
      <color theme="1"/>
      <name val="Calibri"/>
      <family val="2"/>
      <scheme val="minor"/>
    </font>
    <font>
      <strike/>
      <sz val="11"/>
      <color theme="1"/>
      <name val="Calibri"/>
      <family val="2"/>
      <scheme val="minor"/>
    </font>
    <font>
      <strike/>
      <sz val="11"/>
      <name val="Calibri"/>
      <family val="2"/>
    </font>
    <font>
      <sz val="10"/>
      <name val="Arial"/>
      <family val="2"/>
    </font>
    <font>
      <sz val="9.5"/>
      <name val="Arial"/>
      <family val="2"/>
    </font>
    <font>
      <b/>
      <sz val="9.5"/>
      <name val="Arial"/>
      <family val="2"/>
    </font>
    <font>
      <sz val="10"/>
      <color rgb="FFFF0000"/>
      <name val="Arial"/>
      <family val="2"/>
    </font>
    <font>
      <sz val="12"/>
      <name val="Calibri"/>
      <family val="2"/>
      <scheme val="minor"/>
    </font>
    <font>
      <b/>
      <u/>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0" fillId="0" borderId="0" applyFont="0" applyFill="0" applyBorder="0" applyAlignment="0" applyProtection="0"/>
    <xf numFmtId="43" fontId="10" fillId="0" borderId="0" applyFont="0" applyFill="0" applyBorder="0" applyAlignment="0" applyProtection="0"/>
    <xf numFmtId="0" fontId="18" fillId="0" borderId="0"/>
  </cellStyleXfs>
  <cellXfs count="122">
    <xf numFmtId="0" fontId="0" fillId="0" borderId="0" xfId="0"/>
    <xf numFmtId="0" fontId="0" fillId="0" borderId="0" xfId="0" applyAlignment="1">
      <alignment horizontal="left" wrapText="1"/>
    </xf>
    <xf numFmtId="0" fontId="1" fillId="0" borderId="0" xfId="0" applyFont="1" applyAlignment="1">
      <alignment horizontal="left" wrapText="1"/>
    </xf>
    <xf numFmtId="0" fontId="1" fillId="0" borderId="0" xfId="0" applyFont="1"/>
    <xf numFmtId="0" fontId="0" fillId="0" borderId="0" xfId="0" applyAlignment="1">
      <alignment horizontal="center"/>
    </xf>
    <xf numFmtId="2" fontId="0" fillId="0" borderId="0" xfId="0" applyNumberFormat="1" applyAlignment="1">
      <alignment horizontal="center" wrapText="1"/>
    </xf>
    <xf numFmtId="0" fontId="0" fillId="0" borderId="0" xfId="0" applyAlignment="1">
      <alignment horizontal="center" vertical="center"/>
    </xf>
    <xf numFmtId="0" fontId="0" fillId="0" borderId="0" xfId="0" applyAlignment="1">
      <alignment horizontal="center" wrapText="1"/>
    </xf>
    <xf numFmtId="0" fontId="5" fillId="0" borderId="0" xfId="0" applyFont="1"/>
    <xf numFmtId="164" fontId="0" fillId="0" borderId="0" xfId="0" applyNumberFormat="1" applyAlignment="1">
      <alignment horizontal="center" wrapText="1"/>
    </xf>
    <xf numFmtId="164" fontId="0" fillId="0" borderId="0" xfId="0" applyNumberFormat="1" applyAlignment="1">
      <alignment horizontal="center" vertical="center" wrapText="1"/>
    </xf>
    <xf numFmtId="0" fontId="4" fillId="0" borderId="0" xfId="0" applyFont="1" applyAlignment="1">
      <alignment horizontal="left" indent="4"/>
    </xf>
    <xf numFmtId="0" fontId="0" fillId="0" borderId="0" xfId="0" applyAlignment="1">
      <alignment horizontal="left" indent="3"/>
    </xf>
    <xf numFmtId="0" fontId="6"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right"/>
    </xf>
    <xf numFmtId="0" fontId="4" fillId="0" borderId="0" xfId="0" applyFont="1" applyAlignment="1">
      <alignment horizontal="left" wrapText="1" indent="4"/>
    </xf>
    <xf numFmtId="0" fontId="0" fillId="0" borderId="0" xfId="0" applyAlignment="1">
      <alignment horizontal="left" wrapText="1" indent="3"/>
    </xf>
    <xf numFmtId="0" fontId="0" fillId="0" borderId="0" xfId="0" applyAlignment="1">
      <alignment wrapText="1"/>
    </xf>
    <xf numFmtId="0" fontId="8"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1" fillId="0" borderId="0" xfId="0" applyFont="1" applyAlignment="1">
      <alignment horizontal="left" vertical="center" wrapText="1"/>
    </xf>
    <xf numFmtId="0" fontId="6" fillId="0" borderId="0" xfId="0" applyFont="1"/>
    <xf numFmtId="0" fontId="6" fillId="0" borderId="0" xfId="0" applyFont="1" applyAlignment="1">
      <alignment horizontal="center" vertical="center"/>
    </xf>
    <xf numFmtId="0" fontId="11" fillId="0" borderId="0" xfId="0" applyFont="1"/>
    <xf numFmtId="44" fontId="0" fillId="0" borderId="0" xfId="1" applyFont="1"/>
    <xf numFmtId="165" fontId="0" fillId="0" borderId="0" xfId="1" applyNumberFormat="1" applyFont="1"/>
    <xf numFmtId="165" fontId="5" fillId="0" borderId="0" xfId="1" applyNumberFormat="1" applyFont="1"/>
    <xf numFmtId="165" fontId="2" fillId="0" borderId="0" xfId="1" applyNumberFormat="1" applyFont="1"/>
    <xf numFmtId="0" fontId="1" fillId="0" borderId="0" xfId="0" applyFont="1" applyAlignment="1">
      <alignment horizontal="left"/>
    </xf>
    <xf numFmtId="0" fontId="0" fillId="0" borderId="1" xfId="0" applyBorder="1"/>
    <xf numFmtId="0" fontId="12" fillId="0" borderId="1" xfId="0" applyFont="1" applyBorder="1"/>
    <xf numFmtId="0" fontId="0" fillId="0" borderId="1" xfId="0" applyBorder="1" applyAlignment="1">
      <alignment horizontal="center"/>
    </xf>
    <xf numFmtId="0" fontId="14" fillId="0" borderId="1" xfId="0" applyFont="1" applyBorder="1"/>
    <xf numFmtId="0" fontId="11" fillId="0" borderId="1" xfId="0" applyFont="1" applyBorder="1" applyAlignment="1">
      <alignment horizontal="right"/>
    </xf>
    <xf numFmtId="0" fontId="1" fillId="0" borderId="1" xfId="0" applyFont="1" applyBorder="1" applyAlignment="1">
      <alignment horizontal="center"/>
    </xf>
    <xf numFmtId="0" fontId="11" fillId="0" borderId="1" xfId="0" applyFont="1" applyBorder="1"/>
    <xf numFmtId="0" fontId="0" fillId="0" borderId="0" xfId="0" applyAlignment="1">
      <alignment horizontal="right"/>
    </xf>
    <xf numFmtId="44" fontId="0" fillId="0" borderId="0" xfId="0" applyNumberFormat="1"/>
    <xf numFmtId="0" fontId="0" fillId="0" borderId="1" xfId="0" applyBorder="1" applyAlignment="1">
      <alignment horizontal="right"/>
    </xf>
    <xf numFmtId="44" fontId="0" fillId="0" borderId="1" xfId="1" applyFont="1" applyBorder="1"/>
    <xf numFmtId="44" fontId="0" fillId="0" borderId="1" xfId="0" applyNumberFormat="1" applyBorder="1"/>
    <xf numFmtId="44" fontId="0" fillId="0" borderId="1" xfId="1" applyFont="1" applyFill="1" applyBorder="1" applyAlignment="1">
      <alignment horizontal="center"/>
    </xf>
    <xf numFmtId="0" fontId="1" fillId="0" borderId="1" xfId="0" applyFont="1" applyBorder="1" applyAlignment="1">
      <alignment horizontal="right"/>
    </xf>
    <xf numFmtId="0" fontId="11" fillId="0" borderId="2" xfId="0" applyFont="1" applyBorder="1"/>
    <xf numFmtId="0" fontId="11" fillId="2" borderId="0" xfId="0" applyFont="1" applyFill="1"/>
    <xf numFmtId="0" fontId="11" fillId="2" borderId="1" xfId="0" applyFont="1" applyFill="1" applyBorder="1"/>
    <xf numFmtId="0" fontId="1" fillId="2" borderId="1" xfId="0" applyFont="1" applyFill="1" applyBorder="1" applyAlignment="1">
      <alignment horizontal="center" wrapText="1"/>
    </xf>
    <xf numFmtId="44" fontId="1" fillId="0" borderId="0" xfId="0" applyNumberFormat="1" applyFont="1" applyAlignment="1">
      <alignment horizontal="right"/>
    </xf>
    <xf numFmtId="0" fontId="7" fillId="0" borderId="0" xfId="0" applyFont="1"/>
    <xf numFmtId="0" fontId="7" fillId="0" borderId="0" xfId="0" applyFont="1" applyAlignment="1">
      <alignment horizontal="center"/>
    </xf>
    <xf numFmtId="0" fontId="15" fillId="0" borderId="0" xfId="0" applyFont="1" applyAlignment="1">
      <alignment horizontal="left" wrapText="1"/>
    </xf>
    <xf numFmtId="2" fontId="16" fillId="0" borderId="0" xfId="0" applyNumberFormat="1" applyFont="1" applyAlignment="1">
      <alignment horizontal="center" wrapText="1"/>
    </xf>
    <xf numFmtId="0" fontId="17" fillId="0" borderId="0" xfId="0" applyFont="1" applyAlignment="1">
      <alignment horizontal="left" indent="4"/>
    </xf>
    <xf numFmtId="0" fontId="16" fillId="0" borderId="0" xfId="0" applyFont="1" applyAlignment="1">
      <alignment horizontal="center" vertical="center"/>
    </xf>
    <xf numFmtId="0" fontId="16" fillId="0" borderId="0" xfId="0" applyFont="1" applyAlignment="1">
      <alignment wrapText="1"/>
    </xf>
    <xf numFmtId="0" fontId="18" fillId="0" borderId="0" xfId="3"/>
    <xf numFmtId="0" fontId="20"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vertical="center"/>
    </xf>
    <xf numFmtId="49" fontId="19" fillId="0" borderId="0" xfId="3" applyNumberFormat="1" applyFont="1" applyAlignment="1">
      <alignment horizontal="left" vertical="center"/>
    </xf>
    <xf numFmtId="0" fontId="18" fillId="0" borderId="0" xfId="3" applyAlignment="1">
      <alignment horizontal="center" vertical="center"/>
    </xf>
    <xf numFmtId="0" fontId="18" fillId="0" borderId="0" xfId="3" applyAlignment="1">
      <alignment horizontal="center"/>
    </xf>
    <xf numFmtId="166" fontId="18" fillId="0" borderId="0" xfId="2" applyNumberFormat="1" applyFont="1"/>
    <xf numFmtId="166" fontId="21" fillId="0" borderId="0" xfId="3" applyNumberFormat="1" applyFont="1"/>
    <xf numFmtId="0" fontId="18" fillId="0" borderId="0" xfId="3" applyAlignment="1">
      <alignment horizontal="left"/>
    </xf>
    <xf numFmtId="0" fontId="20" fillId="0" borderId="0" xfId="3" applyFont="1" applyAlignment="1">
      <alignment horizontal="center" vertical="center" wrapText="1"/>
    </xf>
    <xf numFmtId="0" fontId="11" fillId="2" borderId="1" xfId="0" applyFont="1" applyFill="1" applyBorder="1" applyAlignment="1">
      <alignment horizontal="right"/>
    </xf>
    <xf numFmtId="0" fontId="11" fillId="2" borderId="1" xfId="0" applyFont="1" applyFill="1" applyBorder="1" applyAlignment="1">
      <alignment horizontal="center"/>
    </xf>
    <xf numFmtId="49" fontId="23" fillId="0" borderId="0" xfId="3" applyNumberFormat="1" applyFont="1" applyAlignment="1">
      <alignment horizontal="right" vertical="center"/>
    </xf>
    <xf numFmtId="0" fontId="22" fillId="0" borderId="0" xfId="3" applyFont="1" applyAlignment="1">
      <alignment horizontal="center" vertical="center"/>
    </xf>
    <xf numFmtId="4" fontId="22" fillId="0" borderId="0" xfId="3" applyNumberFormat="1" applyFont="1" applyAlignment="1">
      <alignment vertical="center"/>
    </xf>
    <xf numFmtId="0" fontId="12" fillId="0" borderId="0" xfId="0" applyFont="1"/>
    <xf numFmtId="49" fontId="22" fillId="0" borderId="0" xfId="3" applyNumberFormat="1" applyFont="1" applyAlignment="1">
      <alignment horizontal="right" vertical="center"/>
    </xf>
    <xf numFmtId="39" fontId="22" fillId="0" borderId="0" xfId="3" applyNumberFormat="1" applyFont="1" applyAlignment="1">
      <alignment horizontal="center" vertical="center"/>
    </xf>
    <xf numFmtId="44" fontId="22" fillId="0" borderId="0" xfId="3" applyNumberFormat="1" applyFont="1" applyAlignment="1">
      <alignment vertical="center"/>
    </xf>
    <xf numFmtId="44" fontId="12" fillId="0" borderId="0" xfId="0" applyNumberFormat="1" applyFont="1"/>
    <xf numFmtId="43" fontId="22" fillId="0" borderId="0" xfId="3" applyNumberFormat="1" applyFont="1" applyAlignment="1">
      <alignment vertical="center"/>
    </xf>
    <xf numFmtId="164" fontId="22" fillId="0" borderId="0" xfId="3" applyNumberFormat="1" applyFont="1" applyAlignment="1">
      <alignment horizontal="center" vertical="center"/>
    </xf>
    <xf numFmtId="165" fontId="22" fillId="0" borderId="0" xfId="3" applyNumberFormat="1" applyFont="1" applyAlignment="1">
      <alignment horizontal="center" vertical="center"/>
    </xf>
    <xf numFmtId="165" fontId="22" fillId="0" borderId="0" xfId="3" applyNumberFormat="1" applyFont="1" applyAlignment="1">
      <alignment horizontal="center" vertical="center" wrapText="1"/>
    </xf>
    <xf numFmtId="3" fontId="22" fillId="0" borderId="0" xfId="3" applyNumberFormat="1" applyFont="1" applyAlignment="1">
      <alignment horizontal="center" vertical="center"/>
    </xf>
    <xf numFmtId="0" fontId="23" fillId="0" borderId="0" xfId="3" applyFont="1" applyAlignment="1">
      <alignment horizontal="right" vertical="center"/>
    </xf>
    <xf numFmtId="0" fontId="23" fillId="0" borderId="0" xfId="3" applyFont="1" applyAlignment="1">
      <alignment horizontal="center" vertical="center"/>
    </xf>
    <xf numFmtId="4" fontId="23" fillId="0" borderId="0" xfId="3" applyNumberFormat="1" applyFont="1" applyAlignment="1">
      <alignment vertical="center"/>
    </xf>
    <xf numFmtId="0" fontId="22" fillId="0" borderId="0" xfId="3" applyFont="1" applyAlignment="1">
      <alignment horizontal="right" vertical="center"/>
    </xf>
    <xf numFmtId="0" fontId="22" fillId="0" borderId="0" xfId="3" applyFont="1" applyAlignment="1">
      <alignment horizontal="center" vertical="center" wrapText="1"/>
    </xf>
    <xf numFmtId="49" fontId="23" fillId="0" borderId="0" xfId="3" applyNumberFormat="1" applyFont="1" applyAlignment="1">
      <alignment horizontal="center" vertical="center"/>
    </xf>
    <xf numFmtId="0" fontId="4" fillId="0" borderId="1" xfId="0" applyFont="1" applyBorder="1"/>
    <xf numFmtId="44" fontId="0" fillId="0" borderId="1" xfId="1" applyFont="1" applyBorder="1" applyAlignment="1">
      <alignment horizontal="center"/>
    </xf>
    <xf numFmtId="0" fontId="12" fillId="0" borderId="1" xfId="0" applyFont="1" applyBorder="1" applyAlignment="1">
      <alignment horizontal="left" indent="2"/>
    </xf>
    <xf numFmtId="0" fontId="12" fillId="0" borderId="1" xfId="0" applyFont="1" applyBorder="1" applyAlignment="1">
      <alignment horizontal="left"/>
    </xf>
    <xf numFmtId="0" fontId="1" fillId="0" borderId="0" xfId="0" applyFont="1" applyAlignment="1">
      <alignment horizontal="center" wrapText="1"/>
    </xf>
    <xf numFmtId="0" fontId="1" fillId="0" borderId="0" xfId="0" applyFont="1" applyAlignment="1">
      <alignment horizontal="center"/>
    </xf>
    <xf numFmtId="44" fontId="0" fillId="0" borderId="1" xfId="0" applyNumberFormat="1" applyBorder="1" applyAlignment="1">
      <alignment horizontal="center"/>
    </xf>
    <xf numFmtId="0" fontId="6" fillId="0" borderId="0" xfId="0" applyFont="1" applyAlignment="1">
      <alignment horizontal="center"/>
    </xf>
    <xf numFmtId="49" fontId="22" fillId="0" borderId="0" xfId="3" applyNumberFormat="1" applyFont="1" applyAlignment="1">
      <alignment horizontal="left" vertical="center"/>
    </xf>
    <xf numFmtId="0" fontId="23" fillId="0" borderId="0" xfId="3" applyFont="1" applyAlignment="1">
      <alignment horizontal="left" vertical="center"/>
    </xf>
    <xf numFmtId="0" fontId="6" fillId="0" borderId="0" xfId="0" applyFont="1" applyAlignment="1">
      <alignment horizontal="center"/>
    </xf>
    <xf numFmtId="0" fontId="1" fillId="2" borderId="1" xfId="0" applyFont="1" applyFill="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2" fillId="0" borderId="0" xfId="3" applyFont="1" applyAlignment="1">
      <alignment horizontal="left" vertical="center"/>
    </xf>
    <xf numFmtId="0" fontId="11" fillId="2" borderId="8" xfId="0" applyFont="1" applyFill="1" applyBorder="1" applyAlignment="1">
      <alignment horizontal="center"/>
    </xf>
    <xf numFmtId="0" fontId="11" fillId="2" borderId="6" xfId="0" applyFont="1" applyFill="1" applyBorder="1" applyAlignment="1">
      <alignment horizontal="center"/>
    </xf>
    <xf numFmtId="0" fontId="11" fillId="2" borderId="9" xfId="0" applyFont="1" applyFill="1" applyBorder="1" applyAlignment="1">
      <alignment horizontal="center"/>
    </xf>
    <xf numFmtId="49" fontId="23" fillId="0" borderId="7" xfId="3" applyNumberFormat="1" applyFont="1" applyBorder="1" applyAlignment="1">
      <alignment horizontal="left" vertical="center"/>
    </xf>
    <xf numFmtId="49" fontId="22" fillId="0" borderId="0" xfId="3" applyNumberFormat="1" applyFont="1" applyAlignment="1">
      <alignment horizontal="left" vertical="center"/>
    </xf>
    <xf numFmtId="49" fontId="22" fillId="0" borderId="0" xfId="3" applyNumberFormat="1" applyFont="1" applyAlignment="1">
      <alignment horizontal="left" vertical="center" wrapText="1"/>
    </xf>
    <xf numFmtId="0" fontId="22" fillId="0" borderId="0" xfId="3" applyFont="1" applyAlignment="1">
      <alignment horizontal="left" vertical="center" indent="3"/>
    </xf>
    <xf numFmtId="0" fontId="22" fillId="0" borderId="0" xfId="3" applyFont="1" applyAlignment="1">
      <alignment horizontal="left" vertical="center" indent="5"/>
    </xf>
    <xf numFmtId="0" fontId="22" fillId="0" borderId="0" xfId="3" applyFont="1" applyAlignment="1">
      <alignment horizontal="left" vertical="center" indent="2"/>
    </xf>
    <xf numFmtId="0" fontId="23" fillId="0" borderId="0" xfId="3" applyFont="1" applyAlignment="1">
      <alignment horizontal="left" vertical="center"/>
    </xf>
    <xf numFmtId="0" fontId="22" fillId="0" borderId="0" xfId="3" applyFont="1" applyAlignment="1">
      <alignment horizontal="left" vertical="center" wrapText="1"/>
    </xf>
    <xf numFmtId="49" fontId="23" fillId="0" borderId="0" xfId="3" applyNumberFormat="1" applyFont="1" applyAlignment="1">
      <alignment horizontal="left" vertical="center"/>
    </xf>
    <xf numFmtId="0" fontId="7" fillId="0" borderId="0" xfId="0" applyFont="1" applyAlignment="1">
      <alignment horizontal="center" wrapText="1"/>
    </xf>
  </cellXfs>
  <cellStyles count="4">
    <cellStyle name="Comma" xfId="2" builtinId="3"/>
    <cellStyle name="Currency" xfId="1" builtinId="4"/>
    <cellStyle name="Normal" xfId="0" builtinId="0"/>
    <cellStyle name="Normal 4 2" xfId="3" xr:uid="{AEA8C4EC-068B-426A-AB16-196D3F587667}"/>
  </cellStyles>
  <dxfs count="0"/>
  <tableStyles count="0" defaultTableStyle="TableStyleMedium2" defaultPivotStyle="PivotStyleLight16"/>
  <colors>
    <mruColors>
      <color rgb="FFD8CAE0"/>
      <color rgb="FFC69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west\Downloads\new-af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DETAILS"/>
      <sheetName val="COMP ELEMENT"/>
      <sheetName val="CONSULTANT"/>
      <sheetName val="EMPLOYEE"/>
      <sheetName val="EMPLOYEESORT"/>
      <sheetName val="TESTING RATES"/>
      <sheetName val="TESTINGSORT"/>
      <sheetName val="LOADED"/>
      <sheetName val="LOADEDSORT"/>
      <sheetName val="WE-UNLOADED"/>
      <sheetName val="OVERTIME"/>
      <sheetName val="WE-LOADED"/>
      <sheetName val="FEE CALC"/>
      <sheetName val="Wage Rate Date Range"/>
      <sheetName val="PARTIALLY LOADED WITHOUT OM"/>
      <sheetName val="CEI Analysis"/>
      <sheetName val="Testing Rate Analysis"/>
      <sheetName val="Prof &amp; Vend Firms"/>
      <sheetName val="SUMMARY"/>
      <sheetName val="TABLE 5A"/>
      <sheetName val="TABLE 5B"/>
      <sheetName val="TABLE 6"/>
      <sheetName val="TABLE 6 ONLY"/>
      <sheetName val="COMMITMENT"/>
      <sheetName val="DOWNLOAD"/>
      <sheetName val="SEND"/>
      <sheetName val="PSI"/>
      <sheetName val="FORMULAS"/>
      <sheetName val="FORMULAFORTESTS"/>
      <sheetName val="FORMULA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persons/person.xml><?xml version="1.0" encoding="utf-8"?>
<personList xmlns="http://schemas.microsoft.com/office/spreadsheetml/2018/threadedcomments" xmlns:x="http://schemas.openxmlformats.org/spreadsheetml/2006/main">
  <person displayName="West, Gretchen" id="{D695629E-1E52-4C2F-8139-00C00DD239B7}" userId="S::grwest@indot.in.gov::c8ca707e-d2a3-4911-946c-35825eb2bc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4-22T19:59:17.32" personId="{D695629E-1E52-4C2F-8139-00C00DD239B7}" id="{5EA2A0E8-9C7D-4AA2-B490-835334583BE0}">
    <text>Subtasks should be provided as needed to justify hours for deliverables, see Plan Preparation in Indiana Design Manual</text>
  </threadedComment>
  <threadedComment ref="A28" dT="2024-04-22T20:23:53.89" personId="{D695629E-1E52-4C2F-8139-00C00DD239B7}" id="{81F45F62-86FD-49A6-B0E9-C927B7E5E092}">
    <text>Preference would be for these to be the loaded rates with approved overhead, FCCM and advertised profit. See Rate Proposal Template for how this is calculated.</text>
  </threadedComment>
  <threadedComment ref="F32" dT="2024-04-22T20:25:10.42" personId="{D695629E-1E52-4C2F-8139-00C00DD239B7}" id="{4D7D4CBC-0664-49A0-8F5A-5A8B36EB8DAB}">
    <text xml:space="preserve">See approved Indiana travel policy under audit information on proposal and contracts website.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D1AD-716B-441C-9B6B-A008B8E9EDBD}">
  <dimension ref="A1:A8"/>
  <sheetViews>
    <sheetView workbookViewId="0">
      <selection activeCell="B21" sqref="B21"/>
    </sheetView>
  </sheetViews>
  <sheetFormatPr defaultRowHeight="15"/>
  <sheetData>
    <row r="1" spans="1:1" ht="18.75">
      <c r="A1" s="27" t="s">
        <v>0</v>
      </c>
    </row>
    <row r="2" spans="1:1">
      <c r="A2" t="s">
        <v>1</v>
      </c>
    </row>
    <row r="3" spans="1:1">
      <c r="A3" t="s">
        <v>2</v>
      </c>
    </row>
    <row r="4" spans="1:1">
      <c r="A4" t="s">
        <v>3</v>
      </c>
    </row>
    <row r="5" spans="1:1">
      <c r="A5" t="s">
        <v>4</v>
      </c>
    </row>
    <row r="6" spans="1:1">
      <c r="A6" t="s">
        <v>5</v>
      </c>
    </row>
    <row r="7" spans="1:1">
      <c r="A7" t="s">
        <v>6</v>
      </c>
    </row>
    <row r="8" spans="1:1">
      <c r="A8"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67E1-8C99-4CF0-B868-A1B4BEBB1FE9}">
  <dimension ref="A1:N116"/>
  <sheetViews>
    <sheetView tabSelected="1" workbookViewId="0"/>
  </sheetViews>
  <sheetFormatPr defaultRowHeight="15"/>
  <cols>
    <col min="1" max="1" width="39.7109375" style="4" bestFit="1" customWidth="1"/>
    <col min="2" max="2" width="19.140625" style="1" customWidth="1"/>
    <col min="3" max="3" width="57.7109375" customWidth="1"/>
    <col min="4" max="5" width="29.85546875" customWidth="1"/>
    <col min="6" max="6" width="133.5703125" customWidth="1"/>
    <col min="7" max="7" width="32" customWidth="1"/>
    <col min="8" max="14" width="18.28515625" customWidth="1"/>
  </cols>
  <sheetData>
    <row r="1" spans="1:14" ht="18.75">
      <c r="A1" s="100" t="s">
        <v>8</v>
      </c>
      <c r="B1" s="27"/>
      <c r="C1" s="29" t="s">
        <v>9</v>
      </c>
      <c r="D1" t="s">
        <v>10</v>
      </c>
      <c r="E1" s="17"/>
      <c r="G1" s="103" t="s">
        <v>11</v>
      </c>
      <c r="H1" s="103"/>
      <c r="I1" s="103"/>
      <c r="J1" s="103"/>
      <c r="K1" s="103"/>
      <c r="L1" s="103"/>
      <c r="M1" s="103"/>
      <c r="N1" s="103"/>
    </row>
    <row r="2" spans="1:14" ht="45" customHeight="1">
      <c r="A2" s="13" t="s">
        <v>12</v>
      </c>
      <c r="B2" s="13" t="s">
        <v>13</v>
      </c>
      <c r="C2" s="28" t="s">
        <v>14</v>
      </c>
      <c r="D2" s="13" t="s">
        <v>15</v>
      </c>
      <c r="E2" s="13" t="s">
        <v>16</v>
      </c>
      <c r="F2" s="13" t="s">
        <v>17</v>
      </c>
      <c r="G2" s="13" t="s">
        <v>18</v>
      </c>
      <c r="H2" s="13" t="s">
        <v>19</v>
      </c>
      <c r="I2" s="13" t="s">
        <v>20</v>
      </c>
      <c r="J2" s="13" t="s">
        <v>20</v>
      </c>
      <c r="K2" s="13" t="s">
        <v>20</v>
      </c>
      <c r="L2" s="13" t="s">
        <v>20</v>
      </c>
      <c r="M2" s="13" t="s">
        <v>20</v>
      </c>
      <c r="N2" s="13" t="s">
        <v>21</v>
      </c>
    </row>
    <row r="3" spans="1:14" ht="30">
      <c r="A3" s="2" t="s">
        <v>22</v>
      </c>
      <c r="B3" s="10">
        <v>0</v>
      </c>
      <c r="C3" t="s">
        <v>22</v>
      </c>
      <c r="D3" s="6" t="s">
        <v>23</v>
      </c>
      <c r="E3" s="6" t="s">
        <v>24</v>
      </c>
      <c r="F3" s="20" t="s">
        <v>25</v>
      </c>
      <c r="H3" s="31"/>
      <c r="I3" s="31"/>
      <c r="J3" s="31"/>
      <c r="K3" s="31"/>
      <c r="L3" s="31"/>
      <c r="M3" s="31"/>
      <c r="N3" s="31"/>
    </row>
    <row r="4" spans="1:14">
      <c r="A4" s="2" t="s">
        <v>26</v>
      </c>
      <c r="B4" s="7">
        <v>1.1000000000000001</v>
      </c>
      <c r="C4" t="s">
        <v>27</v>
      </c>
      <c r="D4" s="6" t="s">
        <v>23</v>
      </c>
      <c r="E4" s="6" t="s">
        <v>24</v>
      </c>
      <c r="F4" t="s">
        <v>28</v>
      </c>
      <c r="H4" s="31"/>
      <c r="I4" s="31"/>
      <c r="J4" s="31"/>
      <c r="K4" s="31"/>
      <c r="L4" s="31"/>
      <c r="M4" s="31"/>
      <c r="N4" s="31"/>
    </row>
    <row r="5" spans="1:14">
      <c r="A5" s="2" t="s">
        <v>26</v>
      </c>
      <c r="B5" s="7">
        <v>1.2</v>
      </c>
      <c r="C5" t="s">
        <v>29</v>
      </c>
      <c r="D5" s="6" t="s">
        <v>23</v>
      </c>
      <c r="E5" s="6" t="s">
        <v>24</v>
      </c>
      <c r="F5" t="s">
        <v>30</v>
      </c>
      <c r="H5" s="31"/>
      <c r="I5" s="31"/>
      <c r="J5" s="31"/>
      <c r="K5" s="31"/>
      <c r="L5" s="31"/>
      <c r="M5" s="31"/>
      <c r="N5" s="31"/>
    </row>
    <row r="6" spans="1:14">
      <c r="A6" s="2" t="s">
        <v>26</v>
      </c>
      <c r="B6" s="7">
        <v>1.3</v>
      </c>
      <c r="C6" t="s">
        <v>31</v>
      </c>
      <c r="D6" s="6" t="s">
        <v>23</v>
      </c>
      <c r="E6" s="6" t="s">
        <v>24</v>
      </c>
      <c r="F6" t="s">
        <v>28</v>
      </c>
      <c r="H6" s="31"/>
      <c r="I6" s="31"/>
      <c r="J6" s="31"/>
      <c r="K6" s="31"/>
      <c r="L6" s="31"/>
      <c r="M6" s="31"/>
      <c r="N6" s="31"/>
    </row>
    <row r="7" spans="1:14">
      <c r="A7" s="2" t="s">
        <v>26</v>
      </c>
      <c r="B7" s="7">
        <v>1.4</v>
      </c>
      <c r="C7" t="s">
        <v>32</v>
      </c>
      <c r="D7" s="6" t="s">
        <v>23</v>
      </c>
      <c r="E7" s="6" t="s">
        <v>24</v>
      </c>
      <c r="F7" t="s">
        <v>33</v>
      </c>
      <c r="H7" s="31"/>
      <c r="I7" s="31"/>
      <c r="J7" s="31"/>
      <c r="K7" s="31"/>
      <c r="L7" s="31"/>
      <c r="M7" s="31"/>
      <c r="N7" s="31"/>
    </row>
    <row r="8" spans="1:14">
      <c r="A8" s="2" t="s">
        <v>26</v>
      </c>
      <c r="B8" s="9">
        <v>2.1</v>
      </c>
      <c r="C8" t="s">
        <v>34</v>
      </c>
      <c r="D8" s="6" t="s">
        <v>23</v>
      </c>
      <c r="E8" s="6" t="s">
        <v>24</v>
      </c>
      <c r="H8" s="31"/>
      <c r="I8" s="31"/>
      <c r="J8" s="31"/>
      <c r="K8" s="31"/>
      <c r="L8" s="31"/>
      <c r="M8" s="31"/>
      <c r="N8" s="31"/>
    </row>
    <row r="9" spans="1:14">
      <c r="A9" s="2" t="s">
        <v>26</v>
      </c>
      <c r="B9" s="7">
        <v>2.2000000000000002</v>
      </c>
      <c r="C9" t="s">
        <v>35</v>
      </c>
      <c r="D9" s="6" t="s">
        <v>23</v>
      </c>
      <c r="E9" s="6" t="s">
        <v>24</v>
      </c>
      <c r="H9" s="31"/>
      <c r="I9" s="31"/>
      <c r="J9" s="31"/>
      <c r="K9" s="31"/>
      <c r="L9" s="31"/>
      <c r="M9" s="31"/>
      <c r="N9" s="31"/>
    </row>
    <row r="10" spans="1:14" ht="75">
      <c r="A10" s="2" t="s">
        <v>36</v>
      </c>
      <c r="B10" s="9">
        <v>3.1</v>
      </c>
      <c r="C10" t="s">
        <v>37</v>
      </c>
      <c r="D10" s="6" t="s">
        <v>23</v>
      </c>
      <c r="E10" s="6" t="s">
        <v>24</v>
      </c>
      <c r="F10" s="20" t="s">
        <v>38</v>
      </c>
      <c r="G10" s="20"/>
      <c r="H10" s="31"/>
      <c r="I10" s="31"/>
      <c r="J10" s="31"/>
      <c r="K10" s="31"/>
      <c r="L10" s="31"/>
      <c r="M10" s="31"/>
      <c r="N10" s="31"/>
    </row>
    <row r="11" spans="1:14" ht="90">
      <c r="A11" s="2" t="s">
        <v>36</v>
      </c>
      <c r="B11" s="9">
        <v>3.2</v>
      </c>
      <c r="C11" t="s">
        <v>39</v>
      </c>
      <c r="D11" s="6" t="s">
        <v>23</v>
      </c>
      <c r="E11" s="6" t="s">
        <v>24</v>
      </c>
      <c r="F11" s="20" t="s">
        <v>40</v>
      </c>
      <c r="G11" s="20"/>
      <c r="H11" s="31"/>
      <c r="I11" s="31"/>
      <c r="J11" s="31"/>
      <c r="K11" s="31"/>
      <c r="L11" s="31"/>
      <c r="M11" s="31"/>
      <c r="N11" s="31"/>
    </row>
    <row r="12" spans="1:14" ht="60">
      <c r="A12" s="2" t="s">
        <v>41</v>
      </c>
      <c r="B12" s="9">
        <v>4</v>
      </c>
      <c r="C12" t="s">
        <v>41</v>
      </c>
      <c r="D12" s="6" t="s">
        <v>23</v>
      </c>
      <c r="E12" s="6" t="s">
        <v>24</v>
      </c>
      <c r="F12" s="20" t="s">
        <v>42</v>
      </c>
      <c r="G12" s="20"/>
      <c r="H12" s="31"/>
      <c r="I12" s="31"/>
      <c r="J12" s="31"/>
      <c r="K12" s="31"/>
      <c r="L12" s="31"/>
      <c r="M12" s="31"/>
      <c r="N12" s="31"/>
    </row>
    <row r="13" spans="1:14" ht="75">
      <c r="A13" s="2" t="s">
        <v>43</v>
      </c>
      <c r="B13" s="9">
        <v>5.0999999999999996</v>
      </c>
      <c r="C13" t="s">
        <v>44</v>
      </c>
      <c r="D13" s="6" t="s">
        <v>23</v>
      </c>
      <c r="E13" s="6" t="s">
        <v>24</v>
      </c>
      <c r="F13" s="20" t="s">
        <v>45</v>
      </c>
      <c r="G13" s="20"/>
      <c r="H13" s="31"/>
      <c r="I13" s="31"/>
      <c r="J13" s="31"/>
      <c r="K13" s="31"/>
      <c r="L13" s="31"/>
      <c r="M13" s="31"/>
      <c r="N13" s="31"/>
    </row>
    <row r="14" spans="1:14" ht="30">
      <c r="A14" s="2" t="s">
        <v>43</v>
      </c>
      <c r="B14" s="9">
        <v>5.2</v>
      </c>
      <c r="C14" t="s">
        <v>46</v>
      </c>
      <c r="D14" s="6" t="s">
        <v>23</v>
      </c>
      <c r="E14" s="6" t="s">
        <v>24</v>
      </c>
      <c r="F14" s="20" t="s">
        <v>47</v>
      </c>
      <c r="G14" s="20"/>
      <c r="H14" s="31"/>
      <c r="I14" s="31"/>
      <c r="J14" s="31"/>
      <c r="K14" s="31"/>
      <c r="L14" s="31"/>
      <c r="M14" s="31"/>
      <c r="N14" s="31"/>
    </row>
    <row r="15" spans="1:14" ht="45">
      <c r="A15" s="2" t="s">
        <v>43</v>
      </c>
      <c r="B15" s="9">
        <v>5.3</v>
      </c>
      <c r="C15" t="s">
        <v>48</v>
      </c>
      <c r="D15" s="6" t="s">
        <v>23</v>
      </c>
      <c r="E15" s="6" t="s">
        <v>24</v>
      </c>
      <c r="F15" s="20" t="s">
        <v>49</v>
      </c>
      <c r="G15" s="20"/>
      <c r="H15" s="31"/>
      <c r="I15" s="31"/>
      <c r="J15" s="31"/>
      <c r="K15" s="31"/>
      <c r="L15" s="31"/>
      <c r="M15" s="31"/>
      <c r="N15" s="31"/>
    </row>
    <row r="16" spans="1:14" ht="75">
      <c r="A16" s="2" t="s">
        <v>43</v>
      </c>
      <c r="B16" s="9">
        <v>5.4</v>
      </c>
      <c r="C16" t="s">
        <v>50</v>
      </c>
      <c r="D16" s="6" t="s">
        <v>23</v>
      </c>
      <c r="E16" s="6" t="s">
        <v>24</v>
      </c>
      <c r="F16" s="20" t="s">
        <v>51</v>
      </c>
      <c r="G16" s="20"/>
      <c r="H16" s="31"/>
      <c r="I16" s="31"/>
      <c r="J16" s="31"/>
      <c r="K16" s="31"/>
      <c r="L16" s="31"/>
      <c r="M16" s="31"/>
      <c r="N16" s="31"/>
    </row>
    <row r="17" spans="1:14" ht="30">
      <c r="A17" s="2" t="s">
        <v>43</v>
      </c>
      <c r="B17" s="9">
        <v>5.5</v>
      </c>
      <c r="C17" t="s">
        <v>52</v>
      </c>
      <c r="D17" s="6" t="s">
        <v>23</v>
      </c>
      <c r="E17" s="6" t="s">
        <v>24</v>
      </c>
      <c r="F17" s="25" t="s">
        <v>53</v>
      </c>
      <c r="G17" s="25"/>
      <c r="H17" s="31"/>
      <c r="I17" s="31"/>
      <c r="J17" s="31"/>
      <c r="K17" s="31"/>
      <c r="L17" s="31"/>
      <c r="M17" s="31"/>
      <c r="N17" s="31"/>
    </row>
    <row r="18" spans="1:14" ht="60">
      <c r="A18" s="2" t="s">
        <v>43</v>
      </c>
      <c r="B18" s="9">
        <v>5.6</v>
      </c>
      <c r="C18" t="s">
        <v>54</v>
      </c>
      <c r="D18" s="6" t="s">
        <v>23</v>
      </c>
      <c r="E18" s="6" t="s">
        <v>24</v>
      </c>
      <c r="F18" s="20" t="s">
        <v>55</v>
      </c>
      <c r="G18" s="20"/>
      <c r="H18" s="31"/>
      <c r="I18" s="31"/>
      <c r="J18" s="31"/>
      <c r="K18" s="31"/>
      <c r="L18" s="31"/>
      <c r="M18" s="31"/>
      <c r="N18" s="31"/>
    </row>
    <row r="19" spans="1:14" ht="30">
      <c r="A19" s="2" t="s">
        <v>43</v>
      </c>
      <c r="B19" s="9">
        <v>5.7</v>
      </c>
      <c r="C19" t="s">
        <v>56</v>
      </c>
      <c r="D19" s="6" t="s">
        <v>23</v>
      </c>
      <c r="E19" s="6" t="s">
        <v>24</v>
      </c>
      <c r="F19" s="20" t="s">
        <v>57</v>
      </c>
      <c r="G19" s="20"/>
      <c r="H19" s="31"/>
      <c r="I19" s="31"/>
      <c r="J19" s="31"/>
      <c r="K19" s="31"/>
      <c r="L19" s="31"/>
      <c r="M19" s="31"/>
      <c r="N19" s="31"/>
    </row>
    <row r="20" spans="1:14" ht="45">
      <c r="A20" s="2" t="s">
        <v>43</v>
      </c>
      <c r="B20" s="9">
        <v>5.8</v>
      </c>
      <c r="C20" t="s">
        <v>58</v>
      </c>
      <c r="D20" s="6" t="s">
        <v>23</v>
      </c>
      <c r="E20" s="6" t="s">
        <v>24</v>
      </c>
      <c r="F20" s="20" t="s">
        <v>59</v>
      </c>
      <c r="G20" s="20"/>
      <c r="H20" s="31"/>
      <c r="I20" s="31"/>
      <c r="J20" s="31"/>
      <c r="K20" s="31"/>
      <c r="L20" s="31"/>
      <c r="M20" s="31"/>
      <c r="N20" s="31"/>
    </row>
    <row r="21" spans="1:14" ht="135">
      <c r="A21" s="2" t="s">
        <v>43</v>
      </c>
      <c r="B21" s="9">
        <v>5.9</v>
      </c>
      <c r="C21" t="s">
        <v>60</v>
      </c>
      <c r="D21" s="6" t="s">
        <v>23</v>
      </c>
      <c r="E21" s="6" t="s">
        <v>24</v>
      </c>
      <c r="F21" s="20" t="s">
        <v>61</v>
      </c>
      <c r="G21" s="20"/>
      <c r="H21" s="31"/>
      <c r="I21" s="31"/>
      <c r="J21" s="31"/>
      <c r="K21" s="31"/>
      <c r="L21" s="31"/>
      <c r="M21" s="31"/>
      <c r="N21" s="31"/>
    </row>
    <row r="22" spans="1:14" ht="90">
      <c r="A22" s="2" t="s">
        <v>43</v>
      </c>
      <c r="B22" s="5">
        <v>5.0999999999999996</v>
      </c>
      <c r="C22" t="s">
        <v>62</v>
      </c>
      <c r="D22" s="6" t="s">
        <v>23</v>
      </c>
      <c r="E22" s="6" t="s">
        <v>24</v>
      </c>
      <c r="F22" s="20" t="s">
        <v>63</v>
      </c>
      <c r="G22" s="20"/>
      <c r="H22" s="31"/>
      <c r="I22" s="31"/>
      <c r="J22" s="31"/>
      <c r="K22" s="31"/>
      <c r="L22" s="31"/>
      <c r="M22" s="31"/>
      <c r="N22" s="31"/>
    </row>
    <row r="23" spans="1:14" ht="75">
      <c r="A23" s="2" t="s">
        <v>43</v>
      </c>
      <c r="B23" s="5">
        <v>5.12</v>
      </c>
      <c r="C23" t="s">
        <v>64</v>
      </c>
      <c r="D23" s="6" t="s">
        <v>23</v>
      </c>
      <c r="E23" s="6" t="s">
        <v>24</v>
      </c>
      <c r="F23" s="20" t="s">
        <v>65</v>
      </c>
      <c r="G23" s="20"/>
      <c r="H23" s="31"/>
      <c r="I23" s="31"/>
      <c r="J23" s="31"/>
      <c r="K23" s="31"/>
      <c r="L23" s="31"/>
      <c r="M23" s="31"/>
      <c r="N23" s="31"/>
    </row>
    <row r="24" spans="1:14" ht="120">
      <c r="A24" s="2" t="s">
        <v>43</v>
      </c>
      <c r="B24" s="5">
        <v>5.13</v>
      </c>
      <c r="C24" t="s">
        <v>66</v>
      </c>
      <c r="D24" s="6" t="s">
        <v>23</v>
      </c>
      <c r="E24" s="6" t="s">
        <v>24</v>
      </c>
      <c r="F24" s="20" t="s">
        <v>67</v>
      </c>
      <c r="G24" s="20"/>
      <c r="H24" s="31"/>
      <c r="I24" s="31"/>
      <c r="J24" s="31"/>
      <c r="K24" s="31"/>
      <c r="L24" s="31"/>
      <c r="M24" s="31"/>
      <c r="N24" s="31"/>
    </row>
    <row r="25" spans="1:14" ht="90">
      <c r="A25" s="2" t="s">
        <v>43</v>
      </c>
      <c r="B25" s="5">
        <v>5.14</v>
      </c>
      <c r="C25" t="s">
        <v>68</v>
      </c>
      <c r="D25" s="4" t="s">
        <v>23</v>
      </c>
      <c r="E25" s="6" t="s">
        <v>24</v>
      </c>
      <c r="F25" s="20" t="s">
        <v>69</v>
      </c>
      <c r="G25" s="20"/>
      <c r="H25" s="31"/>
      <c r="I25" s="31"/>
      <c r="J25" s="31"/>
      <c r="K25" s="31"/>
      <c r="L25" s="31"/>
      <c r="M25" s="31"/>
      <c r="N25" s="31"/>
    </row>
    <row r="26" spans="1:14" ht="75">
      <c r="A26" s="2" t="s">
        <v>43</v>
      </c>
      <c r="B26" s="7">
        <v>5.15</v>
      </c>
      <c r="C26" t="s">
        <v>70</v>
      </c>
      <c r="D26" s="6" t="s">
        <v>23</v>
      </c>
      <c r="E26" s="6" t="s">
        <v>24</v>
      </c>
      <c r="F26" s="20" t="s">
        <v>71</v>
      </c>
      <c r="G26" s="20"/>
      <c r="H26" s="31"/>
      <c r="I26" s="31"/>
      <c r="J26" s="31"/>
      <c r="K26" s="31"/>
      <c r="L26" s="31"/>
      <c r="M26" s="31"/>
      <c r="N26" s="31"/>
    </row>
    <row r="27" spans="1:14" ht="30">
      <c r="A27" s="2" t="s">
        <v>43</v>
      </c>
      <c r="B27" s="7">
        <v>5.16</v>
      </c>
      <c r="C27" t="s">
        <v>72</v>
      </c>
      <c r="D27" s="6" t="s">
        <v>23</v>
      </c>
      <c r="E27" s="6" t="s">
        <v>24</v>
      </c>
      <c r="F27" s="20" t="s">
        <v>73</v>
      </c>
      <c r="G27" s="20"/>
      <c r="H27" s="31"/>
      <c r="I27" s="31"/>
      <c r="J27" s="31"/>
      <c r="K27" s="31"/>
      <c r="L27" s="31"/>
      <c r="M27" s="31"/>
      <c r="N27" s="31"/>
    </row>
    <row r="28" spans="1:14">
      <c r="A28" s="2" t="s">
        <v>43</v>
      </c>
      <c r="B28" s="7">
        <v>5.17</v>
      </c>
      <c r="C28" t="s">
        <v>74</v>
      </c>
      <c r="D28" s="6" t="s">
        <v>75</v>
      </c>
      <c r="E28" s="6" t="s">
        <v>24</v>
      </c>
      <c r="F28" s="20" t="s">
        <v>76</v>
      </c>
      <c r="G28" s="20"/>
      <c r="H28" s="31"/>
      <c r="I28" s="31"/>
      <c r="J28" s="31"/>
      <c r="K28" s="31"/>
      <c r="L28" s="31"/>
      <c r="M28" s="31"/>
      <c r="N28" s="31"/>
    </row>
    <row r="29" spans="1:14">
      <c r="A29" s="2" t="s">
        <v>43</v>
      </c>
      <c r="B29" s="7">
        <v>5.18</v>
      </c>
      <c r="C29" t="s">
        <v>77</v>
      </c>
      <c r="D29" s="6" t="s">
        <v>75</v>
      </c>
      <c r="E29" s="6" t="s">
        <v>24</v>
      </c>
      <c r="F29" s="20" t="s">
        <v>78</v>
      </c>
      <c r="G29" s="20"/>
      <c r="H29" s="31"/>
      <c r="I29" s="31"/>
      <c r="J29" s="31"/>
      <c r="K29" s="31"/>
      <c r="L29" s="31"/>
      <c r="M29" s="31"/>
      <c r="N29" s="31"/>
    </row>
    <row r="30" spans="1:14">
      <c r="A30" s="2" t="s">
        <v>43</v>
      </c>
      <c r="B30" s="7">
        <v>5.19</v>
      </c>
      <c r="C30" t="s">
        <v>79</v>
      </c>
      <c r="D30" s="16" t="s">
        <v>80</v>
      </c>
      <c r="E30" s="6" t="s">
        <v>24</v>
      </c>
      <c r="F30" s="20" t="s">
        <v>81</v>
      </c>
      <c r="G30" s="20"/>
      <c r="H30" s="31"/>
      <c r="I30" s="31"/>
      <c r="J30" s="31"/>
      <c r="K30" s="31"/>
      <c r="L30" s="31"/>
      <c r="M30" s="31"/>
      <c r="N30" s="31"/>
    </row>
    <row r="31" spans="1:14" ht="45">
      <c r="A31" s="2" t="s">
        <v>43</v>
      </c>
      <c r="B31" s="5">
        <v>5.2</v>
      </c>
      <c r="C31" s="8" t="s">
        <v>82</v>
      </c>
      <c r="D31" s="6" t="s">
        <v>23</v>
      </c>
      <c r="E31" s="6" t="s">
        <v>24</v>
      </c>
      <c r="F31" s="20" t="s">
        <v>83</v>
      </c>
      <c r="G31" s="20"/>
      <c r="H31" s="31"/>
      <c r="I31" s="31"/>
      <c r="J31" s="31"/>
      <c r="K31" s="31"/>
      <c r="L31" s="31"/>
      <c r="M31" s="31"/>
      <c r="N31" s="31"/>
    </row>
    <row r="32" spans="1:14" ht="90">
      <c r="A32" s="2" t="s">
        <v>84</v>
      </c>
      <c r="B32" s="7">
        <v>6.1</v>
      </c>
      <c r="C32" t="s">
        <v>85</v>
      </c>
      <c r="D32" s="6" t="s">
        <v>23</v>
      </c>
      <c r="E32" s="6" t="s">
        <v>24</v>
      </c>
      <c r="F32" s="25" t="s">
        <v>86</v>
      </c>
      <c r="G32" s="25"/>
      <c r="H32" s="31"/>
      <c r="I32" s="31"/>
      <c r="J32" s="31"/>
      <c r="K32" s="31"/>
      <c r="L32" s="31"/>
      <c r="M32" s="31"/>
      <c r="N32" s="31"/>
    </row>
    <row r="33" spans="1:14">
      <c r="A33" s="2" t="s">
        <v>84</v>
      </c>
      <c r="B33" s="7" t="s">
        <v>87</v>
      </c>
      <c r="C33" t="s">
        <v>88</v>
      </c>
      <c r="D33" s="6" t="s">
        <v>23</v>
      </c>
      <c r="E33" s="6" t="s">
        <v>24</v>
      </c>
      <c r="F33" s="25" t="s">
        <v>89</v>
      </c>
      <c r="G33" s="25"/>
      <c r="H33" s="31"/>
      <c r="I33" s="31"/>
      <c r="J33" s="31"/>
      <c r="K33" s="31"/>
      <c r="L33" s="31"/>
      <c r="M33" s="31"/>
      <c r="N33" s="31"/>
    </row>
    <row r="34" spans="1:14" ht="45">
      <c r="A34" s="2" t="s">
        <v>84</v>
      </c>
      <c r="B34" s="7">
        <v>6.3</v>
      </c>
      <c r="C34" t="s">
        <v>90</v>
      </c>
      <c r="D34" s="6" t="s">
        <v>23</v>
      </c>
      <c r="E34" s="6" t="s">
        <v>24</v>
      </c>
      <c r="F34" s="20" t="s">
        <v>91</v>
      </c>
      <c r="G34" s="20"/>
      <c r="H34" s="31"/>
      <c r="I34" s="31"/>
      <c r="J34" s="31"/>
      <c r="K34" s="31"/>
      <c r="L34" s="31"/>
      <c r="M34" s="31"/>
      <c r="N34" s="31"/>
    </row>
    <row r="35" spans="1:14">
      <c r="A35" s="2" t="s">
        <v>84</v>
      </c>
      <c r="B35" s="7">
        <v>6.4</v>
      </c>
      <c r="C35" t="s">
        <v>92</v>
      </c>
      <c r="D35" s="6" t="s">
        <v>23</v>
      </c>
      <c r="E35" s="6" t="s">
        <v>24</v>
      </c>
      <c r="F35" s="20"/>
      <c r="G35" s="20"/>
      <c r="H35" s="31"/>
      <c r="I35" s="31"/>
      <c r="J35" s="31"/>
      <c r="K35" s="31"/>
      <c r="L35" s="31"/>
      <c r="M35" s="31"/>
      <c r="N35" s="31"/>
    </row>
    <row r="36" spans="1:14">
      <c r="A36" s="2" t="s">
        <v>84</v>
      </c>
      <c r="B36" s="7">
        <v>6.6</v>
      </c>
      <c r="C36" t="s">
        <v>93</v>
      </c>
      <c r="D36" s="6" t="s">
        <v>23</v>
      </c>
      <c r="E36" s="6" t="s">
        <v>24</v>
      </c>
      <c r="F36" s="20"/>
      <c r="G36" s="20"/>
      <c r="H36" s="31"/>
      <c r="I36" s="31"/>
      <c r="J36" s="31"/>
      <c r="K36" s="31"/>
      <c r="L36" s="31"/>
      <c r="M36" s="31"/>
      <c r="N36" s="31"/>
    </row>
    <row r="37" spans="1:14">
      <c r="A37" s="2" t="s">
        <v>94</v>
      </c>
      <c r="B37" s="7">
        <v>7.1</v>
      </c>
      <c r="C37" t="s">
        <v>95</v>
      </c>
      <c r="D37" s="6" t="s">
        <v>96</v>
      </c>
      <c r="E37" s="6" t="s">
        <v>24</v>
      </c>
      <c r="F37" s="20"/>
      <c r="G37" s="20"/>
      <c r="H37" s="31"/>
      <c r="I37" s="31"/>
      <c r="J37" s="31"/>
      <c r="K37" s="31"/>
      <c r="L37" s="31"/>
      <c r="M37" s="31"/>
      <c r="N37" s="31"/>
    </row>
    <row r="38" spans="1:14">
      <c r="A38" s="2" t="s">
        <v>94</v>
      </c>
      <c r="B38" s="7">
        <v>7.2</v>
      </c>
      <c r="C38" t="s">
        <v>97</v>
      </c>
      <c r="D38" s="15" t="s">
        <v>80</v>
      </c>
      <c r="E38" s="6" t="s">
        <v>24</v>
      </c>
      <c r="F38" s="20"/>
      <c r="G38" s="20"/>
      <c r="H38" s="31"/>
      <c r="I38" s="31"/>
      <c r="J38" s="31"/>
      <c r="K38" s="31"/>
      <c r="L38" s="31"/>
      <c r="M38" s="31"/>
      <c r="N38" s="31"/>
    </row>
    <row r="39" spans="1:14">
      <c r="A39" s="2" t="s">
        <v>98</v>
      </c>
      <c r="B39" s="9">
        <v>8.1</v>
      </c>
      <c r="C39" t="s">
        <v>99</v>
      </c>
      <c r="D39" s="6"/>
      <c r="E39" s="6" t="s">
        <v>24</v>
      </c>
      <c r="F39" s="20" t="s">
        <v>100</v>
      </c>
      <c r="G39" s="20"/>
      <c r="H39" s="32"/>
      <c r="I39" s="31"/>
      <c r="J39" s="31"/>
      <c r="K39" s="31"/>
      <c r="L39" s="31"/>
      <c r="M39" s="31"/>
      <c r="N39" s="31"/>
    </row>
    <row r="40" spans="1:14">
      <c r="A40" s="2" t="s">
        <v>98</v>
      </c>
      <c r="B40" s="5" t="s">
        <v>101</v>
      </c>
      <c r="C40" s="11" t="s">
        <v>102</v>
      </c>
      <c r="D40" s="6" t="s">
        <v>23</v>
      </c>
      <c r="E40" s="6" t="s">
        <v>24</v>
      </c>
      <c r="F40" s="21"/>
      <c r="G40" s="21"/>
      <c r="H40" s="32"/>
      <c r="I40" s="31"/>
      <c r="J40" s="31"/>
      <c r="K40" s="31"/>
      <c r="L40" s="31"/>
      <c r="M40" s="31"/>
      <c r="N40" s="31"/>
    </row>
    <row r="41" spans="1:14">
      <c r="A41" s="2" t="s">
        <v>98</v>
      </c>
      <c r="B41" s="5" t="s">
        <v>101</v>
      </c>
      <c r="C41" s="11" t="s">
        <v>103</v>
      </c>
      <c r="D41" s="6" t="s">
        <v>23</v>
      </c>
      <c r="E41" s="6" t="s">
        <v>24</v>
      </c>
      <c r="F41" s="21"/>
      <c r="G41" s="21"/>
      <c r="H41" s="32"/>
      <c r="I41" s="31"/>
      <c r="J41" s="31"/>
      <c r="K41" s="31"/>
      <c r="L41" s="31"/>
      <c r="M41" s="31"/>
      <c r="N41" s="31"/>
    </row>
    <row r="42" spans="1:14">
      <c r="A42" s="2" t="s">
        <v>98</v>
      </c>
      <c r="B42" s="5" t="s">
        <v>101</v>
      </c>
      <c r="C42" s="11" t="s">
        <v>104</v>
      </c>
      <c r="D42" s="6" t="s">
        <v>23</v>
      </c>
      <c r="E42" s="6" t="s">
        <v>24</v>
      </c>
      <c r="F42" s="20"/>
      <c r="G42" s="20"/>
      <c r="H42" s="32"/>
      <c r="I42" s="31"/>
      <c r="J42" s="31"/>
      <c r="K42" s="31"/>
      <c r="L42" s="31"/>
      <c r="M42" s="31"/>
      <c r="N42" s="31"/>
    </row>
    <row r="43" spans="1:14">
      <c r="A43" s="2" t="s">
        <v>98</v>
      </c>
      <c r="B43" s="5" t="s">
        <v>101</v>
      </c>
      <c r="C43" s="11" t="s">
        <v>105</v>
      </c>
      <c r="D43" s="6" t="s">
        <v>23</v>
      </c>
      <c r="E43" s="6" t="s">
        <v>24</v>
      </c>
      <c r="F43" s="20" t="s">
        <v>106</v>
      </c>
      <c r="G43" s="20"/>
      <c r="H43" s="32"/>
      <c r="I43" s="31"/>
      <c r="J43" s="31"/>
      <c r="K43" s="31"/>
      <c r="L43" s="31"/>
      <c r="M43" s="31"/>
      <c r="N43" s="31"/>
    </row>
    <row r="44" spans="1:14">
      <c r="A44" s="2" t="s">
        <v>98</v>
      </c>
      <c r="B44" s="5" t="s">
        <v>101</v>
      </c>
      <c r="C44" s="11" t="s">
        <v>107</v>
      </c>
      <c r="D44" s="6" t="s">
        <v>23</v>
      </c>
      <c r="E44" s="6" t="s">
        <v>24</v>
      </c>
      <c r="F44" s="20" t="s">
        <v>108</v>
      </c>
      <c r="G44" s="20"/>
      <c r="H44" s="32"/>
      <c r="I44" s="31"/>
      <c r="J44" s="31"/>
      <c r="K44" s="31"/>
      <c r="L44" s="31"/>
      <c r="M44" s="31"/>
      <c r="N44" s="31"/>
    </row>
    <row r="45" spans="1:14" ht="30">
      <c r="A45" s="2" t="s">
        <v>98</v>
      </c>
      <c r="B45" s="5" t="s">
        <v>101</v>
      </c>
      <c r="C45" s="18" t="s">
        <v>109</v>
      </c>
      <c r="D45" s="6" t="s">
        <v>23</v>
      </c>
      <c r="E45" s="6" t="s">
        <v>24</v>
      </c>
      <c r="F45" s="20" t="s">
        <v>108</v>
      </c>
      <c r="G45" s="20"/>
      <c r="H45" s="32"/>
      <c r="I45" s="31"/>
      <c r="J45" s="31"/>
      <c r="K45" s="31"/>
      <c r="L45" s="31"/>
      <c r="M45" s="31"/>
      <c r="N45" s="31"/>
    </row>
    <row r="46" spans="1:14">
      <c r="A46" s="2" t="s">
        <v>98</v>
      </c>
      <c r="B46" s="5" t="s">
        <v>101</v>
      </c>
      <c r="C46" s="11" t="s">
        <v>110</v>
      </c>
      <c r="D46" s="6" t="s">
        <v>23</v>
      </c>
      <c r="E46" s="6" t="s">
        <v>24</v>
      </c>
      <c r="F46" s="20" t="s">
        <v>111</v>
      </c>
      <c r="G46" s="20"/>
      <c r="H46" s="32"/>
      <c r="I46" s="31"/>
      <c r="J46" s="31"/>
      <c r="K46" s="31"/>
      <c r="L46" s="31"/>
      <c r="M46" s="31"/>
      <c r="N46" s="31"/>
    </row>
    <row r="47" spans="1:14" ht="30">
      <c r="A47" s="2" t="s">
        <v>98</v>
      </c>
      <c r="B47" s="5" t="s">
        <v>101</v>
      </c>
      <c r="C47" s="18" t="s">
        <v>112</v>
      </c>
      <c r="D47" s="6" t="s">
        <v>23</v>
      </c>
      <c r="E47" s="6" t="s">
        <v>24</v>
      </c>
      <c r="F47" s="20" t="s">
        <v>106</v>
      </c>
      <c r="G47" s="20"/>
      <c r="H47" s="32"/>
      <c r="I47" s="31"/>
      <c r="J47" s="31"/>
      <c r="K47" s="31"/>
      <c r="L47" s="31"/>
      <c r="M47" s="31"/>
      <c r="N47" s="31"/>
    </row>
    <row r="48" spans="1:14">
      <c r="A48" s="2" t="s">
        <v>98</v>
      </c>
      <c r="B48" s="5" t="s">
        <v>101</v>
      </c>
      <c r="C48" s="11" t="s">
        <v>113</v>
      </c>
      <c r="D48" s="6" t="s">
        <v>23</v>
      </c>
      <c r="E48" s="6" t="s">
        <v>24</v>
      </c>
      <c r="F48" s="20" t="s">
        <v>111</v>
      </c>
      <c r="G48" s="20"/>
      <c r="H48" s="32"/>
      <c r="I48" s="31"/>
      <c r="J48" s="31"/>
      <c r="K48" s="31"/>
      <c r="L48" s="31"/>
      <c r="M48" s="31"/>
      <c r="N48" s="31"/>
    </row>
    <row r="49" spans="1:14">
      <c r="A49" s="56" t="s">
        <v>98</v>
      </c>
      <c r="B49" s="57" t="s">
        <v>114</v>
      </c>
      <c r="C49" s="58" t="s">
        <v>115</v>
      </c>
      <c r="D49" s="59" t="s">
        <v>23</v>
      </c>
      <c r="E49" s="59" t="s">
        <v>24</v>
      </c>
      <c r="F49" s="60" t="s">
        <v>111</v>
      </c>
      <c r="G49" s="20"/>
      <c r="H49" s="32"/>
      <c r="I49" s="31"/>
      <c r="J49" s="31"/>
      <c r="K49" s="31"/>
      <c r="L49" s="31"/>
      <c r="M49" s="31"/>
      <c r="N49" s="31"/>
    </row>
    <row r="50" spans="1:14">
      <c r="A50" s="2" t="s">
        <v>98</v>
      </c>
      <c r="B50" s="5" t="s">
        <v>101</v>
      </c>
      <c r="C50" s="11" t="s">
        <v>116</v>
      </c>
      <c r="D50" s="6" t="s">
        <v>23</v>
      </c>
      <c r="E50" s="6" t="s">
        <v>24</v>
      </c>
      <c r="F50" s="20" t="s">
        <v>106</v>
      </c>
      <c r="G50" s="20"/>
      <c r="H50" s="32"/>
      <c r="I50" s="31"/>
      <c r="J50" s="31"/>
      <c r="K50" s="31"/>
      <c r="L50" s="31"/>
      <c r="M50" s="31"/>
      <c r="N50" s="31"/>
    </row>
    <row r="51" spans="1:14">
      <c r="A51" s="56" t="s">
        <v>98</v>
      </c>
      <c r="B51" s="57" t="s">
        <v>117</v>
      </c>
      <c r="C51" s="58" t="s">
        <v>118</v>
      </c>
      <c r="D51" s="59" t="s">
        <v>23</v>
      </c>
      <c r="E51" s="59" t="s">
        <v>24</v>
      </c>
      <c r="F51" s="60" t="s">
        <v>108</v>
      </c>
      <c r="G51" s="20"/>
      <c r="H51" s="32"/>
      <c r="I51" s="31"/>
      <c r="J51" s="31"/>
      <c r="K51" s="31"/>
      <c r="L51" s="31"/>
      <c r="M51" s="31"/>
      <c r="N51" s="31"/>
    </row>
    <row r="52" spans="1:14">
      <c r="A52" s="2" t="s">
        <v>98</v>
      </c>
      <c r="B52" s="5" t="s">
        <v>101</v>
      </c>
      <c r="C52" s="11" t="s">
        <v>119</v>
      </c>
      <c r="D52" s="6" t="s">
        <v>23</v>
      </c>
      <c r="E52" s="6" t="s">
        <v>24</v>
      </c>
      <c r="F52" s="20" t="s">
        <v>106</v>
      </c>
      <c r="G52" s="20"/>
      <c r="H52" s="32"/>
      <c r="I52" s="31"/>
      <c r="J52" s="31"/>
      <c r="K52" s="31"/>
      <c r="L52" s="31"/>
      <c r="M52" s="31"/>
      <c r="N52" s="31"/>
    </row>
    <row r="53" spans="1:14">
      <c r="A53" s="2" t="s">
        <v>98</v>
      </c>
      <c r="B53" s="5" t="s">
        <v>101</v>
      </c>
      <c r="C53" s="11" t="s">
        <v>120</v>
      </c>
      <c r="D53" s="6" t="s">
        <v>23</v>
      </c>
      <c r="E53" s="6" t="s">
        <v>24</v>
      </c>
      <c r="F53" s="20" t="s">
        <v>111</v>
      </c>
      <c r="G53" s="20"/>
      <c r="H53" s="32"/>
      <c r="I53" s="31"/>
      <c r="J53" s="31"/>
      <c r="K53" s="31"/>
      <c r="L53" s="31"/>
      <c r="M53" s="31"/>
      <c r="N53" s="31"/>
    </row>
    <row r="54" spans="1:14">
      <c r="A54" s="2" t="s">
        <v>98</v>
      </c>
      <c r="B54" s="5" t="s">
        <v>101</v>
      </c>
      <c r="C54" s="11" t="s">
        <v>121</v>
      </c>
      <c r="D54" s="6" t="s">
        <v>23</v>
      </c>
      <c r="E54" s="6" t="s">
        <v>24</v>
      </c>
      <c r="F54" s="20" t="s">
        <v>111</v>
      </c>
      <c r="G54" s="20"/>
      <c r="H54" s="32"/>
      <c r="I54" s="31"/>
      <c r="J54" s="31"/>
      <c r="K54" s="31"/>
      <c r="L54" s="31"/>
      <c r="M54" s="31"/>
      <c r="N54" s="31"/>
    </row>
    <row r="55" spans="1:14">
      <c r="A55" s="2" t="s">
        <v>98</v>
      </c>
      <c r="B55" s="7">
        <v>8.1999999999999993</v>
      </c>
      <c r="C55" t="s">
        <v>122</v>
      </c>
      <c r="D55" s="6" t="s">
        <v>23</v>
      </c>
      <c r="E55" s="6" t="s">
        <v>24</v>
      </c>
      <c r="F55" s="20"/>
      <c r="G55" s="20"/>
      <c r="H55" s="32"/>
      <c r="I55" s="31"/>
      <c r="J55" s="31"/>
      <c r="K55" s="31"/>
      <c r="L55" s="31"/>
      <c r="M55" s="31"/>
      <c r="N55" s="31"/>
    </row>
    <row r="56" spans="1:14">
      <c r="A56" s="2" t="s">
        <v>98</v>
      </c>
      <c r="B56" s="7" t="s">
        <v>123</v>
      </c>
      <c r="C56" t="s">
        <v>124</v>
      </c>
      <c r="D56" s="6" t="s">
        <v>23</v>
      </c>
      <c r="E56" s="6" t="s">
        <v>24</v>
      </c>
      <c r="F56" s="20"/>
      <c r="G56" s="20"/>
      <c r="H56" s="32"/>
      <c r="I56" s="31"/>
      <c r="J56" s="31"/>
      <c r="K56" s="31"/>
      <c r="L56" s="31"/>
      <c r="M56" s="31"/>
      <c r="N56" s="31"/>
    </row>
    <row r="57" spans="1:14">
      <c r="A57" s="2" t="s">
        <v>98</v>
      </c>
      <c r="B57" s="7">
        <v>8.3000000000000007</v>
      </c>
      <c r="C57" t="s">
        <v>125</v>
      </c>
      <c r="D57" s="6" t="s">
        <v>23</v>
      </c>
      <c r="E57" s="6" t="s">
        <v>24</v>
      </c>
      <c r="F57" s="20"/>
      <c r="G57" s="20"/>
      <c r="H57" s="32"/>
      <c r="I57" s="31"/>
      <c r="J57" s="31"/>
      <c r="K57" s="31"/>
      <c r="L57" s="31"/>
      <c r="M57" s="31"/>
      <c r="N57" s="31"/>
    </row>
    <row r="58" spans="1:14">
      <c r="A58" s="2" t="s">
        <v>98</v>
      </c>
      <c r="B58" s="7">
        <v>8.4</v>
      </c>
      <c r="C58" t="s">
        <v>126</v>
      </c>
      <c r="D58" s="6" t="s">
        <v>23</v>
      </c>
      <c r="E58" s="6" t="s">
        <v>24</v>
      </c>
      <c r="F58" s="20" t="s">
        <v>127</v>
      </c>
      <c r="G58" s="20"/>
      <c r="H58" s="32"/>
      <c r="I58" s="31"/>
      <c r="J58" s="31"/>
      <c r="K58" s="31"/>
      <c r="L58" s="31"/>
      <c r="M58" s="31"/>
      <c r="N58" s="31"/>
    </row>
    <row r="59" spans="1:14">
      <c r="A59" s="2" t="s">
        <v>98</v>
      </c>
      <c r="B59" s="7">
        <v>8.6</v>
      </c>
      <c r="C59" t="s">
        <v>128</v>
      </c>
      <c r="D59" s="6" t="s">
        <v>23</v>
      </c>
      <c r="E59" s="6" t="s">
        <v>24</v>
      </c>
      <c r="F59" s="20"/>
      <c r="G59" s="20"/>
      <c r="H59" s="32"/>
      <c r="I59" s="31"/>
      <c r="J59" s="31"/>
      <c r="K59" s="31"/>
      <c r="L59" s="31"/>
      <c r="M59" s="31"/>
      <c r="N59" s="31"/>
    </row>
    <row r="60" spans="1:14">
      <c r="A60" s="2" t="s">
        <v>98</v>
      </c>
      <c r="B60" s="7">
        <v>8.6999999999999993</v>
      </c>
      <c r="C60" t="s">
        <v>129</v>
      </c>
      <c r="D60" s="6" t="s">
        <v>23</v>
      </c>
      <c r="E60" s="6" t="s">
        <v>24</v>
      </c>
      <c r="F60" s="20"/>
      <c r="G60" s="20"/>
      <c r="H60" s="32"/>
      <c r="I60" s="31"/>
      <c r="J60" s="31"/>
      <c r="K60" s="31"/>
      <c r="L60" s="31"/>
      <c r="M60" s="31"/>
      <c r="N60" s="31"/>
    </row>
    <row r="61" spans="1:14">
      <c r="A61" s="2" t="s">
        <v>130</v>
      </c>
      <c r="B61" s="7">
        <v>9.1</v>
      </c>
      <c r="C61" t="s">
        <v>131</v>
      </c>
      <c r="E61" s="6" t="s">
        <v>24</v>
      </c>
      <c r="F61" s="20"/>
      <c r="G61" s="20"/>
      <c r="H61" s="31"/>
      <c r="I61" s="31"/>
      <c r="J61" s="31"/>
      <c r="K61" s="31"/>
      <c r="L61" s="31"/>
      <c r="M61" s="31"/>
      <c r="N61" s="31"/>
    </row>
    <row r="62" spans="1:14">
      <c r="A62" s="2" t="s">
        <v>130</v>
      </c>
      <c r="B62" s="7" t="s">
        <v>101</v>
      </c>
      <c r="C62" s="12" t="s">
        <v>132</v>
      </c>
      <c r="D62" s="6" t="s">
        <v>23</v>
      </c>
      <c r="E62" s="6" t="s">
        <v>24</v>
      </c>
      <c r="F62" s="22" t="s">
        <v>133</v>
      </c>
      <c r="G62" s="22"/>
      <c r="H62" s="31"/>
      <c r="I62" s="31"/>
      <c r="J62" s="31"/>
      <c r="K62" s="31"/>
      <c r="L62" s="31"/>
      <c r="M62" s="31"/>
      <c r="N62" s="31"/>
    </row>
    <row r="63" spans="1:14" ht="30">
      <c r="A63" s="2" t="s">
        <v>130</v>
      </c>
      <c r="B63" s="7" t="s">
        <v>101</v>
      </c>
      <c r="C63" s="19" t="s">
        <v>134</v>
      </c>
      <c r="D63" s="6" t="s">
        <v>23</v>
      </c>
      <c r="E63" s="6" t="s">
        <v>24</v>
      </c>
      <c r="F63" s="22" t="s">
        <v>133</v>
      </c>
      <c r="G63" s="22"/>
      <c r="H63" s="31"/>
      <c r="I63" s="31"/>
      <c r="J63" s="31"/>
      <c r="K63" s="31"/>
      <c r="L63" s="31"/>
      <c r="M63" s="31"/>
      <c r="N63" s="31"/>
    </row>
    <row r="64" spans="1:14">
      <c r="A64" s="2" t="s">
        <v>130</v>
      </c>
      <c r="B64" s="7" t="s">
        <v>101</v>
      </c>
      <c r="C64" s="12" t="s">
        <v>135</v>
      </c>
      <c r="D64" s="6" t="s">
        <v>23</v>
      </c>
      <c r="E64" s="6" t="s">
        <v>24</v>
      </c>
      <c r="F64" s="22" t="s">
        <v>133</v>
      </c>
      <c r="G64" s="22"/>
      <c r="H64" s="31"/>
      <c r="I64" s="31"/>
      <c r="J64" s="31"/>
      <c r="K64" s="31"/>
      <c r="L64" s="31"/>
      <c r="M64" s="31"/>
      <c r="N64" s="31"/>
    </row>
    <row r="65" spans="1:14">
      <c r="A65" s="2" t="s">
        <v>130</v>
      </c>
      <c r="B65" s="7" t="s">
        <v>101</v>
      </c>
      <c r="C65" s="12" t="s">
        <v>136</v>
      </c>
      <c r="D65" s="6" t="s">
        <v>23</v>
      </c>
      <c r="E65" s="6" t="s">
        <v>24</v>
      </c>
      <c r="F65" s="23"/>
      <c r="G65" s="23"/>
      <c r="H65" s="31"/>
      <c r="I65" s="31"/>
      <c r="J65" s="31"/>
      <c r="K65" s="31"/>
      <c r="L65" s="31"/>
      <c r="M65" s="31"/>
      <c r="N65" s="31"/>
    </row>
    <row r="66" spans="1:14">
      <c r="A66" s="2" t="s">
        <v>130</v>
      </c>
      <c r="B66" s="7" t="s">
        <v>101</v>
      </c>
      <c r="C66" s="12" t="s">
        <v>137</v>
      </c>
      <c r="D66" s="6" t="s">
        <v>23</v>
      </c>
      <c r="E66" s="6" t="s">
        <v>24</v>
      </c>
      <c r="F66" s="20" t="s">
        <v>138</v>
      </c>
      <c r="G66" s="20"/>
      <c r="H66" s="31"/>
      <c r="I66" s="31"/>
      <c r="J66" s="31"/>
      <c r="K66" s="31"/>
      <c r="L66" s="31"/>
      <c r="M66" s="31"/>
      <c r="N66" s="31"/>
    </row>
    <row r="67" spans="1:14">
      <c r="A67" s="2" t="s">
        <v>130</v>
      </c>
      <c r="B67" s="7" t="s">
        <v>101</v>
      </c>
      <c r="C67" s="12" t="s">
        <v>139</v>
      </c>
      <c r="D67" s="6" t="s">
        <v>23</v>
      </c>
      <c r="E67" s="6" t="s">
        <v>24</v>
      </c>
      <c r="F67" s="20" t="s">
        <v>138</v>
      </c>
      <c r="G67" s="20"/>
      <c r="H67" s="31"/>
      <c r="I67" s="31"/>
      <c r="J67" s="31"/>
      <c r="K67" s="31"/>
      <c r="L67" s="31"/>
      <c r="M67" s="31"/>
      <c r="N67" s="31"/>
    </row>
    <row r="68" spans="1:14">
      <c r="A68" s="2" t="s">
        <v>130</v>
      </c>
      <c r="B68" s="7" t="s">
        <v>101</v>
      </c>
      <c r="C68" s="12" t="s">
        <v>140</v>
      </c>
      <c r="D68" s="6" t="s">
        <v>23</v>
      </c>
      <c r="E68" s="6" t="s">
        <v>24</v>
      </c>
      <c r="F68" s="20" t="s">
        <v>138</v>
      </c>
      <c r="G68" s="20"/>
      <c r="H68" s="31"/>
      <c r="I68" s="31"/>
      <c r="J68" s="31"/>
      <c r="K68" s="31"/>
      <c r="L68" s="31"/>
      <c r="M68" s="31"/>
      <c r="N68" s="31"/>
    </row>
    <row r="69" spans="1:14">
      <c r="A69" s="2" t="s">
        <v>130</v>
      </c>
      <c r="B69" s="7">
        <v>9.8000000000000007</v>
      </c>
      <c r="C69" t="s">
        <v>141</v>
      </c>
      <c r="D69" s="6" t="s">
        <v>23</v>
      </c>
      <c r="E69" s="6" t="s">
        <v>24</v>
      </c>
      <c r="F69" s="20" t="s">
        <v>142</v>
      </c>
      <c r="G69" s="20"/>
      <c r="H69" s="31"/>
      <c r="I69" s="31"/>
      <c r="J69" s="31"/>
      <c r="K69" s="31"/>
      <c r="L69" s="31"/>
      <c r="M69" s="31"/>
      <c r="N69" s="31"/>
    </row>
    <row r="70" spans="1:14">
      <c r="A70" s="2" t="s">
        <v>143</v>
      </c>
      <c r="B70" s="7">
        <v>10.1</v>
      </c>
      <c r="C70" t="s">
        <v>144</v>
      </c>
      <c r="D70" s="6" t="s">
        <v>23</v>
      </c>
      <c r="E70" s="6" t="s">
        <v>24</v>
      </c>
      <c r="F70" s="20"/>
      <c r="G70" s="20"/>
      <c r="H70" s="32"/>
      <c r="I70" s="31"/>
      <c r="J70" s="31"/>
      <c r="K70" s="31"/>
      <c r="L70" s="31"/>
      <c r="M70" s="31"/>
      <c r="N70" s="31"/>
    </row>
    <row r="71" spans="1:14">
      <c r="A71" s="2" t="s">
        <v>143</v>
      </c>
      <c r="B71" s="7">
        <v>10.199999999999999</v>
      </c>
      <c r="C71" t="s">
        <v>145</v>
      </c>
      <c r="D71" s="6" t="s">
        <v>23</v>
      </c>
      <c r="E71" s="6" t="s">
        <v>24</v>
      </c>
      <c r="F71" s="20"/>
      <c r="G71" s="20"/>
      <c r="H71" s="32"/>
      <c r="I71" s="31"/>
      <c r="J71" s="31"/>
      <c r="K71" s="31"/>
      <c r="L71" s="31"/>
      <c r="M71" s="31"/>
      <c r="N71" s="31"/>
    </row>
    <row r="72" spans="1:14">
      <c r="A72" s="2" t="s">
        <v>143</v>
      </c>
      <c r="B72" s="7">
        <v>10.3</v>
      </c>
      <c r="C72" t="s">
        <v>146</v>
      </c>
      <c r="D72" s="6" t="s">
        <v>23</v>
      </c>
      <c r="E72" s="6" t="s">
        <v>24</v>
      </c>
      <c r="F72" s="20"/>
      <c r="G72" s="20"/>
      <c r="H72" s="32"/>
      <c r="I72" s="31"/>
      <c r="J72" s="31"/>
      <c r="K72" s="31"/>
      <c r="L72" s="31"/>
      <c r="M72" s="31"/>
      <c r="N72" s="31"/>
    </row>
    <row r="73" spans="1:14">
      <c r="A73" s="2" t="s">
        <v>143</v>
      </c>
      <c r="B73" s="9">
        <v>10.4</v>
      </c>
      <c r="C73" t="s">
        <v>147</v>
      </c>
      <c r="D73" s="6" t="s">
        <v>23</v>
      </c>
      <c r="E73" s="6" t="s">
        <v>24</v>
      </c>
      <c r="F73" s="20"/>
      <c r="G73" s="20"/>
      <c r="H73" s="32"/>
      <c r="I73" s="31"/>
      <c r="J73" s="31"/>
      <c r="K73" s="31"/>
      <c r="L73" s="31"/>
      <c r="M73" s="31"/>
      <c r="N73" s="31"/>
    </row>
    <row r="74" spans="1:14">
      <c r="A74" s="2" t="s">
        <v>143</v>
      </c>
      <c r="B74" s="7">
        <v>10.5</v>
      </c>
      <c r="C74" t="s">
        <v>148</v>
      </c>
      <c r="D74" s="6" t="s">
        <v>23</v>
      </c>
      <c r="E74" s="6" t="s">
        <v>24</v>
      </c>
      <c r="F74" s="20"/>
      <c r="G74" s="20"/>
      <c r="H74" s="32"/>
      <c r="I74" s="31"/>
      <c r="J74" s="31"/>
      <c r="K74" s="31"/>
      <c r="L74" s="31"/>
      <c r="M74" s="31"/>
      <c r="N74" s="31"/>
    </row>
    <row r="75" spans="1:14">
      <c r="A75" s="2" t="s">
        <v>143</v>
      </c>
      <c r="B75" s="7">
        <v>10.6</v>
      </c>
      <c r="C75" t="s">
        <v>149</v>
      </c>
      <c r="D75" s="6" t="s">
        <v>23</v>
      </c>
      <c r="E75" s="6" t="s">
        <v>24</v>
      </c>
      <c r="F75" s="20"/>
      <c r="G75" s="20"/>
      <c r="H75" s="31"/>
      <c r="I75" s="31"/>
      <c r="J75" s="31"/>
      <c r="K75" s="31"/>
      <c r="L75" s="31"/>
      <c r="M75" s="31"/>
      <c r="N75" s="31"/>
    </row>
    <row r="76" spans="1:14">
      <c r="A76" s="2" t="s">
        <v>150</v>
      </c>
      <c r="B76" s="7">
        <v>11.1</v>
      </c>
      <c r="C76" t="s">
        <v>151</v>
      </c>
      <c r="D76" s="6" t="s">
        <v>152</v>
      </c>
      <c r="E76" s="6" t="s">
        <v>24</v>
      </c>
      <c r="F76" s="20" t="s">
        <v>153</v>
      </c>
      <c r="G76" s="20"/>
      <c r="H76" s="31"/>
      <c r="I76" s="31"/>
      <c r="J76" s="31"/>
      <c r="K76" s="31"/>
      <c r="L76" s="31"/>
      <c r="M76" s="31"/>
      <c r="N76" s="31"/>
    </row>
    <row r="77" spans="1:14">
      <c r="A77" s="2" t="s">
        <v>150</v>
      </c>
      <c r="B77" s="7" t="s">
        <v>154</v>
      </c>
      <c r="C77" t="s">
        <v>155</v>
      </c>
      <c r="D77" s="6" t="s">
        <v>23</v>
      </c>
      <c r="E77" s="6" t="s">
        <v>24</v>
      </c>
      <c r="F77" s="20"/>
      <c r="G77" s="20"/>
      <c r="H77" s="31"/>
      <c r="I77" s="31"/>
      <c r="J77" s="31"/>
      <c r="K77" s="31"/>
      <c r="L77" s="31"/>
      <c r="M77" s="31"/>
      <c r="N77" s="31"/>
    </row>
    <row r="78" spans="1:14">
      <c r="A78" s="2" t="s">
        <v>150</v>
      </c>
      <c r="B78" s="7" t="s">
        <v>101</v>
      </c>
      <c r="C78" t="s">
        <v>156</v>
      </c>
      <c r="D78" s="6" t="s">
        <v>23</v>
      </c>
      <c r="E78" s="6" t="s">
        <v>24</v>
      </c>
      <c r="F78" s="20"/>
      <c r="G78" s="20"/>
      <c r="H78" s="31"/>
      <c r="I78" s="31"/>
      <c r="J78" s="31"/>
      <c r="K78" s="31"/>
      <c r="L78" s="31"/>
      <c r="M78" s="31"/>
      <c r="N78" s="31"/>
    </row>
    <row r="79" spans="1:14">
      <c r="A79" s="2" t="s">
        <v>150</v>
      </c>
      <c r="B79" s="7" t="s">
        <v>101</v>
      </c>
      <c r="C79" t="s">
        <v>118</v>
      </c>
      <c r="D79" s="6" t="s">
        <v>23</v>
      </c>
      <c r="E79" s="6" t="s">
        <v>24</v>
      </c>
      <c r="F79" s="20"/>
      <c r="G79" s="20"/>
      <c r="H79" s="31"/>
      <c r="I79" s="31"/>
      <c r="J79" s="31"/>
      <c r="K79" s="31"/>
      <c r="L79" s="31"/>
      <c r="M79" s="31"/>
      <c r="N79" s="31"/>
    </row>
    <row r="80" spans="1:14">
      <c r="A80" s="2" t="s">
        <v>150</v>
      </c>
      <c r="B80" s="7">
        <v>11.2</v>
      </c>
      <c r="C80" t="s">
        <v>157</v>
      </c>
      <c r="D80" s="6" t="s">
        <v>158</v>
      </c>
      <c r="E80" s="6" t="s">
        <v>24</v>
      </c>
      <c r="F80" s="20" t="s">
        <v>159</v>
      </c>
      <c r="G80" s="20"/>
      <c r="H80" s="31"/>
      <c r="I80" s="31"/>
      <c r="J80" s="31"/>
      <c r="K80" s="31"/>
      <c r="L80" s="31"/>
      <c r="M80" s="31"/>
      <c r="N80" s="31"/>
    </row>
    <row r="81" spans="1:14">
      <c r="A81" s="2" t="s">
        <v>160</v>
      </c>
      <c r="C81" s="3" t="s">
        <v>161</v>
      </c>
      <c r="E81" s="6" t="s">
        <v>24</v>
      </c>
      <c r="F81" s="20"/>
      <c r="G81" s="20"/>
      <c r="H81" s="31"/>
      <c r="I81" s="31"/>
      <c r="J81" s="31"/>
      <c r="K81" s="31"/>
      <c r="L81" s="31"/>
      <c r="M81" s="31"/>
      <c r="N81" s="31"/>
    </row>
    <row r="82" spans="1:14">
      <c r="A82" s="2" t="s">
        <v>160</v>
      </c>
      <c r="B82" s="9">
        <v>12.1</v>
      </c>
      <c r="C82" t="s">
        <v>162</v>
      </c>
      <c r="D82" s="6" t="s">
        <v>158</v>
      </c>
      <c r="E82" s="6" t="s">
        <v>163</v>
      </c>
      <c r="F82" s="20" t="s">
        <v>164</v>
      </c>
      <c r="G82" s="20"/>
      <c r="H82" s="31"/>
      <c r="I82" s="31"/>
      <c r="J82" s="31"/>
      <c r="K82" s="31"/>
      <c r="L82" s="31"/>
      <c r="M82" s="31"/>
      <c r="N82" s="31"/>
    </row>
    <row r="83" spans="1:14" ht="30">
      <c r="A83" s="2" t="s">
        <v>160</v>
      </c>
      <c r="B83" s="9">
        <v>12.2</v>
      </c>
      <c r="C83" t="s">
        <v>165</v>
      </c>
      <c r="D83" s="6" t="s">
        <v>158</v>
      </c>
      <c r="E83" s="6" t="s">
        <v>24</v>
      </c>
      <c r="F83" s="24" t="s">
        <v>166</v>
      </c>
      <c r="G83" s="20"/>
      <c r="H83" s="31"/>
      <c r="I83" s="31"/>
      <c r="J83" s="31"/>
      <c r="K83" s="31"/>
      <c r="L83" s="31"/>
      <c r="M83" s="31"/>
      <c r="N83" s="31"/>
    </row>
    <row r="84" spans="1:14">
      <c r="A84" s="2" t="s">
        <v>160</v>
      </c>
      <c r="B84" s="7">
        <v>12.3</v>
      </c>
      <c r="C84" t="s">
        <v>167</v>
      </c>
      <c r="D84" s="6" t="s">
        <v>158</v>
      </c>
      <c r="E84" s="6" t="s">
        <v>163</v>
      </c>
      <c r="F84" s="20" t="s">
        <v>164</v>
      </c>
      <c r="G84" s="20"/>
      <c r="H84" s="31"/>
      <c r="I84" s="31"/>
      <c r="J84" s="31"/>
      <c r="K84" s="31"/>
      <c r="L84" s="31"/>
      <c r="M84" s="31"/>
      <c r="N84" s="31"/>
    </row>
    <row r="85" spans="1:14">
      <c r="A85" s="2" t="s">
        <v>160</v>
      </c>
      <c r="B85" s="7">
        <v>12.4</v>
      </c>
      <c r="C85" t="s">
        <v>168</v>
      </c>
      <c r="D85" s="6" t="s">
        <v>158</v>
      </c>
      <c r="E85" s="6" t="s">
        <v>163</v>
      </c>
      <c r="F85" s="20" t="s">
        <v>164</v>
      </c>
      <c r="G85" s="20"/>
      <c r="H85" s="31"/>
      <c r="I85" s="31"/>
      <c r="J85" s="31"/>
      <c r="K85" s="31"/>
      <c r="L85" s="31"/>
      <c r="M85" s="31"/>
      <c r="N85" s="31"/>
    </row>
    <row r="86" spans="1:14">
      <c r="A86" s="2" t="s">
        <v>160</v>
      </c>
      <c r="B86" s="7" t="s">
        <v>169</v>
      </c>
      <c r="C86" t="s">
        <v>170</v>
      </c>
      <c r="D86" s="6" t="s">
        <v>158</v>
      </c>
      <c r="E86" s="6" t="s">
        <v>163</v>
      </c>
      <c r="F86" s="20" t="s">
        <v>164</v>
      </c>
      <c r="G86" s="20"/>
      <c r="H86" s="31"/>
      <c r="I86" s="31"/>
      <c r="J86" s="31"/>
      <c r="K86" s="31"/>
      <c r="L86" s="31"/>
      <c r="M86" s="31"/>
      <c r="N86" s="31"/>
    </row>
    <row r="87" spans="1:14">
      <c r="A87" s="2" t="s">
        <v>160</v>
      </c>
      <c r="B87" s="7">
        <v>12.5</v>
      </c>
      <c r="C87" t="s">
        <v>171</v>
      </c>
      <c r="D87" s="6" t="s">
        <v>158</v>
      </c>
      <c r="E87" s="6" t="s">
        <v>163</v>
      </c>
      <c r="F87" s="20" t="s">
        <v>164</v>
      </c>
      <c r="G87" s="20"/>
      <c r="H87" s="33"/>
      <c r="I87" s="31"/>
      <c r="J87" s="31"/>
      <c r="K87" s="31"/>
      <c r="L87" s="31"/>
      <c r="M87" s="31"/>
      <c r="N87" s="31"/>
    </row>
    <row r="88" spans="1:14">
      <c r="A88" s="2" t="s">
        <v>160</v>
      </c>
      <c r="B88" s="7">
        <v>12.6</v>
      </c>
      <c r="C88" t="s">
        <v>172</v>
      </c>
      <c r="D88" s="6" t="s">
        <v>158</v>
      </c>
      <c r="E88" s="6" t="s">
        <v>173</v>
      </c>
      <c r="F88" s="20" t="s">
        <v>164</v>
      </c>
      <c r="G88" s="20"/>
      <c r="H88" s="31"/>
      <c r="I88" s="31"/>
      <c r="J88" s="31"/>
      <c r="K88" s="31"/>
      <c r="L88" s="31"/>
      <c r="M88" s="31"/>
      <c r="N88" s="31"/>
    </row>
    <row r="89" spans="1:14">
      <c r="A89" s="2" t="s">
        <v>160</v>
      </c>
      <c r="B89" s="7">
        <v>12.7</v>
      </c>
      <c r="C89" t="s">
        <v>174</v>
      </c>
      <c r="D89" s="6" t="s">
        <v>158</v>
      </c>
      <c r="E89" s="6" t="s">
        <v>173</v>
      </c>
      <c r="F89" s="20" t="s">
        <v>164</v>
      </c>
      <c r="G89" s="20"/>
      <c r="H89" s="31"/>
      <c r="I89" s="31"/>
      <c r="J89" s="31"/>
      <c r="K89" s="31"/>
      <c r="L89" s="31"/>
      <c r="M89" s="31"/>
      <c r="N89" s="31"/>
    </row>
    <row r="90" spans="1:14">
      <c r="A90" s="2" t="s">
        <v>160</v>
      </c>
      <c r="B90" s="7">
        <v>12.8</v>
      </c>
      <c r="C90" t="s">
        <v>175</v>
      </c>
      <c r="D90" s="6" t="s">
        <v>158</v>
      </c>
      <c r="E90" s="6" t="s">
        <v>173</v>
      </c>
      <c r="F90" s="20" t="s">
        <v>164</v>
      </c>
      <c r="G90" s="20"/>
      <c r="H90" s="31"/>
      <c r="I90" s="31"/>
      <c r="J90" s="31"/>
      <c r="K90" s="31"/>
      <c r="L90" s="31"/>
      <c r="M90" s="31"/>
      <c r="N90" s="31"/>
    </row>
    <row r="91" spans="1:14">
      <c r="A91" s="2" t="s">
        <v>160</v>
      </c>
      <c r="B91" s="7" t="s">
        <v>176</v>
      </c>
      <c r="C91" t="s">
        <v>177</v>
      </c>
      <c r="D91" s="6" t="s">
        <v>158</v>
      </c>
      <c r="E91" s="6" t="s">
        <v>173</v>
      </c>
      <c r="F91" s="20" t="s">
        <v>164</v>
      </c>
      <c r="G91" s="20"/>
      <c r="H91" s="31"/>
      <c r="I91" s="31"/>
      <c r="J91" s="31"/>
      <c r="K91" s="31"/>
      <c r="L91" s="31"/>
      <c r="M91" s="31"/>
      <c r="N91" s="31"/>
    </row>
    <row r="92" spans="1:14">
      <c r="A92" s="2" t="s">
        <v>160</v>
      </c>
      <c r="B92" s="7">
        <v>12.9</v>
      </c>
      <c r="C92" t="s">
        <v>178</v>
      </c>
      <c r="D92" s="6" t="s">
        <v>158</v>
      </c>
      <c r="E92" s="6" t="s">
        <v>173</v>
      </c>
      <c r="F92" s="20" t="s">
        <v>179</v>
      </c>
      <c r="G92" s="20"/>
      <c r="H92" s="31"/>
      <c r="I92" s="31"/>
      <c r="J92" s="31"/>
      <c r="K92" s="31"/>
      <c r="L92" s="31"/>
      <c r="M92" s="31"/>
      <c r="N92" s="31"/>
    </row>
    <row r="93" spans="1:14">
      <c r="A93" s="2" t="s">
        <v>180</v>
      </c>
      <c r="B93" s="7">
        <v>13.1</v>
      </c>
      <c r="C93" t="s">
        <v>180</v>
      </c>
      <c r="D93" s="6" t="s">
        <v>181</v>
      </c>
      <c r="E93" s="6" t="s">
        <v>182</v>
      </c>
      <c r="F93" s="20"/>
      <c r="G93" s="20"/>
      <c r="H93" s="31"/>
      <c r="I93" s="31"/>
      <c r="J93" s="31"/>
      <c r="K93" s="31"/>
      <c r="L93" s="31"/>
      <c r="M93" s="31"/>
      <c r="N93" s="31"/>
    </row>
    <row r="94" spans="1:14">
      <c r="A94" s="2" t="s">
        <v>183</v>
      </c>
      <c r="B94" s="7">
        <v>16.100000000000001</v>
      </c>
      <c r="C94" t="s">
        <v>184</v>
      </c>
      <c r="D94" s="6" t="s">
        <v>23</v>
      </c>
      <c r="E94" s="6" t="s">
        <v>24</v>
      </c>
      <c r="F94" s="20"/>
      <c r="G94" s="20"/>
      <c r="H94" s="31"/>
      <c r="I94" s="31"/>
      <c r="J94" s="31"/>
      <c r="K94" s="31"/>
      <c r="L94" s="31"/>
      <c r="M94" s="31"/>
      <c r="N94" s="31"/>
    </row>
    <row r="95" spans="1:14">
      <c r="A95" s="2" t="s">
        <v>183</v>
      </c>
      <c r="B95" s="7">
        <v>16.2</v>
      </c>
      <c r="C95" t="s">
        <v>185</v>
      </c>
      <c r="D95" s="6" t="s">
        <v>186</v>
      </c>
      <c r="E95" s="6" t="s">
        <v>24</v>
      </c>
      <c r="F95" s="20"/>
      <c r="G95" s="20"/>
      <c r="H95" s="31"/>
      <c r="I95" s="31"/>
      <c r="J95" s="31"/>
      <c r="K95" s="31"/>
      <c r="L95" s="31"/>
      <c r="M95" s="31"/>
      <c r="N95" s="31"/>
    </row>
    <row r="96" spans="1:14">
      <c r="A96" s="2" t="s">
        <v>187</v>
      </c>
      <c r="B96" s="7">
        <v>17.2</v>
      </c>
      <c r="C96" t="s">
        <v>188</v>
      </c>
      <c r="D96" s="4" t="s">
        <v>189</v>
      </c>
      <c r="E96" s="6" t="s">
        <v>24</v>
      </c>
      <c r="F96" s="21"/>
      <c r="G96" s="21"/>
      <c r="H96" s="31"/>
      <c r="I96" s="31"/>
      <c r="J96" s="31"/>
      <c r="K96" s="31"/>
      <c r="L96" s="31"/>
      <c r="M96" s="31"/>
      <c r="N96" s="31"/>
    </row>
    <row r="97" spans="1:14">
      <c r="A97" s="2" t="s">
        <v>187</v>
      </c>
      <c r="B97" s="7">
        <v>17.3</v>
      </c>
      <c r="C97" t="s">
        <v>190</v>
      </c>
      <c r="D97" s="6" t="s">
        <v>23</v>
      </c>
      <c r="E97" s="6" t="s">
        <v>24</v>
      </c>
      <c r="F97" s="20"/>
      <c r="G97" s="20"/>
      <c r="H97" s="31"/>
      <c r="I97" s="31"/>
      <c r="J97" s="31"/>
      <c r="K97" s="31"/>
      <c r="L97" s="31"/>
      <c r="M97" s="31"/>
      <c r="N97" s="31"/>
    </row>
    <row r="98" spans="1:14">
      <c r="A98" s="2" t="s">
        <v>187</v>
      </c>
      <c r="B98" s="7">
        <v>17.399999999999999</v>
      </c>
      <c r="C98" t="s">
        <v>191</v>
      </c>
      <c r="D98" s="6" t="s">
        <v>23</v>
      </c>
      <c r="E98" s="6" t="s">
        <v>24</v>
      </c>
      <c r="F98" s="20"/>
      <c r="G98" s="20"/>
      <c r="H98" s="31"/>
      <c r="I98" s="31"/>
      <c r="J98" s="31"/>
      <c r="K98" s="31"/>
      <c r="L98" s="31"/>
      <c r="M98" s="31"/>
      <c r="N98" s="31"/>
    </row>
    <row r="99" spans="1:14">
      <c r="A99" s="2" t="s">
        <v>187</v>
      </c>
      <c r="B99" s="7">
        <v>17.5</v>
      </c>
      <c r="C99" t="s">
        <v>192</v>
      </c>
      <c r="D99" s="6" t="s">
        <v>23</v>
      </c>
      <c r="E99" s="6" t="s">
        <v>24</v>
      </c>
      <c r="F99" s="20"/>
      <c r="G99" s="20"/>
      <c r="H99" s="31"/>
      <c r="I99" s="31"/>
      <c r="J99" s="31"/>
      <c r="K99" s="31"/>
      <c r="L99" s="31"/>
      <c r="M99" s="31"/>
      <c r="N99" s="31"/>
    </row>
    <row r="100" spans="1:14">
      <c r="A100" s="2" t="s">
        <v>187</v>
      </c>
      <c r="B100" s="7">
        <v>17.600000000000001</v>
      </c>
      <c r="C100" t="s">
        <v>193</v>
      </c>
      <c r="D100" s="6" t="s">
        <v>23</v>
      </c>
      <c r="E100" s="6" t="s">
        <v>24</v>
      </c>
      <c r="F100" s="20"/>
      <c r="G100" s="20"/>
      <c r="H100" s="31"/>
      <c r="I100" s="31"/>
      <c r="J100" s="31"/>
      <c r="K100" s="31"/>
      <c r="L100" s="31"/>
      <c r="M100" s="31"/>
      <c r="N100" s="31"/>
    </row>
    <row r="101" spans="1:14">
      <c r="A101" s="2" t="s">
        <v>187</v>
      </c>
      <c r="B101" s="7">
        <v>17.7</v>
      </c>
      <c r="C101" t="s">
        <v>194</v>
      </c>
      <c r="D101" s="6" t="s">
        <v>23</v>
      </c>
      <c r="E101" s="6" t="s">
        <v>24</v>
      </c>
      <c r="F101" s="20" t="s">
        <v>195</v>
      </c>
      <c r="G101" s="20"/>
      <c r="H101" s="31"/>
      <c r="I101" s="31"/>
      <c r="J101" s="31"/>
      <c r="K101" s="31"/>
      <c r="L101" s="31"/>
      <c r="M101" s="31"/>
      <c r="N101" s="31"/>
    </row>
    <row r="102" spans="1:14">
      <c r="A102" s="26" t="s">
        <v>196</v>
      </c>
      <c r="B102" s="7">
        <v>18.100000000000001</v>
      </c>
      <c r="C102" t="s">
        <v>196</v>
      </c>
      <c r="D102" s="6"/>
      <c r="E102" s="6" t="s">
        <v>24</v>
      </c>
      <c r="F102" s="20"/>
      <c r="G102" s="20"/>
      <c r="H102" s="31"/>
      <c r="I102" s="31"/>
      <c r="J102" s="31"/>
      <c r="K102" s="31"/>
      <c r="L102" s="31"/>
      <c r="M102" s="31"/>
      <c r="N102" s="31"/>
    </row>
    <row r="103" spans="1:14" ht="45">
      <c r="A103" s="2" t="s">
        <v>197</v>
      </c>
      <c r="B103" s="7">
        <v>20.100000000000001</v>
      </c>
      <c r="C103" t="s">
        <v>197</v>
      </c>
      <c r="D103" s="6" t="s">
        <v>186</v>
      </c>
      <c r="E103" s="6" t="s">
        <v>24</v>
      </c>
      <c r="F103" s="14" t="s">
        <v>198</v>
      </c>
      <c r="G103" s="14"/>
      <c r="H103" s="31"/>
      <c r="I103" s="31"/>
      <c r="J103" s="31"/>
      <c r="K103" s="31"/>
      <c r="L103" s="31"/>
      <c r="M103" s="31"/>
      <c r="N103" s="31"/>
    </row>
    <row r="104" spans="1:14">
      <c r="A104" s="2" t="s">
        <v>199</v>
      </c>
      <c r="B104" s="7">
        <v>25.1</v>
      </c>
      <c r="C104" t="s">
        <v>200</v>
      </c>
      <c r="D104" s="6" t="s">
        <v>23</v>
      </c>
      <c r="E104" s="6" t="s">
        <v>24</v>
      </c>
      <c r="F104" s="20"/>
      <c r="G104" s="20"/>
      <c r="H104" s="31"/>
      <c r="I104" s="31"/>
      <c r="J104" s="31"/>
      <c r="K104" s="31"/>
      <c r="L104" s="31"/>
      <c r="M104" s="31"/>
      <c r="N104" s="31"/>
    </row>
    <row r="105" spans="1:14">
      <c r="A105" s="2" t="s">
        <v>199</v>
      </c>
      <c r="B105" s="7">
        <v>25.2</v>
      </c>
      <c r="C105" t="s">
        <v>201</v>
      </c>
      <c r="D105" s="6" t="s">
        <v>23</v>
      </c>
      <c r="E105" s="6" t="s">
        <v>24</v>
      </c>
      <c r="F105" s="20"/>
      <c r="G105" s="20"/>
      <c r="H105" s="31"/>
      <c r="I105" s="31"/>
      <c r="J105" s="31"/>
      <c r="K105" s="31"/>
      <c r="L105" s="31"/>
      <c r="M105" s="31"/>
      <c r="N105" s="31"/>
    </row>
    <row r="106" spans="1:14">
      <c r="A106" s="2" t="s">
        <v>199</v>
      </c>
      <c r="B106" s="7">
        <v>25.3</v>
      </c>
      <c r="C106" t="s">
        <v>202</v>
      </c>
      <c r="D106" s="6" t="s">
        <v>23</v>
      </c>
      <c r="E106" s="6" t="s">
        <v>24</v>
      </c>
      <c r="F106" s="20"/>
      <c r="G106" s="20"/>
      <c r="H106" s="31"/>
      <c r="I106" s="31"/>
      <c r="J106" s="31"/>
      <c r="K106" s="31"/>
      <c r="L106" s="31"/>
      <c r="M106" s="31"/>
      <c r="N106" s="31"/>
    </row>
    <row r="107" spans="1:14">
      <c r="A107" s="2" t="s">
        <v>199</v>
      </c>
      <c r="B107" s="7">
        <v>25.4</v>
      </c>
      <c r="C107" t="s">
        <v>203</v>
      </c>
      <c r="D107" s="6" t="s">
        <v>23</v>
      </c>
      <c r="E107" s="6" t="s">
        <v>24</v>
      </c>
      <c r="F107" s="20"/>
      <c r="G107" s="20"/>
      <c r="H107" s="31"/>
      <c r="I107" s="31"/>
      <c r="J107" s="31"/>
      <c r="K107" s="31"/>
      <c r="L107" s="31"/>
      <c r="M107" s="31"/>
      <c r="N107" s="31"/>
    </row>
    <row r="108" spans="1:14">
      <c r="A108" s="2" t="s">
        <v>199</v>
      </c>
      <c r="B108" s="7">
        <v>25.5</v>
      </c>
      <c r="C108" t="s">
        <v>204</v>
      </c>
      <c r="D108" s="6" t="s">
        <v>23</v>
      </c>
      <c r="E108" s="6" t="s">
        <v>24</v>
      </c>
      <c r="F108" s="20"/>
      <c r="G108" s="20"/>
      <c r="H108" s="31"/>
      <c r="I108" s="31"/>
      <c r="J108" s="31"/>
      <c r="K108" s="31"/>
      <c r="L108" s="31"/>
      <c r="M108" s="31"/>
      <c r="N108" s="31"/>
    </row>
    <row r="109" spans="1:14">
      <c r="A109" s="2" t="s">
        <v>199</v>
      </c>
      <c r="B109" s="7">
        <v>25.6</v>
      </c>
      <c r="C109" t="s">
        <v>205</v>
      </c>
      <c r="D109" s="6" t="s">
        <v>23</v>
      </c>
      <c r="E109" s="6" t="s">
        <v>24</v>
      </c>
      <c r="F109" s="20"/>
      <c r="G109" s="20"/>
      <c r="H109" s="31"/>
      <c r="I109" s="31"/>
      <c r="J109" s="31"/>
      <c r="K109" s="31"/>
      <c r="L109" s="31"/>
      <c r="M109" s="31"/>
      <c r="N109" s="31"/>
    </row>
    <row r="110" spans="1:14">
      <c r="A110" s="2" t="s">
        <v>199</v>
      </c>
      <c r="B110" s="7">
        <v>25.7</v>
      </c>
      <c r="C110" t="s">
        <v>206</v>
      </c>
      <c r="D110" s="4" t="s">
        <v>23</v>
      </c>
      <c r="E110" s="6" t="s">
        <v>24</v>
      </c>
      <c r="F110" s="20"/>
      <c r="G110" s="20"/>
      <c r="H110" s="31"/>
      <c r="I110" s="31"/>
      <c r="J110" s="31"/>
      <c r="K110" s="31"/>
      <c r="L110" s="31"/>
      <c r="M110" s="31"/>
      <c r="N110" s="31"/>
    </row>
    <row r="111" spans="1:14" ht="30">
      <c r="A111" s="2" t="s">
        <v>199</v>
      </c>
      <c r="B111" s="7">
        <v>25.8</v>
      </c>
      <c r="C111" t="s">
        <v>207</v>
      </c>
      <c r="D111" s="4" t="s">
        <v>208</v>
      </c>
      <c r="E111" s="6" t="s">
        <v>24</v>
      </c>
      <c r="F111" s="20" t="s">
        <v>209</v>
      </c>
      <c r="G111" s="20"/>
      <c r="H111" s="31"/>
      <c r="I111" s="31"/>
      <c r="J111" s="31"/>
      <c r="K111" s="31"/>
      <c r="L111" s="31"/>
      <c r="M111" s="31"/>
      <c r="N111" s="31"/>
    </row>
    <row r="112" spans="1:14">
      <c r="A112" s="2" t="s">
        <v>199</v>
      </c>
      <c r="B112" s="121">
        <v>25.9</v>
      </c>
      <c r="C112" s="54" t="s">
        <v>210</v>
      </c>
      <c r="D112" s="55" t="s">
        <v>23</v>
      </c>
      <c r="E112" s="6" t="s">
        <v>24</v>
      </c>
      <c r="F112" s="20"/>
      <c r="G112" s="20"/>
      <c r="H112" s="31"/>
      <c r="I112" s="31"/>
      <c r="J112" s="31"/>
      <c r="K112" s="31"/>
      <c r="L112" s="31"/>
      <c r="M112" s="31"/>
      <c r="N112" s="31"/>
    </row>
    <row r="113" spans="1:14">
      <c r="A113" s="2" t="s">
        <v>199</v>
      </c>
      <c r="B113" s="121">
        <v>25.1</v>
      </c>
      <c r="C113" s="54" t="s">
        <v>211</v>
      </c>
      <c r="D113" s="55" t="s">
        <v>23</v>
      </c>
      <c r="E113" s="6" t="s">
        <v>24</v>
      </c>
      <c r="F113" s="20"/>
      <c r="G113" s="20"/>
      <c r="H113" s="31"/>
      <c r="I113" s="31"/>
      <c r="J113" s="31"/>
      <c r="K113" s="31"/>
      <c r="L113" s="31"/>
      <c r="M113" s="31"/>
      <c r="N113" s="31"/>
    </row>
    <row r="114" spans="1:14">
      <c r="A114" s="2" t="s">
        <v>199</v>
      </c>
      <c r="B114" s="121">
        <v>25.11</v>
      </c>
      <c r="C114" s="54" t="s">
        <v>212</v>
      </c>
      <c r="D114" s="55" t="s">
        <v>23</v>
      </c>
      <c r="E114" s="6" t="s">
        <v>24</v>
      </c>
      <c r="F114" s="20"/>
      <c r="G114" s="20"/>
      <c r="H114" s="31"/>
      <c r="I114" s="31"/>
      <c r="J114" s="31"/>
      <c r="K114" s="31"/>
      <c r="L114" s="31"/>
      <c r="M114" s="31"/>
      <c r="N114" s="31"/>
    </row>
    <row r="115" spans="1:14">
      <c r="A115" s="2" t="s">
        <v>199</v>
      </c>
      <c r="B115" s="121">
        <v>25.12</v>
      </c>
      <c r="C115" s="54" t="s">
        <v>213</v>
      </c>
      <c r="D115" s="55" t="s">
        <v>23</v>
      </c>
      <c r="E115" s="6" t="s">
        <v>24</v>
      </c>
      <c r="F115" s="20"/>
      <c r="G115" s="20"/>
      <c r="H115" s="31"/>
      <c r="I115" s="31"/>
      <c r="J115" s="31"/>
      <c r="K115" s="31"/>
      <c r="L115" s="31"/>
      <c r="M115" s="31"/>
      <c r="N115" s="31"/>
    </row>
    <row r="116" spans="1:14">
      <c r="A116" s="2" t="s">
        <v>199</v>
      </c>
      <c r="B116" s="121">
        <v>25.13</v>
      </c>
      <c r="C116" s="54" t="s">
        <v>214</v>
      </c>
      <c r="D116" s="55" t="s">
        <v>23</v>
      </c>
      <c r="E116" s="6" t="s">
        <v>24</v>
      </c>
    </row>
  </sheetData>
  <autoFilter ref="A2:N116" xr:uid="{401467E1-8C99-4CF0-B868-A1B4BEBB1FE9}"/>
  <mergeCells count="1">
    <mergeCell ref="G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10A2-3DE6-409B-9994-C66D256F39C2}">
  <dimension ref="A1:G41"/>
  <sheetViews>
    <sheetView workbookViewId="0">
      <selection activeCell="B32" sqref="B32"/>
    </sheetView>
  </sheetViews>
  <sheetFormatPr defaultRowHeight="15"/>
  <cols>
    <col min="1" max="1" width="39.5703125" bestFit="1" customWidth="1"/>
    <col min="2" max="7" width="14.7109375" customWidth="1"/>
  </cols>
  <sheetData>
    <row r="1" spans="1:7" ht="19.5" thickBot="1">
      <c r="A1" s="105" t="s">
        <v>215</v>
      </c>
      <c r="B1" s="106"/>
      <c r="C1" s="106"/>
      <c r="D1" s="106"/>
      <c r="E1" s="106"/>
      <c r="F1" s="106"/>
      <c r="G1" s="107"/>
    </row>
    <row r="2" spans="1:7" ht="15.75">
      <c r="A2" s="49" t="s">
        <v>216</v>
      </c>
      <c r="B2" t="s">
        <v>217</v>
      </c>
    </row>
    <row r="3" spans="1:7" ht="15.75">
      <c r="A3" s="41" t="s">
        <v>218</v>
      </c>
      <c r="B3" t="s">
        <v>219</v>
      </c>
    </row>
    <row r="4" spans="1:7" ht="15.75">
      <c r="A4" s="41" t="s">
        <v>220</v>
      </c>
      <c r="B4" s="34" t="s">
        <v>98</v>
      </c>
    </row>
    <row r="5" spans="1:7" ht="15.75">
      <c r="A5" s="50" t="s">
        <v>221</v>
      </c>
      <c r="B5" s="104" t="s">
        <v>222</v>
      </c>
      <c r="C5" s="104"/>
      <c r="D5" s="104"/>
      <c r="E5" s="104"/>
      <c r="F5" s="104"/>
      <c r="G5" s="104"/>
    </row>
    <row r="6" spans="1:7" ht="15.75">
      <c r="A6" s="51" t="s">
        <v>101</v>
      </c>
      <c r="B6" s="52" t="s">
        <v>223</v>
      </c>
      <c r="C6" s="52" t="s">
        <v>224</v>
      </c>
      <c r="D6" s="52" t="s">
        <v>225</v>
      </c>
      <c r="E6" s="52" t="s">
        <v>226</v>
      </c>
      <c r="F6" s="52" t="s">
        <v>227</v>
      </c>
      <c r="G6" s="52" t="s">
        <v>228</v>
      </c>
    </row>
    <row r="7" spans="1:7" ht="15.75">
      <c r="A7" s="36" t="s">
        <v>229</v>
      </c>
      <c r="B7" s="37">
        <v>4</v>
      </c>
      <c r="C7" s="37"/>
      <c r="D7" s="37">
        <v>4</v>
      </c>
      <c r="E7" s="37"/>
      <c r="F7" s="37"/>
      <c r="G7" s="37">
        <f>SUM(B7:F7)</f>
        <v>8</v>
      </c>
    </row>
    <row r="8" spans="1:7">
      <c r="A8" s="38" t="s">
        <v>110</v>
      </c>
      <c r="B8" s="37"/>
      <c r="C8" s="37"/>
      <c r="D8" s="37"/>
      <c r="E8" s="37"/>
      <c r="F8" s="37"/>
      <c r="G8" s="37">
        <f t="shared" ref="G8:G25" si="0">SUM(B8:F8)</f>
        <v>0</v>
      </c>
    </row>
    <row r="9" spans="1:7" ht="15.75">
      <c r="A9" s="36" t="s">
        <v>230</v>
      </c>
      <c r="B9" s="37">
        <v>2</v>
      </c>
      <c r="C9" s="37"/>
      <c r="D9" s="37">
        <v>2</v>
      </c>
      <c r="E9" s="37"/>
      <c r="F9" s="37"/>
      <c r="G9" s="37">
        <f t="shared" si="0"/>
        <v>4</v>
      </c>
    </row>
    <row r="10" spans="1:7" ht="15.75">
      <c r="A10" s="36" t="s">
        <v>231</v>
      </c>
      <c r="B10" s="37"/>
      <c r="C10" s="37"/>
      <c r="D10" s="37">
        <v>2</v>
      </c>
      <c r="E10" s="37"/>
      <c r="F10" s="37"/>
      <c r="G10" s="37">
        <f t="shared" si="0"/>
        <v>2</v>
      </c>
    </row>
    <row r="11" spans="1:7" ht="15.75">
      <c r="A11" s="36" t="s">
        <v>232</v>
      </c>
      <c r="B11" s="37"/>
      <c r="C11" s="37">
        <v>2</v>
      </c>
      <c r="D11" s="37">
        <v>2</v>
      </c>
      <c r="E11" s="37">
        <v>8</v>
      </c>
      <c r="F11" s="37"/>
      <c r="G11" s="37">
        <f t="shared" si="0"/>
        <v>12</v>
      </c>
    </row>
    <row r="12" spans="1:7" ht="15.75">
      <c r="A12" s="36" t="s">
        <v>233</v>
      </c>
      <c r="B12" s="37">
        <v>2</v>
      </c>
      <c r="C12" s="37"/>
      <c r="D12" s="37"/>
      <c r="E12" s="37">
        <v>4</v>
      </c>
      <c r="F12" s="37"/>
      <c r="G12" s="37">
        <f t="shared" si="0"/>
        <v>6</v>
      </c>
    </row>
    <row r="13" spans="1:7" ht="15.75">
      <c r="A13" s="36" t="s">
        <v>234</v>
      </c>
      <c r="B13" s="37"/>
      <c r="C13" s="37"/>
      <c r="D13" s="37">
        <v>1</v>
      </c>
      <c r="E13" s="37"/>
      <c r="F13" s="37"/>
      <c r="G13" s="37">
        <f t="shared" si="0"/>
        <v>1</v>
      </c>
    </row>
    <row r="14" spans="1:7" ht="15.75">
      <c r="A14" s="36" t="s">
        <v>235</v>
      </c>
      <c r="B14" s="37">
        <v>1</v>
      </c>
      <c r="C14" s="37"/>
      <c r="D14" s="37">
        <v>2</v>
      </c>
      <c r="E14" s="37">
        <v>4</v>
      </c>
      <c r="F14" s="37"/>
      <c r="G14" s="37">
        <f t="shared" si="0"/>
        <v>7</v>
      </c>
    </row>
    <row r="15" spans="1:7" ht="15.75">
      <c r="A15" s="36" t="s">
        <v>236</v>
      </c>
      <c r="B15" s="37">
        <v>1</v>
      </c>
      <c r="C15" s="37"/>
      <c r="D15" s="37">
        <v>4</v>
      </c>
      <c r="E15" s="37">
        <v>4</v>
      </c>
      <c r="F15" s="37">
        <v>8</v>
      </c>
      <c r="G15" s="37">
        <f t="shared" si="0"/>
        <v>17</v>
      </c>
    </row>
    <row r="16" spans="1:7" ht="15.75">
      <c r="A16" s="36" t="s">
        <v>237</v>
      </c>
      <c r="B16" s="37">
        <v>1</v>
      </c>
      <c r="C16" s="37"/>
      <c r="D16" s="37">
        <v>4</v>
      </c>
      <c r="E16" s="37"/>
      <c r="F16" s="37"/>
      <c r="G16" s="37">
        <f t="shared" si="0"/>
        <v>5</v>
      </c>
    </row>
    <row r="17" spans="1:7" ht="15.75">
      <c r="A17" s="36" t="s">
        <v>238</v>
      </c>
      <c r="B17" s="37"/>
      <c r="C17" s="37"/>
      <c r="D17" s="37">
        <v>40</v>
      </c>
      <c r="E17" s="37">
        <v>80</v>
      </c>
      <c r="F17" s="37">
        <v>80</v>
      </c>
      <c r="G17" s="37">
        <f t="shared" si="0"/>
        <v>200</v>
      </c>
    </row>
    <row r="18" spans="1:7" ht="15.75">
      <c r="A18" s="36" t="s">
        <v>239</v>
      </c>
      <c r="B18" s="37">
        <v>1</v>
      </c>
      <c r="C18" s="37"/>
      <c r="D18" s="37">
        <v>1</v>
      </c>
      <c r="E18" s="37"/>
      <c r="F18" s="37"/>
      <c r="G18" s="37">
        <f t="shared" si="0"/>
        <v>2</v>
      </c>
    </row>
    <row r="19" spans="1:7" ht="15.75">
      <c r="A19" s="36" t="s">
        <v>240</v>
      </c>
      <c r="B19" s="37">
        <v>2</v>
      </c>
      <c r="C19" s="37"/>
      <c r="D19" s="37">
        <v>2</v>
      </c>
      <c r="E19" s="37"/>
      <c r="F19" s="37">
        <v>8</v>
      </c>
      <c r="G19" s="37">
        <f t="shared" si="0"/>
        <v>12</v>
      </c>
    </row>
    <row r="20" spans="1:7" ht="15.75">
      <c r="A20" s="36" t="s">
        <v>241</v>
      </c>
      <c r="B20" s="37">
        <v>1</v>
      </c>
      <c r="C20" s="37"/>
      <c r="D20" s="37">
        <v>1</v>
      </c>
      <c r="E20" s="37"/>
      <c r="F20" s="37">
        <v>3</v>
      </c>
      <c r="G20" s="37">
        <f t="shared" si="0"/>
        <v>5</v>
      </c>
    </row>
    <row r="21" spans="1:7" ht="15.75">
      <c r="A21" s="36" t="s">
        <v>242</v>
      </c>
      <c r="B21" s="37">
        <v>4</v>
      </c>
      <c r="C21" s="37"/>
      <c r="D21" s="37">
        <v>4</v>
      </c>
      <c r="E21" s="37">
        <v>4</v>
      </c>
      <c r="F21" s="37">
        <v>4</v>
      </c>
      <c r="G21" s="37">
        <f t="shared" si="0"/>
        <v>16</v>
      </c>
    </row>
    <row r="22" spans="1:7" ht="15.75">
      <c r="A22" s="39" t="s">
        <v>243</v>
      </c>
      <c r="B22" s="40"/>
      <c r="C22" s="40"/>
      <c r="D22" s="40"/>
      <c r="E22" s="40"/>
      <c r="F22" s="40"/>
      <c r="G22" s="40">
        <f>SUM(G7:G21)</f>
        <v>297</v>
      </c>
    </row>
    <row r="23" spans="1:7" ht="15.75">
      <c r="A23" s="41" t="s">
        <v>244</v>
      </c>
      <c r="B23" s="37">
        <v>4</v>
      </c>
      <c r="C23" s="37"/>
      <c r="D23" s="37">
        <v>4</v>
      </c>
      <c r="E23" s="37"/>
      <c r="F23" s="37"/>
      <c r="G23" s="37">
        <f>SUM(B23:F23)</f>
        <v>8</v>
      </c>
    </row>
    <row r="24" spans="1:7" ht="15.75">
      <c r="A24" s="36" t="s">
        <v>245</v>
      </c>
      <c r="B24" s="37"/>
      <c r="C24" s="37"/>
      <c r="D24" s="37">
        <v>4</v>
      </c>
      <c r="E24" s="37">
        <v>8</v>
      </c>
      <c r="F24" s="37"/>
      <c r="G24" s="37">
        <f t="shared" si="0"/>
        <v>12</v>
      </c>
    </row>
    <row r="25" spans="1:7" ht="15.75">
      <c r="A25" s="36" t="s">
        <v>246</v>
      </c>
      <c r="B25" s="37"/>
      <c r="C25" s="37"/>
      <c r="D25" s="37">
        <v>2</v>
      </c>
      <c r="E25" s="37">
        <v>8</v>
      </c>
      <c r="F25" s="37">
        <v>8</v>
      </c>
      <c r="G25" s="37">
        <f t="shared" si="0"/>
        <v>18</v>
      </c>
    </row>
    <row r="26" spans="1:7" ht="15.75">
      <c r="A26" s="39" t="s">
        <v>243</v>
      </c>
      <c r="B26" s="40"/>
      <c r="C26" s="40"/>
      <c r="D26" s="40"/>
      <c r="E26" s="40"/>
      <c r="F26" s="40"/>
      <c r="G26" s="40">
        <f>SUM(G23:G25)</f>
        <v>38</v>
      </c>
    </row>
    <row r="27" spans="1:7">
      <c r="A27" s="48" t="s">
        <v>247</v>
      </c>
      <c r="B27" s="37">
        <f>SUM(B7:B26)</f>
        <v>23</v>
      </c>
      <c r="C27" s="37">
        <f t="shared" ref="C27:F27" si="1">SUM(C7:C26)</f>
        <v>2</v>
      </c>
      <c r="D27" s="37">
        <f t="shared" si="1"/>
        <v>79</v>
      </c>
      <c r="E27" s="37">
        <f t="shared" si="1"/>
        <v>120</v>
      </c>
      <c r="F27" s="37">
        <f t="shared" si="1"/>
        <v>111</v>
      </c>
      <c r="G27" s="37"/>
    </row>
    <row r="28" spans="1:7" ht="15.75">
      <c r="A28" s="48" t="s">
        <v>248</v>
      </c>
      <c r="B28" s="45">
        <v>200</v>
      </c>
      <c r="C28" s="45">
        <v>180</v>
      </c>
      <c r="D28" s="47">
        <v>160</v>
      </c>
      <c r="E28" s="45">
        <v>140</v>
      </c>
      <c r="F28" s="45">
        <v>120</v>
      </c>
      <c r="G28" s="41"/>
    </row>
    <row r="29" spans="1:7">
      <c r="A29" s="48" t="s">
        <v>249</v>
      </c>
      <c r="B29" s="46">
        <f>B27*B28</f>
        <v>4600</v>
      </c>
      <c r="C29" s="46">
        <f t="shared" ref="C29:F29" si="2">C27*C28</f>
        <v>360</v>
      </c>
      <c r="D29" s="46">
        <f t="shared" si="2"/>
        <v>12640</v>
      </c>
      <c r="E29" s="46">
        <f t="shared" si="2"/>
        <v>16800</v>
      </c>
      <c r="F29" s="46">
        <f t="shared" si="2"/>
        <v>13320</v>
      </c>
      <c r="G29" s="35"/>
    </row>
    <row r="30" spans="1:7">
      <c r="A30" s="17"/>
      <c r="B30" s="43"/>
      <c r="C30" s="43"/>
      <c r="D30" s="43"/>
      <c r="E30" s="43"/>
      <c r="F30" s="53" t="s">
        <v>250</v>
      </c>
      <c r="G30" s="46">
        <f>SUM(B29:F29)</f>
        <v>47720</v>
      </c>
    </row>
    <row r="32" spans="1:7" ht="15.75">
      <c r="A32" s="39" t="s">
        <v>251</v>
      </c>
      <c r="B32" s="35" t="s">
        <v>252</v>
      </c>
      <c r="C32" s="35"/>
      <c r="D32" s="35" t="s">
        <v>252</v>
      </c>
      <c r="E32" s="35" t="s">
        <v>253</v>
      </c>
      <c r="F32" s="35" t="s">
        <v>254</v>
      </c>
      <c r="G32" s="37" t="s">
        <v>255</v>
      </c>
    </row>
    <row r="33" spans="1:7">
      <c r="A33" s="44" t="s">
        <v>256</v>
      </c>
      <c r="B33" s="35">
        <v>4</v>
      </c>
      <c r="C33" s="35" t="s">
        <v>257</v>
      </c>
      <c r="D33" s="35">
        <v>20</v>
      </c>
      <c r="E33" s="35" t="s">
        <v>258</v>
      </c>
      <c r="F33" s="45">
        <v>0.49</v>
      </c>
      <c r="G33" s="46">
        <f>B33*D33*F33</f>
        <v>39.200000000000003</v>
      </c>
    </row>
    <row r="34" spans="1:7">
      <c r="A34" s="44" t="s">
        <v>259</v>
      </c>
      <c r="B34" s="35">
        <v>0</v>
      </c>
      <c r="C34" s="35" t="s">
        <v>260</v>
      </c>
      <c r="D34" s="35">
        <v>0</v>
      </c>
      <c r="E34" s="35" t="s">
        <v>261</v>
      </c>
      <c r="F34" s="45">
        <v>41</v>
      </c>
      <c r="G34" s="46">
        <f t="shared" ref="G34:G36" si="3">B34*D34*F34</f>
        <v>0</v>
      </c>
    </row>
    <row r="35" spans="1:7">
      <c r="A35" s="44" t="s">
        <v>262</v>
      </c>
      <c r="B35" s="35">
        <v>0</v>
      </c>
      <c r="C35" s="35" t="s">
        <v>260</v>
      </c>
      <c r="D35" s="35">
        <v>0</v>
      </c>
      <c r="E35" s="35" t="s">
        <v>263</v>
      </c>
      <c r="F35" s="45">
        <v>107</v>
      </c>
      <c r="G35" s="46">
        <f t="shared" si="3"/>
        <v>0</v>
      </c>
    </row>
    <row r="36" spans="1:7">
      <c r="A36" s="44" t="s">
        <v>264</v>
      </c>
      <c r="B36" s="35">
        <v>5</v>
      </c>
      <c r="C36" s="35" t="s">
        <v>265</v>
      </c>
      <c r="D36" s="35">
        <v>20</v>
      </c>
      <c r="E36" s="35" t="s">
        <v>75</v>
      </c>
      <c r="F36" s="45">
        <v>0.05</v>
      </c>
      <c r="G36" s="46">
        <f t="shared" si="3"/>
        <v>5</v>
      </c>
    </row>
    <row r="37" spans="1:7">
      <c r="F37" s="17" t="s">
        <v>266</v>
      </c>
      <c r="G37" s="43">
        <f>SUM(G33:G36)</f>
        <v>44.2</v>
      </c>
    </row>
    <row r="40" spans="1:7">
      <c r="F40" s="42" t="s">
        <v>267</v>
      </c>
      <c r="G40" s="43">
        <f>G30+G37</f>
        <v>47764.2</v>
      </c>
    </row>
    <row r="41" spans="1:7">
      <c r="E41" s="42" t="str">
        <f>B4</f>
        <v>Road Design and Plan Development</v>
      </c>
      <c r="F41" t="s">
        <v>268</v>
      </c>
      <c r="G41" s="30">
        <f>CEILING(G40,100)</f>
        <v>47800</v>
      </c>
    </row>
  </sheetData>
  <mergeCells count="2">
    <mergeCell ref="B5:G5"/>
    <mergeCell ref="A1:G1"/>
  </mergeCells>
  <phoneticPr fontId="13"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BECD-F651-422B-93B7-B51D73CD87F4}">
  <dimension ref="A1:J248"/>
  <sheetViews>
    <sheetView view="pageBreakPreview" zoomScale="85" zoomScaleNormal="100" zoomScaleSheetLayoutView="85" zoomScalePageLayoutView="120" workbookViewId="0">
      <selection activeCell="B37" sqref="B37:D37"/>
    </sheetView>
  </sheetViews>
  <sheetFormatPr defaultRowHeight="15"/>
  <cols>
    <col min="1" max="1" width="28.85546875" customWidth="1"/>
    <col min="2" max="2" width="47" bestFit="1" customWidth="1"/>
    <col min="5" max="5" width="10.5703125" customWidth="1"/>
    <col min="6" max="6" width="9.28515625" bestFit="1" customWidth="1"/>
    <col min="7" max="7" width="12.140625" bestFit="1" customWidth="1"/>
    <col min="8" max="8" width="15.85546875" customWidth="1"/>
  </cols>
  <sheetData>
    <row r="1" spans="1:10" s="61" customFormat="1" ht="15" customHeight="1">
      <c r="A1" s="109" t="s">
        <v>269</v>
      </c>
      <c r="B1" s="110"/>
      <c r="C1" s="110"/>
      <c r="D1" s="110"/>
      <c r="E1" s="110"/>
      <c r="F1" s="110"/>
      <c r="G1" s="110"/>
      <c r="H1" s="110"/>
    </row>
    <row r="2" spans="1:10" s="61" customFormat="1" ht="15" customHeight="1">
      <c r="A2" s="41" t="s">
        <v>216</v>
      </c>
      <c r="B2" t="s">
        <v>270</v>
      </c>
      <c r="C2" s="62"/>
      <c r="D2" s="62"/>
      <c r="E2" s="62"/>
      <c r="F2" s="62"/>
      <c r="G2" s="62"/>
    </row>
    <row r="3" spans="1:10" s="61" customFormat="1" ht="15" customHeight="1">
      <c r="A3" s="41" t="s">
        <v>218</v>
      </c>
      <c r="B3" t="s">
        <v>219</v>
      </c>
      <c r="C3" s="62"/>
      <c r="D3" s="62"/>
      <c r="E3" s="62"/>
      <c r="F3" s="62"/>
      <c r="G3" s="62"/>
    </row>
    <row r="4" spans="1:10" s="61" customFormat="1" ht="15" customHeight="1">
      <c r="A4" s="41" t="s">
        <v>220</v>
      </c>
      <c r="B4" t="s">
        <v>95</v>
      </c>
      <c r="C4" s="63"/>
      <c r="D4" s="62"/>
      <c r="E4" s="62"/>
      <c r="F4" s="62"/>
      <c r="G4" s="62"/>
    </row>
    <row r="5" spans="1:10" s="61" customFormat="1" ht="12.75">
      <c r="A5" s="64"/>
      <c r="B5" s="64"/>
      <c r="C5" s="65"/>
      <c r="D5" s="64"/>
      <c r="E5" s="64"/>
      <c r="F5" s="64"/>
      <c r="G5" s="71"/>
    </row>
    <row r="6" spans="1:10" s="61" customFormat="1" ht="15" customHeight="1">
      <c r="A6" s="72" t="s">
        <v>271</v>
      </c>
      <c r="B6" s="109" t="s">
        <v>17</v>
      </c>
      <c r="C6" s="110"/>
      <c r="D6" s="111"/>
      <c r="E6" s="73" t="s">
        <v>252</v>
      </c>
      <c r="F6" s="73" t="s">
        <v>253</v>
      </c>
      <c r="G6" s="73" t="s">
        <v>96</v>
      </c>
      <c r="H6" s="73" t="s">
        <v>228</v>
      </c>
    </row>
    <row r="7" spans="1:10" s="61" customFormat="1" ht="15" customHeight="1">
      <c r="A7" s="74"/>
      <c r="B7" s="112" t="s">
        <v>272</v>
      </c>
      <c r="C7" s="112"/>
      <c r="D7" s="112"/>
      <c r="E7" s="75"/>
      <c r="F7" s="75"/>
      <c r="G7" s="76"/>
      <c r="H7" s="77"/>
      <c r="I7"/>
      <c r="J7"/>
    </row>
    <row r="8" spans="1:10" s="61" customFormat="1" ht="15" customHeight="1">
      <c r="A8" s="78" t="s">
        <v>273</v>
      </c>
      <c r="B8" s="108" t="s">
        <v>274</v>
      </c>
      <c r="C8" s="108"/>
      <c r="D8" s="108"/>
      <c r="E8" s="75"/>
      <c r="F8" s="75"/>
      <c r="G8" s="76"/>
      <c r="H8" s="77"/>
      <c r="I8"/>
      <c r="J8"/>
    </row>
    <row r="9" spans="1:10" s="61" customFormat="1" ht="15" customHeight="1">
      <c r="A9" s="78"/>
      <c r="B9" s="108" t="s">
        <v>275</v>
      </c>
      <c r="C9" s="108"/>
      <c r="D9" s="108"/>
      <c r="E9" s="75"/>
      <c r="F9" s="79" t="s">
        <v>276</v>
      </c>
      <c r="G9" s="80">
        <v>321</v>
      </c>
      <c r="H9" s="81">
        <f>E9*G9</f>
        <v>0</v>
      </c>
      <c r="I9"/>
      <c r="J9"/>
    </row>
    <row r="10" spans="1:10" s="61" customFormat="1" ht="15" customHeight="1">
      <c r="A10" s="78"/>
      <c r="B10" s="108" t="s">
        <v>277</v>
      </c>
      <c r="C10" s="108"/>
      <c r="D10" s="108"/>
      <c r="E10" s="75"/>
      <c r="F10" s="79" t="s">
        <v>276</v>
      </c>
      <c r="G10" s="80">
        <v>537</v>
      </c>
      <c r="H10" s="81">
        <f>E10*G10</f>
        <v>0</v>
      </c>
      <c r="I10"/>
      <c r="J10"/>
    </row>
    <row r="11" spans="1:10" s="61" customFormat="1" ht="15" customHeight="1">
      <c r="A11" s="78"/>
      <c r="B11" s="108" t="s">
        <v>278</v>
      </c>
      <c r="C11" s="108"/>
      <c r="D11" s="108"/>
      <c r="E11" s="75"/>
      <c r="F11" s="79" t="s">
        <v>276</v>
      </c>
      <c r="G11" s="80">
        <v>4.25</v>
      </c>
      <c r="H11" s="81">
        <f>E11*G11</f>
        <v>0</v>
      </c>
      <c r="I11"/>
      <c r="J11"/>
    </row>
    <row r="12" spans="1:10" s="61" customFormat="1" ht="15" customHeight="1">
      <c r="A12" s="78" t="s">
        <v>279</v>
      </c>
      <c r="B12" s="108" t="s">
        <v>280</v>
      </c>
      <c r="C12" s="108"/>
      <c r="D12" s="108"/>
      <c r="E12" s="75"/>
      <c r="F12" s="75"/>
      <c r="G12" s="82"/>
      <c r="H12" s="81"/>
      <c r="I12"/>
      <c r="J12"/>
    </row>
    <row r="13" spans="1:10" s="61" customFormat="1" ht="15" customHeight="1">
      <c r="A13" s="78"/>
      <c r="B13" s="108" t="s">
        <v>281</v>
      </c>
      <c r="C13" s="108"/>
      <c r="D13" s="108"/>
      <c r="E13" s="75"/>
      <c r="F13" s="75" t="s">
        <v>282</v>
      </c>
      <c r="G13" s="80">
        <v>23</v>
      </c>
      <c r="H13" s="81">
        <f>E13*G13</f>
        <v>0</v>
      </c>
      <c r="I13"/>
      <c r="J13"/>
    </row>
    <row r="14" spans="1:10" s="61" customFormat="1" ht="15" customHeight="1">
      <c r="A14" s="78"/>
      <c r="B14" s="108" t="s">
        <v>283</v>
      </c>
      <c r="C14" s="108"/>
      <c r="D14" s="108"/>
      <c r="E14" s="75"/>
      <c r="F14" s="75" t="s">
        <v>282</v>
      </c>
      <c r="G14" s="80">
        <v>27</v>
      </c>
      <c r="H14" s="81">
        <f>E14*G14</f>
        <v>0</v>
      </c>
      <c r="I14"/>
      <c r="J14"/>
    </row>
    <row r="15" spans="1:10" s="61" customFormat="1" ht="15" customHeight="1">
      <c r="A15" s="78" t="s">
        <v>284</v>
      </c>
      <c r="B15" s="108" t="s">
        <v>285</v>
      </c>
      <c r="C15" s="108"/>
      <c r="D15" s="108"/>
      <c r="E15" s="75"/>
      <c r="F15" s="75"/>
      <c r="G15" s="82"/>
      <c r="H15" s="81"/>
      <c r="I15"/>
      <c r="J15"/>
    </row>
    <row r="16" spans="1:10" s="61" customFormat="1" ht="15" customHeight="1">
      <c r="A16" s="78"/>
      <c r="B16" s="108" t="s">
        <v>281</v>
      </c>
      <c r="C16" s="108"/>
      <c r="D16" s="108"/>
      <c r="E16" s="75"/>
      <c r="F16" s="75" t="s">
        <v>282</v>
      </c>
      <c r="G16" s="80">
        <v>25</v>
      </c>
      <c r="H16" s="81">
        <f>E16*G16</f>
        <v>0</v>
      </c>
      <c r="I16"/>
      <c r="J16"/>
    </row>
    <row r="17" spans="1:10" s="61" customFormat="1" ht="15" customHeight="1">
      <c r="A17" s="78"/>
      <c r="B17" s="108" t="s">
        <v>283</v>
      </c>
      <c r="C17" s="108"/>
      <c r="D17" s="108"/>
      <c r="E17" s="75"/>
      <c r="F17" s="75" t="s">
        <v>282</v>
      </c>
      <c r="G17" s="80">
        <v>29</v>
      </c>
      <c r="H17" s="81">
        <f>E17*G17</f>
        <v>0</v>
      </c>
      <c r="I17"/>
      <c r="J17"/>
    </row>
    <row r="18" spans="1:10" s="61" customFormat="1" ht="15" customHeight="1">
      <c r="A18" s="78" t="s">
        <v>286</v>
      </c>
      <c r="B18" s="108" t="s">
        <v>287</v>
      </c>
      <c r="C18" s="108"/>
      <c r="D18" s="108"/>
      <c r="E18" s="75"/>
      <c r="F18" s="79"/>
      <c r="G18" s="82"/>
      <c r="H18" s="81"/>
      <c r="I18"/>
      <c r="J18"/>
    </row>
    <row r="19" spans="1:10" s="61" customFormat="1" ht="15" customHeight="1">
      <c r="A19" s="78"/>
      <c r="B19" s="108" t="s">
        <v>281</v>
      </c>
      <c r="C19" s="108"/>
      <c r="D19" s="108"/>
      <c r="E19" s="75"/>
      <c r="F19" s="75" t="s">
        <v>282</v>
      </c>
      <c r="G19" s="80">
        <v>46</v>
      </c>
      <c r="H19" s="81">
        <f>E19*G19</f>
        <v>0</v>
      </c>
      <c r="I19"/>
      <c r="J19"/>
    </row>
    <row r="20" spans="1:10" s="61" customFormat="1" ht="15" customHeight="1">
      <c r="A20" s="78"/>
      <c r="B20" s="108" t="s">
        <v>283</v>
      </c>
      <c r="C20" s="108"/>
      <c r="D20" s="108"/>
      <c r="E20" s="75"/>
      <c r="F20" s="75" t="s">
        <v>282</v>
      </c>
      <c r="G20" s="80">
        <v>55</v>
      </c>
      <c r="H20" s="81">
        <f>E20*G20</f>
        <v>0</v>
      </c>
      <c r="I20"/>
      <c r="J20"/>
    </row>
    <row r="21" spans="1:10" s="61" customFormat="1" ht="15.75">
      <c r="A21" s="78" t="s">
        <v>288</v>
      </c>
      <c r="B21" s="113" t="s">
        <v>289</v>
      </c>
      <c r="C21" s="113"/>
      <c r="D21" s="113"/>
      <c r="E21" s="75"/>
      <c r="F21" s="79"/>
      <c r="G21" s="82"/>
      <c r="H21" s="81"/>
      <c r="I21"/>
      <c r="J21"/>
    </row>
    <row r="22" spans="1:10" s="61" customFormat="1" ht="15.75">
      <c r="A22" s="78"/>
      <c r="B22" s="114" t="s">
        <v>290</v>
      </c>
      <c r="C22" s="114"/>
      <c r="D22" s="114"/>
      <c r="E22" s="75"/>
      <c r="F22" s="79"/>
      <c r="G22" s="82"/>
      <c r="H22" s="81"/>
      <c r="I22"/>
      <c r="J22"/>
    </row>
    <row r="23" spans="1:10" s="61" customFormat="1" ht="15" customHeight="1">
      <c r="A23" s="78"/>
      <c r="B23" s="108" t="s">
        <v>291</v>
      </c>
      <c r="C23" s="108"/>
      <c r="D23" s="108"/>
      <c r="E23" s="75"/>
      <c r="F23" s="75" t="s">
        <v>282</v>
      </c>
      <c r="G23" s="80">
        <v>46</v>
      </c>
      <c r="H23" s="81">
        <f>E23*G23</f>
        <v>0</v>
      </c>
      <c r="I23"/>
      <c r="J23"/>
    </row>
    <row r="24" spans="1:10" s="61" customFormat="1" ht="15" customHeight="1">
      <c r="A24" s="78"/>
      <c r="B24" s="108" t="s">
        <v>292</v>
      </c>
      <c r="C24" s="108"/>
      <c r="D24" s="108"/>
      <c r="E24" s="75"/>
      <c r="F24" s="75" t="s">
        <v>282</v>
      </c>
      <c r="G24" s="80">
        <v>55</v>
      </c>
      <c r="H24" s="81">
        <f>E24*G24</f>
        <v>0</v>
      </c>
      <c r="I24"/>
      <c r="J24"/>
    </row>
    <row r="25" spans="1:10" s="61" customFormat="1" ht="15" customHeight="1">
      <c r="A25" s="78"/>
      <c r="B25" s="113" t="s">
        <v>293</v>
      </c>
      <c r="C25" s="113"/>
      <c r="D25" s="113"/>
      <c r="E25" s="75"/>
      <c r="F25" s="79"/>
      <c r="G25" s="82"/>
      <c r="H25" s="81"/>
      <c r="I25"/>
      <c r="J25"/>
    </row>
    <row r="26" spans="1:10" s="61" customFormat="1" ht="15" customHeight="1">
      <c r="A26" s="78"/>
      <c r="B26" s="108" t="s">
        <v>291</v>
      </c>
      <c r="C26" s="108"/>
      <c r="D26" s="108"/>
      <c r="E26" s="75"/>
      <c r="F26" s="79" t="s">
        <v>276</v>
      </c>
      <c r="G26" s="80">
        <v>416</v>
      </c>
      <c r="H26" s="81">
        <f>E26*G26</f>
        <v>0</v>
      </c>
      <c r="I26"/>
      <c r="J26"/>
    </row>
    <row r="27" spans="1:10" s="61" customFormat="1" ht="15" customHeight="1">
      <c r="A27" s="78"/>
      <c r="B27" s="108" t="s">
        <v>292</v>
      </c>
      <c r="C27" s="108"/>
      <c r="D27" s="108"/>
      <c r="E27" s="75"/>
      <c r="F27" s="79" t="s">
        <v>276</v>
      </c>
      <c r="G27" s="80">
        <v>490</v>
      </c>
      <c r="H27" s="81">
        <f>E27*G27</f>
        <v>0</v>
      </c>
      <c r="I27"/>
      <c r="J27"/>
    </row>
    <row r="28" spans="1:10" s="61" customFormat="1" ht="15" customHeight="1">
      <c r="A28" s="78" t="s">
        <v>294</v>
      </c>
      <c r="B28" s="113" t="s">
        <v>295</v>
      </c>
      <c r="C28" s="113"/>
      <c r="D28" s="113"/>
      <c r="E28" s="75"/>
      <c r="F28" s="79"/>
      <c r="G28" s="82"/>
      <c r="H28" s="81"/>
      <c r="I28"/>
      <c r="J28"/>
    </row>
    <row r="29" spans="1:10" s="61" customFormat="1" ht="15" customHeight="1">
      <c r="A29" s="78"/>
      <c r="B29" s="113" t="s">
        <v>296</v>
      </c>
      <c r="C29" s="113"/>
      <c r="D29" s="113"/>
      <c r="E29" s="75"/>
      <c r="F29" s="79"/>
      <c r="G29" s="82"/>
      <c r="H29" s="81"/>
      <c r="I29"/>
      <c r="J29"/>
    </row>
    <row r="30" spans="1:10" s="61" customFormat="1" ht="15" customHeight="1">
      <c r="A30" s="78"/>
      <c r="B30" s="108" t="s">
        <v>291</v>
      </c>
      <c r="C30" s="108"/>
      <c r="D30" s="108"/>
      <c r="E30" s="75"/>
      <c r="F30" s="79">
        <v>8</v>
      </c>
      <c r="G30" s="80">
        <v>95</v>
      </c>
      <c r="H30" s="81">
        <f>E30*G30</f>
        <v>0</v>
      </c>
      <c r="I30"/>
      <c r="J30"/>
    </row>
    <row r="31" spans="1:10" s="61" customFormat="1" ht="15" customHeight="1">
      <c r="A31" s="78"/>
      <c r="B31" s="108" t="s">
        <v>292</v>
      </c>
      <c r="C31" s="108"/>
      <c r="D31" s="108"/>
      <c r="E31" s="75"/>
      <c r="F31" s="79" t="s">
        <v>276</v>
      </c>
      <c r="G31" s="80">
        <v>112</v>
      </c>
      <c r="H31" s="81">
        <f>E31*G31</f>
        <v>0</v>
      </c>
      <c r="I31"/>
      <c r="J31"/>
    </row>
    <row r="32" spans="1:10" s="61" customFormat="1" ht="15" customHeight="1">
      <c r="A32" s="78"/>
      <c r="B32" s="113" t="s">
        <v>297</v>
      </c>
      <c r="C32" s="113"/>
      <c r="D32" s="113"/>
      <c r="E32" s="75"/>
      <c r="F32" s="79"/>
      <c r="G32" s="82"/>
      <c r="H32" s="81"/>
      <c r="I32"/>
      <c r="J32"/>
    </row>
    <row r="33" spans="1:10" s="61" customFormat="1" ht="15" customHeight="1">
      <c r="A33" s="78"/>
      <c r="B33" s="108" t="s">
        <v>291</v>
      </c>
      <c r="C33" s="108"/>
      <c r="D33" s="108"/>
      <c r="E33" s="75"/>
      <c r="F33" s="75" t="s">
        <v>282</v>
      </c>
      <c r="G33" s="80">
        <v>15</v>
      </c>
      <c r="H33" s="81">
        <f>E33*G33</f>
        <v>0</v>
      </c>
      <c r="I33"/>
      <c r="J33"/>
    </row>
    <row r="34" spans="1:10" s="61" customFormat="1" ht="15" customHeight="1">
      <c r="A34" s="78"/>
      <c r="B34" s="108" t="s">
        <v>292</v>
      </c>
      <c r="C34" s="108"/>
      <c r="D34" s="108"/>
      <c r="E34" s="75"/>
      <c r="F34" s="75" t="s">
        <v>282</v>
      </c>
      <c r="G34" s="80">
        <v>17</v>
      </c>
      <c r="H34" s="81">
        <f>E34*G34</f>
        <v>0</v>
      </c>
      <c r="I34"/>
      <c r="J34"/>
    </row>
    <row r="35" spans="1:10" s="61" customFormat="1" ht="15" customHeight="1">
      <c r="A35" s="78"/>
      <c r="B35" s="113" t="s">
        <v>298</v>
      </c>
      <c r="C35" s="113"/>
      <c r="D35" s="113"/>
      <c r="E35" s="75"/>
      <c r="F35" s="79"/>
      <c r="G35" s="82"/>
      <c r="H35" s="81"/>
      <c r="I35"/>
      <c r="J35"/>
    </row>
    <row r="36" spans="1:10" s="61" customFormat="1" ht="15" customHeight="1">
      <c r="A36" s="78"/>
      <c r="B36" s="113" t="s">
        <v>299</v>
      </c>
      <c r="C36" s="113"/>
      <c r="D36" s="113"/>
      <c r="E36" s="75"/>
      <c r="F36" s="79"/>
      <c r="G36" s="82"/>
      <c r="H36" s="81"/>
      <c r="I36"/>
      <c r="J36"/>
    </row>
    <row r="37" spans="1:10" s="61" customFormat="1" ht="15" customHeight="1">
      <c r="A37" s="78"/>
      <c r="B37" s="108" t="s">
        <v>300</v>
      </c>
      <c r="C37" s="108"/>
      <c r="D37" s="108"/>
      <c r="E37" s="75"/>
      <c r="F37" s="79" t="s">
        <v>276</v>
      </c>
      <c r="G37" s="80">
        <v>111</v>
      </c>
      <c r="H37" s="81">
        <f>E37*G37</f>
        <v>0</v>
      </c>
      <c r="I37"/>
      <c r="J37"/>
    </row>
    <row r="38" spans="1:10" s="61" customFormat="1" ht="15" customHeight="1">
      <c r="A38" s="78"/>
      <c r="B38" s="108" t="s">
        <v>301</v>
      </c>
      <c r="C38" s="108"/>
      <c r="D38" s="108"/>
      <c r="E38" s="75"/>
      <c r="F38" s="79" t="s">
        <v>276</v>
      </c>
      <c r="G38" s="80">
        <v>130</v>
      </c>
      <c r="H38" s="81">
        <f>E38*G38</f>
        <v>0</v>
      </c>
      <c r="I38"/>
      <c r="J38"/>
    </row>
    <row r="39" spans="1:10" s="61" customFormat="1" ht="15" customHeight="1">
      <c r="A39" s="78"/>
      <c r="B39" s="113" t="s">
        <v>302</v>
      </c>
      <c r="C39" s="113"/>
      <c r="D39" s="113"/>
      <c r="E39" s="75"/>
      <c r="F39" s="79"/>
      <c r="G39" s="82"/>
      <c r="H39" s="81"/>
      <c r="I39"/>
      <c r="J39"/>
    </row>
    <row r="40" spans="1:10" s="61" customFormat="1" ht="15" customHeight="1">
      <c r="A40" s="78"/>
      <c r="B40" s="108" t="s">
        <v>300</v>
      </c>
      <c r="C40" s="108"/>
      <c r="D40" s="108"/>
      <c r="E40" s="75"/>
      <c r="F40" s="79" t="s">
        <v>282</v>
      </c>
      <c r="G40" s="80">
        <v>17</v>
      </c>
      <c r="H40" s="81">
        <f>E40*G40</f>
        <v>0</v>
      </c>
      <c r="I40"/>
      <c r="J40"/>
    </row>
    <row r="41" spans="1:10" s="61" customFormat="1" ht="15" customHeight="1">
      <c r="A41" s="78"/>
      <c r="B41" s="108" t="s">
        <v>301</v>
      </c>
      <c r="C41" s="108"/>
      <c r="D41" s="108"/>
      <c r="E41" s="75"/>
      <c r="F41" s="79" t="s">
        <v>282</v>
      </c>
      <c r="G41" s="80">
        <v>20</v>
      </c>
      <c r="H41" s="81">
        <f>E41*G41</f>
        <v>0</v>
      </c>
      <c r="I41" s="3"/>
      <c r="J41"/>
    </row>
    <row r="42" spans="1:10" s="61" customFormat="1" ht="15" customHeight="1">
      <c r="A42" s="78"/>
      <c r="B42" s="113" t="s">
        <v>303</v>
      </c>
      <c r="C42" s="113"/>
      <c r="D42" s="113"/>
      <c r="E42" s="75"/>
      <c r="F42" s="79"/>
      <c r="G42" s="82"/>
      <c r="H42" s="81"/>
      <c r="I42"/>
      <c r="J42"/>
    </row>
    <row r="43" spans="1:10" s="61" customFormat="1" ht="15" customHeight="1">
      <c r="A43" s="78"/>
      <c r="B43" s="108" t="s">
        <v>300</v>
      </c>
      <c r="C43" s="108"/>
      <c r="D43" s="108"/>
      <c r="E43" s="75"/>
      <c r="F43" s="79" t="s">
        <v>304</v>
      </c>
      <c r="G43" s="80">
        <v>226</v>
      </c>
      <c r="H43" s="81">
        <f>E43*G43</f>
        <v>0</v>
      </c>
    </row>
    <row r="44" spans="1:10" s="61" customFormat="1" ht="15" customHeight="1">
      <c r="A44" s="78"/>
      <c r="B44" s="108" t="s">
        <v>301</v>
      </c>
      <c r="C44" s="108"/>
      <c r="D44" s="108"/>
      <c r="E44" s="75"/>
      <c r="F44" s="79" t="s">
        <v>304</v>
      </c>
      <c r="G44" s="80">
        <v>266</v>
      </c>
      <c r="H44" s="81">
        <f>E44*G44</f>
        <v>0</v>
      </c>
    </row>
    <row r="45" spans="1:10" s="61" customFormat="1" ht="15" customHeight="1">
      <c r="A45" s="78"/>
      <c r="B45" s="113" t="s">
        <v>305</v>
      </c>
      <c r="C45" s="113"/>
      <c r="D45" s="113"/>
      <c r="E45" s="75"/>
      <c r="F45" s="79"/>
      <c r="G45" s="82"/>
      <c r="H45" s="81"/>
    </row>
    <row r="46" spans="1:10" s="61" customFormat="1" ht="15" customHeight="1">
      <c r="A46" s="78"/>
      <c r="B46" s="108" t="s">
        <v>300</v>
      </c>
      <c r="C46" s="108"/>
      <c r="D46" s="108"/>
      <c r="E46" s="75"/>
      <c r="F46" s="79" t="s">
        <v>276</v>
      </c>
      <c r="G46" s="80">
        <v>89</v>
      </c>
      <c r="H46" s="81">
        <f>E46*G46</f>
        <v>0</v>
      </c>
    </row>
    <row r="47" spans="1:10" s="61" customFormat="1" ht="15" customHeight="1">
      <c r="A47" s="78"/>
      <c r="B47" s="108" t="s">
        <v>301</v>
      </c>
      <c r="C47" s="108"/>
      <c r="D47" s="108"/>
      <c r="E47" s="75"/>
      <c r="F47" s="79" t="s">
        <v>276</v>
      </c>
      <c r="G47" s="80">
        <v>105</v>
      </c>
      <c r="H47" s="81">
        <f>E47*G47</f>
        <v>0</v>
      </c>
    </row>
    <row r="48" spans="1:10" s="61" customFormat="1" ht="15" customHeight="1">
      <c r="A48" s="78"/>
      <c r="B48" s="113" t="s">
        <v>306</v>
      </c>
      <c r="C48" s="113"/>
      <c r="D48" s="113"/>
      <c r="E48" s="75"/>
      <c r="F48" s="79"/>
      <c r="G48" s="82"/>
      <c r="H48" s="81"/>
    </row>
    <row r="49" spans="1:10" s="61" customFormat="1" ht="15" customHeight="1">
      <c r="A49" s="78"/>
      <c r="B49" s="108" t="s">
        <v>291</v>
      </c>
      <c r="C49" s="108"/>
      <c r="D49" s="108"/>
      <c r="E49" s="75"/>
      <c r="F49" s="75" t="s">
        <v>282</v>
      </c>
      <c r="G49" s="80">
        <v>19</v>
      </c>
      <c r="H49" s="81">
        <f>E49*G49</f>
        <v>0</v>
      </c>
    </row>
    <row r="50" spans="1:10" s="61" customFormat="1" ht="15" customHeight="1">
      <c r="A50" s="78"/>
      <c r="B50" s="108" t="s">
        <v>292</v>
      </c>
      <c r="C50" s="108"/>
      <c r="D50" s="108"/>
      <c r="E50" s="75"/>
      <c r="F50" s="75" t="s">
        <v>282</v>
      </c>
      <c r="G50" s="80">
        <v>23</v>
      </c>
      <c r="H50" s="81">
        <f>E50*G50</f>
        <v>0</v>
      </c>
    </row>
    <row r="51" spans="1:10" s="61" customFormat="1" ht="15" customHeight="1">
      <c r="A51" s="78"/>
      <c r="B51" s="113" t="s">
        <v>307</v>
      </c>
      <c r="C51" s="113"/>
      <c r="D51" s="113"/>
      <c r="E51" s="75"/>
      <c r="F51" s="79"/>
      <c r="G51" s="82"/>
      <c r="H51" s="81"/>
    </row>
    <row r="52" spans="1:10" s="61" customFormat="1" ht="15" customHeight="1">
      <c r="A52" s="78"/>
      <c r="B52" s="108" t="s">
        <v>291</v>
      </c>
      <c r="C52" s="108"/>
      <c r="D52" s="108"/>
      <c r="E52" s="75"/>
      <c r="F52" s="75" t="s">
        <v>276</v>
      </c>
      <c r="G52" s="80">
        <v>29</v>
      </c>
      <c r="H52" s="81">
        <f>E52*G52</f>
        <v>0</v>
      </c>
    </row>
    <row r="53" spans="1:10" s="61" customFormat="1" ht="15" customHeight="1">
      <c r="A53" s="78"/>
      <c r="B53" s="108" t="s">
        <v>292</v>
      </c>
      <c r="C53" s="108"/>
      <c r="D53" s="108"/>
      <c r="E53" s="75"/>
      <c r="F53" s="75" t="s">
        <v>276</v>
      </c>
      <c r="G53" s="80">
        <v>34</v>
      </c>
      <c r="H53" s="81">
        <f>E53*G53</f>
        <v>0</v>
      </c>
    </row>
    <row r="54" spans="1:10" s="61" customFormat="1" ht="15" customHeight="1">
      <c r="A54" s="78" t="s">
        <v>308</v>
      </c>
      <c r="B54" s="108" t="s">
        <v>309</v>
      </c>
      <c r="C54" s="108"/>
      <c r="D54" s="108"/>
      <c r="E54" s="75"/>
      <c r="F54" s="75"/>
      <c r="G54" s="82"/>
      <c r="H54" s="81"/>
    </row>
    <row r="55" spans="1:10" s="61" customFormat="1" ht="15" customHeight="1">
      <c r="A55" s="78"/>
      <c r="B55" s="108" t="s">
        <v>281</v>
      </c>
      <c r="C55" s="108"/>
      <c r="D55" s="108"/>
      <c r="E55" s="75"/>
      <c r="F55" s="75" t="s">
        <v>282</v>
      </c>
      <c r="G55" s="80">
        <v>15</v>
      </c>
      <c r="H55" s="81">
        <f>E55*G55</f>
        <v>0</v>
      </c>
    </row>
    <row r="56" spans="1:10" s="61" customFormat="1" ht="15" customHeight="1">
      <c r="A56" s="78"/>
      <c r="B56" s="108" t="s">
        <v>283</v>
      </c>
      <c r="C56" s="108"/>
      <c r="D56" s="108"/>
      <c r="E56" s="75"/>
      <c r="F56" s="75" t="s">
        <v>282</v>
      </c>
      <c r="G56" s="80">
        <v>18</v>
      </c>
      <c r="H56" s="81">
        <f>E56*G56</f>
        <v>0</v>
      </c>
    </row>
    <row r="57" spans="1:10" s="61" customFormat="1" ht="15" customHeight="1">
      <c r="A57" s="78" t="s">
        <v>310</v>
      </c>
      <c r="B57" s="108" t="s">
        <v>311</v>
      </c>
      <c r="C57" s="108"/>
      <c r="D57" s="108"/>
      <c r="E57" s="75"/>
      <c r="F57" s="75"/>
      <c r="G57" s="82"/>
      <c r="H57" s="81"/>
    </row>
    <row r="58" spans="1:10" s="61" customFormat="1" ht="15" customHeight="1">
      <c r="A58" s="78"/>
      <c r="B58" s="108" t="s">
        <v>281</v>
      </c>
      <c r="C58" s="108"/>
      <c r="D58" s="108"/>
      <c r="E58" s="75"/>
      <c r="F58" s="75" t="s">
        <v>282</v>
      </c>
      <c r="G58" s="80">
        <v>16</v>
      </c>
      <c r="H58" s="81">
        <f>E58*G58</f>
        <v>0</v>
      </c>
    </row>
    <row r="59" spans="1:10" s="61" customFormat="1" ht="15" customHeight="1">
      <c r="A59" s="78"/>
      <c r="B59" s="108" t="s">
        <v>283</v>
      </c>
      <c r="C59" s="108"/>
      <c r="D59" s="108"/>
      <c r="E59" s="75"/>
      <c r="F59" s="75" t="s">
        <v>282</v>
      </c>
      <c r="G59" s="80">
        <v>18</v>
      </c>
      <c r="H59" s="81">
        <f>E59*G59</f>
        <v>0</v>
      </c>
      <c r="I59" s="66"/>
      <c r="J59" s="67"/>
    </row>
    <row r="60" spans="1:10" s="61" customFormat="1" ht="15" customHeight="1">
      <c r="A60" s="78" t="s">
        <v>312</v>
      </c>
      <c r="B60" s="113" t="s">
        <v>313</v>
      </c>
      <c r="C60" s="113"/>
      <c r="D60" s="113"/>
      <c r="E60" s="75"/>
      <c r="F60" s="79"/>
      <c r="G60" s="82"/>
      <c r="H60" s="81"/>
      <c r="I60" s="66"/>
      <c r="J60" s="66"/>
    </row>
    <row r="61" spans="1:10" s="61" customFormat="1" ht="15" customHeight="1">
      <c r="A61" s="78"/>
      <c r="B61" s="108" t="s">
        <v>281</v>
      </c>
      <c r="C61" s="108"/>
      <c r="D61" s="108"/>
      <c r="E61" s="75"/>
      <c r="F61" s="75" t="s">
        <v>282</v>
      </c>
      <c r="G61" s="80">
        <v>36</v>
      </c>
      <c r="H61" s="81">
        <f>E61*G61</f>
        <v>0</v>
      </c>
      <c r="I61" s="66"/>
      <c r="J61" s="66"/>
    </row>
    <row r="62" spans="1:10" s="61" customFormat="1" ht="15" customHeight="1">
      <c r="A62" s="78"/>
      <c r="B62" s="108" t="s">
        <v>283</v>
      </c>
      <c r="C62" s="108"/>
      <c r="D62" s="108"/>
      <c r="E62" s="83"/>
      <c r="F62" s="75" t="s">
        <v>282</v>
      </c>
      <c r="G62" s="80">
        <v>43</v>
      </c>
      <c r="H62" s="81">
        <f>E62*G62</f>
        <v>0</v>
      </c>
      <c r="I62" s="66"/>
      <c r="J62" s="66"/>
    </row>
    <row r="63" spans="1:10" s="61" customFormat="1" ht="15" customHeight="1">
      <c r="A63" s="78" t="s">
        <v>314</v>
      </c>
      <c r="B63" s="108" t="s">
        <v>315</v>
      </c>
      <c r="C63" s="108"/>
      <c r="D63" s="108"/>
      <c r="E63" s="75"/>
      <c r="F63" s="75"/>
      <c r="G63" s="82"/>
      <c r="H63" s="81"/>
      <c r="J63" s="66"/>
    </row>
    <row r="64" spans="1:10" s="61" customFormat="1" ht="15" customHeight="1">
      <c r="A64" s="78"/>
      <c r="B64" s="108" t="s">
        <v>281</v>
      </c>
      <c r="C64" s="108"/>
      <c r="D64" s="108"/>
      <c r="E64" s="75"/>
      <c r="F64" s="75" t="s">
        <v>282</v>
      </c>
      <c r="G64" s="80">
        <v>38</v>
      </c>
      <c r="H64" s="81">
        <f>E64*G64</f>
        <v>0</v>
      </c>
      <c r="I64" s="68"/>
      <c r="J64" s="68"/>
    </row>
    <row r="65" spans="1:10" s="61" customFormat="1" ht="15" customHeight="1">
      <c r="A65" s="78"/>
      <c r="B65" s="108" t="s">
        <v>283</v>
      </c>
      <c r="C65" s="108"/>
      <c r="D65" s="108"/>
      <c r="E65" s="75"/>
      <c r="F65" s="75" t="s">
        <v>282</v>
      </c>
      <c r="G65" s="80">
        <v>45</v>
      </c>
      <c r="H65" s="81">
        <f>E65*G65</f>
        <v>0</v>
      </c>
      <c r="I65" s="68"/>
      <c r="J65" s="68"/>
    </row>
    <row r="66" spans="1:10" s="61" customFormat="1" ht="15" customHeight="1">
      <c r="A66" s="78" t="s">
        <v>316</v>
      </c>
      <c r="B66" s="113" t="s">
        <v>317</v>
      </c>
      <c r="C66" s="113"/>
      <c r="D66" s="113"/>
      <c r="E66" s="75"/>
      <c r="F66" s="79"/>
      <c r="G66" s="82"/>
      <c r="H66" s="81"/>
      <c r="I66" s="68"/>
      <c r="J66" s="68"/>
    </row>
    <row r="67" spans="1:10" s="61" customFormat="1" ht="15" customHeight="1">
      <c r="A67" s="78"/>
      <c r="B67" s="108" t="s">
        <v>281</v>
      </c>
      <c r="C67" s="108"/>
      <c r="D67" s="108"/>
      <c r="E67" s="75"/>
      <c r="F67" s="75" t="s">
        <v>282</v>
      </c>
      <c r="G67" s="80">
        <v>52</v>
      </c>
      <c r="H67" s="81">
        <f>E67*G67</f>
        <v>0</v>
      </c>
      <c r="I67" s="68"/>
      <c r="J67" s="68"/>
    </row>
    <row r="68" spans="1:10" s="61" customFormat="1" ht="15" customHeight="1">
      <c r="A68" s="78"/>
      <c r="B68" s="108" t="s">
        <v>283</v>
      </c>
      <c r="C68" s="108"/>
      <c r="D68" s="108"/>
      <c r="E68" s="75"/>
      <c r="F68" s="75" t="s">
        <v>282</v>
      </c>
      <c r="G68" s="80">
        <v>61</v>
      </c>
      <c r="H68" s="81">
        <f>E68*G68</f>
        <v>0</v>
      </c>
      <c r="I68" s="68"/>
      <c r="J68" s="68"/>
    </row>
    <row r="69" spans="1:10" s="61" customFormat="1" ht="15" customHeight="1">
      <c r="A69" s="78" t="s">
        <v>318</v>
      </c>
      <c r="B69" s="113" t="s">
        <v>319</v>
      </c>
      <c r="C69" s="113"/>
      <c r="D69" s="113"/>
      <c r="E69" s="75"/>
      <c r="F69" s="79"/>
      <c r="G69" s="82"/>
      <c r="H69" s="81"/>
      <c r="I69" s="69"/>
      <c r="J69" s="69"/>
    </row>
    <row r="70" spans="1:10" s="61" customFormat="1" ht="15" customHeight="1">
      <c r="A70" s="78"/>
      <c r="B70" s="108" t="s">
        <v>281</v>
      </c>
      <c r="C70" s="108"/>
      <c r="D70" s="108"/>
      <c r="E70" s="75"/>
      <c r="F70" s="75" t="s">
        <v>282</v>
      </c>
      <c r="G70" s="80">
        <v>54</v>
      </c>
      <c r="H70" s="81">
        <f>E70*G70</f>
        <v>0</v>
      </c>
    </row>
    <row r="71" spans="1:10" s="61" customFormat="1" ht="15" customHeight="1">
      <c r="A71" s="78"/>
      <c r="B71" s="108" t="s">
        <v>283</v>
      </c>
      <c r="C71" s="108"/>
      <c r="D71" s="108"/>
      <c r="E71" s="75"/>
      <c r="F71" s="75" t="s">
        <v>282</v>
      </c>
      <c r="G71" s="80">
        <v>63</v>
      </c>
      <c r="H71" s="81">
        <f>E71*G71</f>
        <v>0</v>
      </c>
    </row>
    <row r="72" spans="1:10" s="61" customFormat="1" ht="15" customHeight="1">
      <c r="A72" s="78" t="s">
        <v>320</v>
      </c>
      <c r="B72" s="113" t="s">
        <v>321</v>
      </c>
      <c r="C72" s="113"/>
      <c r="D72" s="113"/>
      <c r="E72" s="75"/>
      <c r="F72" s="79"/>
      <c r="G72" s="82"/>
      <c r="H72" s="81"/>
    </row>
    <row r="73" spans="1:10" s="61" customFormat="1" ht="15" customHeight="1">
      <c r="A73" s="78"/>
      <c r="B73" s="108" t="s">
        <v>281</v>
      </c>
      <c r="C73" s="108"/>
      <c r="D73" s="108"/>
      <c r="E73" s="75"/>
      <c r="F73" s="75" t="s">
        <v>282</v>
      </c>
      <c r="G73" s="80">
        <v>21</v>
      </c>
      <c r="H73" s="81">
        <f>E73*G73</f>
        <v>0</v>
      </c>
    </row>
    <row r="74" spans="1:10" s="61" customFormat="1" ht="15" customHeight="1">
      <c r="A74" s="78"/>
      <c r="B74" s="108" t="s">
        <v>283</v>
      </c>
      <c r="C74" s="108"/>
      <c r="D74" s="108"/>
      <c r="E74" s="83"/>
      <c r="F74" s="75" t="s">
        <v>282</v>
      </c>
      <c r="G74" s="80">
        <v>25</v>
      </c>
      <c r="H74" s="81">
        <f>E74*G74</f>
        <v>0</v>
      </c>
    </row>
    <row r="75" spans="1:10" s="61" customFormat="1" ht="15" customHeight="1">
      <c r="A75" s="78" t="s">
        <v>322</v>
      </c>
      <c r="B75" s="108" t="s">
        <v>323</v>
      </c>
      <c r="C75" s="108"/>
      <c r="D75" s="108"/>
      <c r="E75" s="75"/>
      <c r="F75" s="75"/>
      <c r="G75" s="82"/>
      <c r="H75" s="81"/>
    </row>
    <row r="76" spans="1:10" s="61" customFormat="1" ht="15" customHeight="1">
      <c r="A76" s="78"/>
      <c r="B76" s="108" t="s">
        <v>296</v>
      </c>
      <c r="C76" s="108"/>
      <c r="D76" s="108"/>
      <c r="E76" s="75"/>
      <c r="F76" s="75"/>
      <c r="G76" s="82"/>
      <c r="H76" s="81"/>
    </row>
    <row r="77" spans="1:10" s="61" customFormat="1" ht="15" customHeight="1">
      <c r="A77" s="78"/>
      <c r="B77" s="117" t="s">
        <v>324</v>
      </c>
      <c r="C77" s="117"/>
      <c r="D77" s="117"/>
      <c r="E77" s="75"/>
      <c r="F77" s="75" t="s">
        <v>276</v>
      </c>
      <c r="G77" s="80">
        <v>137</v>
      </c>
      <c r="H77" s="81">
        <f>E77*G77</f>
        <v>0</v>
      </c>
    </row>
    <row r="78" spans="1:10" s="61" customFormat="1" ht="15" customHeight="1">
      <c r="A78" s="78"/>
      <c r="B78" s="117" t="s">
        <v>325</v>
      </c>
      <c r="C78" s="117"/>
      <c r="D78" s="117"/>
      <c r="E78" s="75"/>
      <c r="F78" s="75" t="s">
        <v>276</v>
      </c>
      <c r="G78" s="80">
        <v>162</v>
      </c>
      <c r="H78" s="81">
        <f>E78*G78</f>
        <v>0</v>
      </c>
    </row>
    <row r="79" spans="1:10" s="61" customFormat="1" ht="15" customHeight="1">
      <c r="A79" s="78"/>
      <c r="B79" s="108" t="s">
        <v>297</v>
      </c>
      <c r="C79" s="108"/>
      <c r="D79" s="108"/>
      <c r="E79" s="75"/>
      <c r="F79" s="75"/>
      <c r="G79" s="82"/>
      <c r="H79" s="81"/>
    </row>
    <row r="80" spans="1:10" s="61" customFormat="1" ht="15" customHeight="1">
      <c r="A80" s="78"/>
      <c r="B80" s="117" t="s">
        <v>324</v>
      </c>
      <c r="C80" s="117"/>
      <c r="D80" s="117"/>
      <c r="E80" s="75"/>
      <c r="F80" s="75" t="s">
        <v>282</v>
      </c>
      <c r="G80" s="80">
        <v>21</v>
      </c>
      <c r="H80" s="81">
        <f>E80*G80</f>
        <v>0</v>
      </c>
    </row>
    <row r="81" spans="1:8" s="61" customFormat="1" ht="15" customHeight="1">
      <c r="A81" s="78"/>
      <c r="B81" s="117" t="s">
        <v>325</v>
      </c>
      <c r="C81" s="117"/>
      <c r="D81" s="117"/>
      <c r="E81" s="75"/>
      <c r="F81" s="75" t="s">
        <v>282</v>
      </c>
      <c r="G81" s="80">
        <v>25</v>
      </c>
      <c r="H81" s="81">
        <f>E81*G81</f>
        <v>0</v>
      </c>
    </row>
    <row r="82" spans="1:8" s="61" customFormat="1" ht="15" customHeight="1">
      <c r="A82" s="78"/>
      <c r="B82" s="108" t="s">
        <v>298</v>
      </c>
      <c r="C82" s="108"/>
      <c r="D82" s="108"/>
      <c r="E82" s="75"/>
      <c r="F82" s="75"/>
      <c r="G82" s="82"/>
      <c r="H82" s="81"/>
    </row>
    <row r="83" spans="1:8" s="61" customFormat="1" ht="15" customHeight="1">
      <c r="A83" s="78"/>
      <c r="B83" s="115" t="s">
        <v>326</v>
      </c>
      <c r="C83" s="115"/>
      <c r="D83" s="115"/>
      <c r="E83" s="75"/>
      <c r="F83" s="75"/>
      <c r="G83" s="82"/>
      <c r="H83" s="81"/>
    </row>
    <row r="84" spans="1:8" s="61" customFormat="1" ht="15" customHeight="1">
      <c r="A84" s="78"/>
      <c r="B84" s="116" t="s">
        <v>327</v>
      </c>
      <c r="C84" s="116"/>
      <c r="D84" s="116"/>
      <c r="E84" s="75"/>
      <c r="F84" s="75" t="s">
        <v>276</v>
      </c>
      <c r="G84" s="80">
        <v>131</v>
      </c>
      <c r="H84" s="81">
        <f>E84*G84</f>
        <v>0</v>
      </c>
    </row>
    <row r="85" spans="1:8" s="61" customFormat="1" ht="15" customHeight="1">
      <c r="A85" s="78"/>
      <c r="B85" s="116" t="s">
        <v>328</v>
      </c>
      <c r="C85" s="116"/>
      <c r="D85" s="116"/>
      <c r="E85" s="75"/>
      <c r="F85" s="75" t="s">
        <v>276</v>
      </c>
      <c r="G85" s="80">
        <v>155</v>
      </c>
      <c r="H85" s="81">
        <f>E85*G85</f>
        <v>0</v>
      </c>
    </row>
    <row r="86" spans="1:8" s="61" customFormat="1" ht="15" customHeight="1">
      <c r="A86" s="78"/>
      <c r="B86" s="115" t="s">
        <v>329</v>
      </c>
      <c r="C86" s="115"/>
      <c r="D86" s="115"/>
      <c r="E86" s="75"/>
      <c r="F86" s="75"/>
      <c r="G86" s="82"/>
      <c r="H86" s="81"/>
    </row>
    <row r="87" spans="1:8" s="61" customFormat="1" ht="15" customHeight="1">
      <c r="A87" s="78"/>
      <c r="B87" s="116" t="s">
        <v>327</v>
      </c>
      <c r="C87" s="116"/>
      <c r="D87" s="116"/>
      <c r="E87" s="75"/>
      <c r="F87" s="75" t="s">
        <v>282</v>
      </c>
      <c r="G87" s="80">
        <v>25</v>
      </c>
      <c r="H87" s="81">
        <f>E87*G87</f>
        <v>0</v>
      </c>
    </row>
    <row r="88" spans="1:8" s="61" customFormat="1" ht="15" customHeight="1">
      <c r="A88" s="78"/>
      <c r="B88" s="116" t="s">
        <v>283</v>
      </c>
      <c r="C88" s="116"/>
      <c r="D88" s="116"/>
      <c r="E88" s="75"/>
      <c r="F88" s="75" t="s">
        <v>282</v>
      </c>
      <c r="G88" s="80">
        <v>29</v>
      </c>
      <c r="H88" s="81">
        <f>E88*G88</f>
        <v>0</v>
      </c>
    </row>
    <row r="89" spans="1:8" s="61" customFormat="1" ht="15" customHeight="1">
      <c r="A89" s="78"/>
      <c r="B89" s="115" t="s">
        <v>330</v>
      </c>
      <c r="C89" s="115"/>
      <c r="D89" s="115"/>
      <c r="E89" s="75"/>
      <c r="F89" s="75"/>
      <c r="G89" s="82"/>
      <c r="H89" s="81"/>
    </row>
    <row r="90" spans="1:8" s="61" customFormat="1" ht="15" customHeight="1">
      <c r="A90" s="78"/>
      <c r="B90" s="116" t="s">
        <v>327</v>
      </c>
      <c r="C90" s="116"/>
      <c r="D90" s="116"/>
      <c r="E90" s="75"/>
      <c r="F90" s="75" t="s">
        <v>304</v>
      </c>
      <c r="G90" s="80">
        <v>261</v>
      </c>
      <c r="H90" s="81">
        <f>E90*G90</f>
        <v>0</v>
      </c>
    </row>
    <row r="91" spans="1:8" s="61" customFormat="1" ht="15" customHeight="1">
      <c r="A91" s="78"/>
      <c r="B91" s="116" t="s">
        <v>328</v>
      </c>
      <c r="C91" s="116"/>
      <c r="D91" s="116"/>
      <c r="E91" s="75"/>
      <c r="F91" s="75" t="s">
        <v>304</v>
      </c>
      <c r="G91" s="80">
        <v>308</v>
      </c>
      <c r="H91" s="81">
        <f>E91*G91</f>
        <v>0</v>
      </c>
    </row>
    <row r="92" spans="1:8" s="61" customFormat="1" ht="15" customHeight="1">
      <c r="A92" s="78"/>
      <c r="B92" s="115" t="s">
        <v>331</v>
      </c>
      <c r="C92" s="115"/>
      <c r="D92" s="115"/>
      <c r="E92" s="75"/>
      <c r="F92" s="75"/>
      <c r="G92" s="82"/>
      <c r="H92" s="81"/>
    </row>
    <row r="93" spans="1:8" s="61" customFormat="1" ht="15" customHeight="1">
      <c r="A93" s="78"/>
      <c r="B93" s="116" t="s">
        <v>327</v>
      </c>
      <c r="C93" s="116"/>
      <c r="D93" s="116"/>
      <c r="E93" s="75"/>
      <c r="F93" s="75" t="s">
        <v>276</v>
      </c>
      <c r="G93" s="80">
        <v>101</v>
      </c>
      <c r="H93" s="81">
        <f>E93*G93</f>
        <v>0</v>
      </c>
    </row>
    <row r="94" spans="1:8" s="61" customFormat="1" ht="15" customHeight="1">
      <c r="A94" s="78"/>
      <c r="B94" s="116" t="s">
        <v>328</v>
      </c>
      <c r="C94" s="116"/>
      <c r="D94" s="116"/>
      <c r="E94" s="75"/>
      <c r="F94" s="75" t="s">
        <v>276</v>
      </c>
      <c r="G94" s="80">
        <v>119</v>
      </c>
      <c r="H94" s="81">
        <f>E94*G94</f>
        <v>0</v>
      </c>
    </row>
    <row r="95" spans="1:8" s="61" customFormat="1" ht="15" customHeight="1">
      <c r="A95" s="78"/>
      <c r="B95" s="108" t="s">
        <v>306</v>
      </c>
      <c r="C95" s="108"/>
      <c r="D95" s="108"/>
      <c r="E95" s="75"/>
      <c r="F95" s="75"/>
      <c r="G95" s="82"/>
      <c r="H95" s="81"/>
    </row>
    <row r="96" spans="1:8" s="61" customFormat="1" ht="15" customHeight="1">
      <c r="A96" s="78"/>
      <c r="B96" s="115" t="s">
        <v>332</v>
      </c>
      <c r="C96" s="115"/>
      <c r="D96" s="115"/>
      <c r="E96" s="75"/>
      <c r="F96" s="75" t="s">
        <v>282</v>
      </c>
      <c r="G96" s="80">
        <v>30</v>
      </c>
      <c r="H96" s="81">
        <f>E96*G96</f>
        <v>0</v>
      </c>
    </row>
    <row r="97" spans="1:8" s="61" customFormat="1" ht="15" customHeight="1">
      <c r="A97" s="78"/>
      <c r="B97" s="115" t="s">
        <v>333</v>
      </c>
      <c r="C97" s="115"/>
      <c r="D97" s="115"/>
      <c r="E97" s="75"/>
      <c r="F97" s="75" t="s">
        <v>282</v>
      </c>
      <c r="G97" s="80">
        <v>35</v>
      </c>
      <c r="H97" s="81">
        <f>E97*G97</f>
        <v>0</v>
      </c>
    </row>
    <row r="98" spans="1:8" s="61" customFormat="1" ht="15" customHeight="1">
      <c r="A98" s="78"/>
      <c r="B98" s="108" t="s">
        <v>307</v>
      </c>
      <c r="C98" s="108"/>
      <c r="D98" s="108"/>
      <c r="E98" s="75"/>
      <c r="F98" s="75"/>
      <c r="G98" s="82"/>
      <c r="H98" s="81"/>
    </row>
    <row r="99" spans="1:8" s="61" customFormat="1" ht="15" customHeight="1">
      <c r="A99" s="78"/>
      <c r="B99" s="115" t="s">
        <v>332</v>
      </c>
      <c r="C99" s="115"/>
      <c r="D99" s="115"/>
      <c r="E99" s="75"/>
      <c r="F99" s="75" t="s">
        <v>276</v>
      </c>
      <c r="G99" s="80">
        <v>38</v>
      </c>
      <c r="H99" s="81">
        <f>E99*G99</f>
        <v>0</v>
      </c>
    </row>
    <row r="100" spans="1:8" s="61" customFormat="1" ht="15" customHeight="1">
      <c r="A100" s="78"/>
      <c r="B100" s="115" t="s">
        <v>333</v>
      </c>
      <c r="C100" s="115"/>
      <c r="D100" s="115"/>
      <c r="E100" s="75"/>
      <c r="F100" s="75" t="s">
        <v>276</v>
      </c>
      <c r="G100" s="80">
        <v>45</v>
      </c>
      <c r="H100" s="81">
        <f>E100*G100</f>
        <v>0</v>
      </c>
    </row>
    <row r="101" spans="1:8" s="61" customFormat="1" ht="31.5">
      <c r="A101" s="78" t="s">
        <v>334</v>
      </c>
      <c r="B101" s="108" t="s">
        <v>335</v>
      </c>
      <c r="C101" s="108"/>
      <c r="D101" s="108"/>
      <c r="E101" s="84"/>
      <c r="F101" s="85" t="s">
        <v>208</v>
      </c>
      <c r="G101" s="82"/>
      <c r="H101" s="81">
        <f>E101*G101</f>
        <v>0</v>
      </c>
    </row>
    <row r="102" spans="1:8" s="61" customFormat="1" ht="15" customHeight="1">
      <c r="A102" s="78" t="s">
        <v>336</v>
      </c>
      <c r="B102" s="108" t="s">
        <v>337</v>
      </c>
      <c r="C102" s="108"/>
      <c r="D102" s="108"/>
      <c r="E102" s="75"/>
      <c r="F102" s="75"/>
      <c r="G102" s="82"/>
      <c r="H102" s="81"/>
    </row>
    <row r="103" spans="1:8" s="61" customFormat="1" ht="15" customHeight="1">
      <c r="A103" s="78"/>
      <c r="B103" s="108" t="s">
        <v>338</v>
      </c>
      <c r="C103" s="108"/>
      <c r="D103" s="108"/>
      <c r="E103" s="75"/>
      <c r="F103" s="75"/>
      <c r="G103" s="82"/>
      <c r="H103" s="81"/>
    </row>
    <row r="104" spans="1:8" s="61" customFormat="1" ht="15" customHeight="1">
      <c r="A104" s="78"/>
      <c r="B104" s="108" t="s">
        <v>339</v>
      </c>
      <c r="C104" s="108"/>
      <c r="D104" s="108"/>
      <c r="E104" s="75"/>
      <c r="F104" s="75" t="s">
        <v>276</v>
      </c>
      <c r="G104" s="80">
        <v>7119</v>
      </c>
      <c r="H104" s="81">
        <f>E104*G104</f>
        <v>0</v>
      </c>
    </row>
    <row r="105" spans="1:8" s="61" customFormat="1" ht="31.5">
      <c r="A105" s="78"/>
      <c r="B105" s="108" t="s">
        <v>340</v>
      </c>
      <c r="C105" s="108"/>
      <c r="D105" s="108"/>
      <c r="E105" s="75"/>
      <c r="F105" s="85" t="s">
        <v>208</v>
      </c>
      <c r="G105" s="82"/>
      <c r="H105" s="81">
        <f>E105*G105</f>
        <v>0</v>
      </c>
    </row>
    <row r="106" spans="1:8" s="61" customFormat="1" ht="15" customHeight="1">
      <c r="A106" s="78"/>
      <c r="B106" s="108" t="s">
        <v>341</v>
      </c>
      <c r="C106" s="108"/>
      <c r="D106" s="108"/>
      <c r="E106" s="75"/>
      <c r="F106" s="75" t="s">
        <v>304</v>
      </c>
      <c r="G106" s="80">
        <v>177</v>
      </c>
      <c r="H106" s="81">
        <f>E106*G106</f>
        <v>0</v>
      </c>
    </row>
    <row r="107" spans="1:8" s="61" customFormat="1" ht="15" customHeight="1">
      <c r="A107" s="78"/>
      <c r="B107" s="108" t="s">
        <v>342</v>
      </c>
      <c r="C107" s="108"/>
      <c r="D107" s="108"/>
      <c r="E107" s="75"/>
      <c r="F107" s="75" t="s">
        <v>276</v>
      </c>
      <c r="G107" s="80">
        <v>5933</v>
      </c>
      <c r="H107" s="81">
        <f>E107*G107</f>
        <v>0</v>
      </c>
    </row>
    <row r="108" spans="1:8" s="61" customFormat="1" ht="15" customHeight="1">
      <c r="A108" s="78" t="s">
        <v>343</v>
      </c>
      <c r="B108" s="108" t="s">
        <v>344</v>
      </c>
      <c r="C108" s="108"/>
      <c r="D108" s="108"/>
      <c r="E108" s="75"/>
      <c r="F108" s="75"/>
      <c r="G108" s="82"/>
      <c r="H108" s="81"/>
    </row>
    <row r="109" spans="1:8" s="61" customFormat="1" ht="15" customHeight="1">
      <c r="A109" s="78"/>
      <c r="B109" s="108" t="s">
        <v>338</v>
      </c>
      <c r="C109" s="108"/>
      <c r="D109" s="108"/>
      <c r="E109" s="75"/>
      <c r="F109" s="75" t="s">
        <v>276</v>
      </c>
      <c r="G109" s="80">
        <v>2486</v>
      </c>
      <c r="H109" s="81">
        <f t="shared" ref="H109:H116" si="0">E109*G109</f>
        <v>0</v>
      </c>
    </row>
    <row r="110" spans="1:8" s="61" customFormat="1" ht="15" customHeight="1">
      <c r="A110" s="78"/>
      <c r="B110" s="108" t="s">
        <v>345</v>
      </c>
      <c r="C110" s="108"/>
      <c r="D110" s="108"/>
      <c r="E110" s="75"/>
      <c r="F110" s="75" t="s">
        <v>276</v>
      </c>
      <c r="G110" s="80">
        <v>2260</v>
      </c>
      <c r="H110" s="81">
        <f t="shared" si="0"/>
        <v>0</v>
      </c>
    </row>
    <row r="111" spans="1:8" s="61" customFormat="1" ht="15" customHeight="1">
      <c r="A111" s="78" t="s">
        <v>346</v>
      </c>
      <c r="B111" s="108" t="s">
        <v>347</v>
      </c>
      <c r="C111" s="108"/>
      <c r="D111" s="108"/>
      <c r="E111" s="75"/>
      <c r="F111" s="79" t="s">
        <v>282</v>
      </c>
      <c r="G111" s="80">
        <v>40</v>
      </c>
      <c r="H111" s="81">
        <f t="shared" si="0"/>
        <v>0</v>
      </c>
    </row>
    <row r="112" spans="1:8" s="61" customFormat="1" ht="15" customHeight="1">
      <c r="A112" s="78" t="s">
        <v>348</v>
      </c>
      <c r="B112" s="113" t="s">
        <v>349</v>
      </c>
      <c r="C112" s="113"/>
      <c r="D112" s="113"/>
      <c r="E112" s="75"/>
      <c r="F112" s="79" t="s">
        <v>282</v>
      </c>
      <c r="G112" s="80">
        <v>54</v>
      </c>
      <c r="H112" s="81">
        <f t="shared" si="0"/>
        <v>0</v>
      </c>
    </row>
    <row r="113" spans="1:8" s="61" customFormat="1" ht="15" customHeight="1">
      <c r="A113" s="78" t="s">
        <v>350</v>
      </c>
      <c r="B113" s="113" t="s">
        <v>351</v>
      </c>
      <c r="C113" s="113"/>
      <c r="D113" s="113"/>
      <c r="E113" s="75"/>
      <c r="F113" s="79" t="s">
        <v>282</v>
      </c>
      <c r="G113" s="80">
        <v>54</v>
      </c>
      <c r="H113" s="81">
        <f t="shared" si="0"/>
        <v>0</v>
      </c>
    </row>
    <row r="114" spans="1:8" s="61" customFormat="1" ht="15" customHeight="1">
      <c r="A114" s="78" t="s">
        <v>352</v>
      </c>
      <c r="B114" s="113" t="s">
        <v>353</v>
      </c>
      <c r="C114" s="113"/>
      <c r="D114" s="113"/>
      <c r="E114" s="75"/>
      <c r="F114" s="79" t="s">
        <v>282</v>
      </c>
      <c r="G114" s="80">
        <v>24</v>
      </c>
      <c r="H114" s="81">
        <f t="shared" si="0"/>
        <v>0</v>
      </c>
    </row>
    <row r="115" spans="1:8" s="61" customFormat="1" ht="15" customHeight="1">
      <c r="A115" s="78" t="s">
        <v>354</v>
      </c>
      <c r="B115" s="113" t="s">
        <v>355</v>
      </c>
      <c r="C115" s="113"/>
      <c r="D115" s="113"/>
      <c r="E115" s="75"/>
      <c r="F115" s="79" t="s">
        <v>282</v>
      </c>
      <c r="G115" s="80">
        <v>10</v>
      </c>
      <c r="H115" s="81">
        <f t="shared" si="0"/>
        <v>0</v>
      </c>
    </row>
    <row r="116" spans="1:8" s="61" customFormat="1" ht="15" customHeight="1">
      <c r="A116" s="78" t="s">
        <v>356</v>
      </c>
      <c r="B116" s="113" t="s">
        <v>357</v>
      </c>
      <c r="C116" s="113"/>
      <c r="D116" s="113"/>
      <c r="E116" s="75"/>
      <c r="F116" s="79" t="s">
        <v>282</v>
      </c>
      <c r="G116" s="80">
        <v>7</v>
      </c>
      <c r="H116" s="81">
        <f t="shared" si="0"/>
        <v>0</v>
      </c>
    </row>
    <row r="117" spans="1:8" s="61" customFormat="1" ht="15" customHeight="1">
      <c r="A117" s="78" t="s">
        <v>358</v>
      </c>
      <c r="B117" s="108" t="s">
        <v>359</v>
      </c>
      <c r="C117" s="108"/>
      <c r="D117" s="108"/>
      <c r="E117" s="75"/>
      <c r="F117" s="75"/>
      <c r="G117" s="82"/>
      <c r="H117" s="81"/>
    </row>
    <row r="118" spans="1:8" s="61" customFormat="1" ht="15.75">
      <c r="A118" s="78"/>
      <c r="B118" s="114" t="s">
        <v>360</v>
      </c>
      <c r="C118" s="114"/>
      <c r="D118" s="114"/>
      <c r="E118" s="75"/>
      <c r="F118" s="79" t="s">
        <v>276</v>
      </c>
      <c r="G118" s="80">
        <v>84</v>
      </c>
      <c r="H118" s="81">
        <f>E118*G118</f>
        <v>0</v>
      </c>
    </row>
    <row r="119" spans="1:8" s="61" customFormat="1" ht="15" customHeight="1">
      <c r="A119" s="78"/>
      <c r="B119" s="113" t="s">
        <v>361</v>
      </c>
      <c r="C119" s="113"/>
      <c r="D119" s="113"/>
      <c r="E119" s="75"/>
      <c r="F119" s="79" t="s">
        <v>276</v>
      </c>
      <c r="G119" s="80">
        <v>142</v>
      </c>
      <c r="H119" s="81">
        <f>E119*G119</f>
        <v>0</v>
      </c>
    </row>
    <row r="120" spans="1:8" s="61" customFormat="1" ht="15" customHeight="1">
      <c r="A120" s="78" t="s">
        <v>362</v>
      </c>
      <c r="B120" s="113" t="s">
        <v>363</v>
      </c>
      <c r="C120" s="113"/>
      <c r="D120" s="113"/>
      <c r="E120" s="75"/>
      <c r="F120" s="79" t="s">
        <v>276</v>
      </c>
      <c r="G120" s="80">
        <v>25</v>
      </c>
      <c r="H120" s="81">
        <f>E120*G120</f>
        <v>0</v>
      </c>
    </row>
    <row r="121" spans="1:8" s="61" customFormat="1" ht="15" customHeight="1">
      <c r="A121" s="78" t="s">
        <v>364</v>
      </c>
      <c r="B121" s="113" t="s">
        <v>365</v>
      </c>
      <c r="C121" s="113"/>
      <c r="D121" s="113"/>
      <c r="E121" s="75"/>
      <c r="F121" s="79" t="s">
        <v>276</v>
      </c>
      <c r="G121" s="80">
        <v>27</v>
      </c>
      <c r="H121" s="81">
        <f>E121*G121</f>
        <v>0</v>
      </c>
    </row>
    <row r="122" spans="1:8" s="61" customFormat="1" ht="15" customHeight="1">
      <c r="A122" s="78" t="s">
        <v>366</v>
      </c>
      <c r="B122" s="113" t="s">
        <v>367</v>
      </c>
      <c r="C122" s="113"/>
      <c r="D122" s="113"/>
      <c r="E122" s="75"/>
      <c r="F122" s="79" t="s">
        <v>276</v>
      </c>
      <c r="G122" s="80">
        <v>75</v>
      </c>
      <c r="H122" s="81">
        <f>E122*G122</f>
        <v>0</v>
      </c>
    </row>
    <row r="123" spans="1:8" s="61" customFormat="1" ht="15" customHeight="1">
      <c r="A123" s="78" t="s">
        <v>368</v>
      </c>
      <c r="B123" s="113" t="s">
        <v>369</v>
      </c>
      <c r="C123" s="113"/>
      <c r="D123" s="113"/>
      <c r="E123" s="75"/>
      <c r="F123" s="79"/>
      <c r="G123" s="82"/>
      <c r="H123" s="81"/>
    </row>
    <row r="124" spans="1:8" s="61" customFormat="1" ht="15" customHeight="1">
      <c r="A124" s="78"/>
      <c r="B124" s="113" t="s">
        <v>370</v>
      </c>
      <c r="C124" s="113"/>
      <c r="D124" s="113"/>
      <c r="E124" s="75"/>
      <c r="F124" s="79" t="s">
        <v>276</v>
      </c>
      <c r="G124" s="80">
        <v>61</v>
      </c>
      <c r="H124" s="81">
        <f>E124*G124</f>
        <v>0</v>
      </c>
    </row>
    <row r="125" spans="1:8" s="61" customFormat="1" ht="15" customHeight="1">
      <c r="A125" s="78"/>
      <c r="B125" s="113" t="s">
        <v>371</v>
      </c>
      <c r="C125" s="113"/>
      <c r="D125" s="113"/>
      <c r="E125" s="75"/>
      <c r="F125" s="79" t="s">
        <v>276</v>
      </c>
      <c r="G125" s="80">
        <v>40</v>
      </c>
      <c r="H125" s="81">
        <f>E125*G125</f>
        <v>0</v>
      </c>
    </row>
    <row r="126" spans="1:8" s="61" customFormat="1" ht="15" customHeight="1">
      <c r="A126" s="78" t="s">
        <v>372</v>
      </c>
      <c r="B126" s="108" t="s">
        <v>373</v>
      </c>
      <c r="C126" s="108"/>
      <c r="D126" s="108"/>
      <c r="E126" s="75"/>
      <c r="F126" s="75"/>
      <c r="G126" s="82"/>
      <c r="H126" s="81"/>
    </row>
    <row r="127" spans="1:8" s="61" customFormat="1" ht="15" customHeight="1">
      <c r="A127" s="78"/>
      <c r="B127" s="108" t="s">
        <v>281</v>
      </c>
      <c r="C127" s="108"/>
      <c r="D127" s="108"/>
      <c r="E127" s="75"/>
      <c r="F127" s="75" t="s">
        <v>276</v>
      </c>
      <c r="G127" s="80">
        <v>137</v>
      </c>
      <c r="H127" s="81">
        <f>E127*G127</f>
        <v>0</v>
      </c>
    </row>
    <row r="128" spans="1:8" s="61" customFormat="1" ht="15" customHeight="1">
      <c r="A128" s="78"/>
      <c r="B128" s="108" t="s">
        <v>283</v>
      </c>
      <c r="C128" s="108"/>
      <c r="D128" s="108"/>
      <c r="E128" s="75"/>
      <c r="F128" s="75" t="s">
        <v>276</v>
      </c>
      <c r="G128" s="80">
        <v>162</v>
      </c>
      <c r="H128" s="81">
        <f>E128*G128</f>
        <v>0</v>
      </c>
    </row>
    <row r="129" spans="1:8" s="61" customFormat="1" ht="15" customHeight="1">
      <c r="A129" s="78" t="s">
        <v>374</v>
      </c>
      <c r="B129" s="108" t="s">
        <v>375</v>
      </c>
      <c r="C129" s="108"/>
      <c r="D129" s="108"/>
      <c r="E129" s="75"/>
      <c r="F129" s="75" t="s">
        <v>282</v>
      </c>
      <c r="G129" s="80">
        <v>15</v>
      </c>
      <c r="H129" s="81">
        <f>E129*G129</f>
        <v>0</v>
      </c>
    </row>
    <row r="130" spans="1:8" s="61" customFormat="1" ht="15" customHeight="1">
      <c r="A130" s="78" t="s">
        <v>376</v>
      </c>
      <c r="B130" s="113" t="s">
        <v>377</v>
      </c>
      <c r="C130" s="113"/>
      <c r="D130" s="113"/>
      <c r="E130" s="75"/>
      <c r="F130" s="79"/>
      <c r="G130" s="82"/>
      <c r="H130" s="81"/>
    </row>
    <row r="131" spans="1:8" s="61" customFormat="1" ht="15" customHeight="1">
      <c r="A131" s="78"/>
      <c r="B131" s="113" t="s">
        <v>378</v>
      </c>
      <c r="C131" s="113"/>
      <c r="D131" s="113"/>
      <c r="E131" s="75"/>
      <c r="F131" s="79"/>
      <c r="G131" s="82"/>
      <c r="H131" s="81"/>
    </row>
    <row r="132" spans="1:8" s="61" customFormat="1" ht="15" customHeight="1">
      <c r="A132" s="78"/>
      <c r="B132" s="108" t="s">
        <v>379</v>
      </c>
      <c r="C132" s="108"/>
      <c r="D132" s="108"/>
      <c r="E132" s="75"/>
      <c r="F132" s="75" t="s">
        <v>282</v>
      </c>
      <c r="G132" s="80">
        <v>18</v>
      </c>
      <c r="H132" s="81">
        <f>E132*G132</f>
        <v>0</v>
      </c>
    </row>
    <row r="133" spans="1:8" s="61" customFormat="1" ht="15" customHeight="1">
      <c r="A133" s="78"/>
      <c r="B133" s="108" t="s">
        <v>380</v>
      </c>
      <c r="C133" s="108"/>
      <c r="D133" s="108"/>
      <c r="E133" s="75"/>
      <c r="F133" s="75" t="s">
        <v>282</v>
      </c>
      <c r="G133" s="80">
        <v>21</v>
      </c>
      <c r="H133" s="81">
        <f>E133*G133</f>
        <v>0</v>
      </c>
    </row>
    <row r="134" spans="1:8" s="61" customFormat="1" ht="15" customHeight="1">
      <c r="A134" s="78"/>
      <c r="B134" s="114" t="s">
        <v>381</v>
      </c>
      <c r="C134" s="114"/>
      <c r="D134" s="114"/>
      <c r="E134" s="75"/>
      <c r="F134" s="79" t="s">
        <v>276</v>
      </c>
      <c r="G134" s="80">
        <v>321</v>
      </c>
      <c r="H134" s="81">
        <f>E134*G134</f>
        <v>0</v>
      </c>
    </row>
    <row r="135" spans="1:8" s="61" customFormat="1" ht="29.1" customHeight="1">
      <c r="A135" s="78"/>
      <c r="B135" s="114" t="s">
        <v>382</v>
      </c>
      <c r="C135" s="114"/>
      <c r="D135" s="114"/>
      <c r="E135" s="75"/>
      <c r="F135" s="79" t="s">
        <v>276</v>
      </c>
      <c r="G135" s="80">
        <v>356</v>
      </c>
      <c r="H135" s="81">
        <f>E135*G135</f>
        <v>0</v>
      </c>
    </row>
    <row r="136" spans="1:8" s="61" customFormat="1" ht="29.1" customHeight="1">
      <c r="A136" s="78"/>
      <c r="B136" s="114" t="s">
        <v>383</v>
      </c>
      <c r="C136" s="114"/>
      <c r="D136" s="114"/>
      <c r="E136" s="75"/>
      <c r="F136" s="79" t="s">
        <v>276</v>
      </c>
      <c r="G136" s="80">
        <v>149</v>
      </c>
      <c r="H136" s="81">
        <f>E136*G136</f>
        <v>0</v>
      </c>
    </row>
    <row r="137" spans="1:8" s="61" customFormat="1" ht="31.5">
      <c r="A137" s="78" t="s">
        <v>384</v>
      </c>
      <c r="B137" s="113" t="s">
        <v>385</v>
      </c>
      <c r="C137" s="113"/>
      <c r="D137" s="113"/>
      <c r="E137" s="75"/>
      <c r="F137" s="85" t="s">
        <v>208</v>
      </c>
      <c r="G137" s="82"/>
      <c r="H137" s="81"/>
    </row>
    <row r="138" spans="1:8" s="61" customFormat="1" ht="15" customHeight="1">
      <c r="A138" s="78" t="s">
        <v>386</v>
      </c>
      <c r="B138" s="108" t="s">
        <v>387</v>
      </c>
      <c r="C138" s="108"/>
      <c r="D138" s="108"/>
      <c r="E138" s="75"/>
      <c r="F138" s="75"/>
      <c r="G138" s="82"/>
      <c r="H138" s="81"/>
    </row>
    <row r="139" spans="1:8" s="61" customFormat="1" ht="15" customHeight="1">
      <c r="A139" s="78"/>
      <c r="B139" s="108" t="s">
        <v>388</v>
      </c>
      <c r="C139" s="108"/>
      <c r="D139" s="108"/>
      <c r="E139" s="75"/>
      <c r="F139" s="75"/>
      <c r="G139" s="82"/>
      <c r="H139" s="81"/>
    </row>
    <row r="140" spans="1:8" s="61" customFormat="1" ht="15" customHeight="1">
      <c r="A140" s="78"/>
      <c r="B140" s="108" t="s">
        <v>291</v>
      </c>
      <c r="C140" s="108"/>
      <c r="D140" s="108"/>
      <c r="E140" s="75"/>
      <c r="F140" s="75" t="s">
        <v>276</v>
      </c>
      <c r="G140" s="80">
        <v>45</v>
      </c>
      <c r="H140" s="81">
        <f>E140*G140</f>
        <v>0</v>
      </c>
    </row>
    <row r="141" spans="1:8" s="61" customFormat="1" ht="15" customHeight="1">
      <c r="A141" s="78"/>
      <c r="B141" s="108" t="s">
        <v>292</v>
      </c>
      <c r="C141" s="108"/>
      <c r="D141" s="108"/>
      <c r="E141" s="75"/>
      <c r="F141" s="75" t="s">
        <v>276</v>
      </c>
      <c r="G141" s="80">
        <v>54</v>
      </c>
      <c r="H141" s="81">
        <f>E141*G141</f>
        <v>0</v>
      </c>
    </row>
    <row r="142" spans="1:8" s="61" customFormat="1" ht="15" customHeight="1">
      <c r="A142" s="78"/>
      <c r="B142" s="108" t="s">
        <v>389</v>
      </c>
      <c r="C142" s="108"/>
      <c r="D142" s="108"/>
      <c r="E142" s="75"/>
      <c r="F142" s="75" t="s">
        <v>282</v>
      </c>
      <c r="G142" s="80">
        <v>7</v>
      </c>
      <c r="H142" s="81">
        <f>E142*G142</f>
        <v>0</v>
      </c>
    </row>
    <row r="143" spans="1:8" s="61" customFormat="1" ht="15" customHeight="1">
      <c r="A143" s="78" t="s">
        <v>390</v>
      </c>
      <c r="B143" s="113" t="s">
        <v>391</v>
      </c>
      <c r="C143" s="113"/>
      <c r="D143" s="113"/>
      <c r="E143" s="75"/>
      <c r="F143" s="79"/>
      <c r="G143" s="82"/>
      <c r="H143" s="81"/>
    </row>
    <row r="144" spans="1:8" s="61" customFormat="1" ht="15" customHeight="1">
      <c r="A144" s="78"/>
      <c r="B144" s="113" t="s">
        <v>392</v>
      </c>
      <c r="C144" s="113"/>
      <c r="D144" s="113"/>
      <c r="E144" s="75"/>
      <c r="F144" s="79"/>
      <c r="G144" s="82"/>
      <c r="H144" s="81"/>
    </row>
    <row r="145" spans="1:8" s="61" customFormat="1" ht="15" customHeight="1">
      <c r="A145" s="78"/>
      <c r="B145" s="113" t="s">
        <v>393</v>
      </c>
      <c r="C145" s="113"/>
      <c r="D145" s="113"/>
      <c r="E145" s="75"/>
      <c r="F145" s="79"/>
      <c r="G145" s="82"/>
      <c r="H145" s="81"/>
    </row>
    <row r="146" spans="1:8" s="61" customFormat="1" ht="15" customHeight="1">
      <c r="A146" s="78"/>
      <c r="B146" s="108" t="s">
        <v>300</v>
      </c>
      <c r="C146" s="108"/>
      <c r="D146" s="108"/>
      <c r="E146" s="75"/>
      <c r="F146" s="79" t="s">
        <v>276</v>
      </c>
      <c r="G146" s="80">
        <v>170</v>
      </c>
      <c r="H146" s="81">
        <f>E146*G146</f>
        <v>0</v>
      </c>
    </row>
    <row r="147" spans="1:8" s="61" customFormat="1" ht="15" customHeight="1">
      <c r="A147" s="78"/>
      <c r="B147" s="108" t="s">
        <v>301</v>
      </c>
      <c r="C147" s="108"/>
      <c r="D147" s="108"/>
      <c r="E147" s="75"/>
      <c r="F147" s="79" t="s">
        <v>276</v>
      </c>
      <c r="G147" s="80">
        <v>198</v>
      </c>
      <c r="H147" s="81">
        <f>E147*G147</f>
        <v>0</v>
      </c>
    </row>
    <row r="148" spans="1:8" s="61" customFormat="1" ht="15" customHeight="1">
      <c r="A148" s="78"/>
      <c r="B148" s="113" t="s">
        <v>394</v>
      </c>
      <c r="C148" s="113"/>
      <c r="D148" s="113"/>
      <c r="E148" s="75"/>
      <c r="F148" s="79"/>
      <c r="G148" s="82"/>
      <c r="H148" s="81"/>
    </row>
    <row r="149" spans="1:8" s="61" customFormat="1" ht="15" customHeight="1">
      <c r="A149" s="78"/>
      <c r="B149" s="108" t="s">
        <v>300</v>
      </c>
      <c r="C149" s="108"/>
      <c r="D149" s="108"/>
      <c r="E149" s="75"/>
      <c r="F149" s="79" t="s">
        <v>276</v>
      </c>
      <c r="G149" s="80">
        <v>55</v>
      </c>
      <c r="H149" s="81">
        <f>E149*G149</f>
        <v>0</v>
      </c>
    </row>
    <row r="150" spans="1:8" s="61" customFormat="1" ht="15" customHeight="1">
      <c r="A150" s="78"/>
      <c r="B150" s="108" t="s">
        <v>301</v>
      </c>
      <c r="C150" s="108"/>
      <c r="D150" s="108"/>
      <c r="E150" s="75"/>
      <c r="F150" s="79" t="s">
        <v>276</v>
      </c>
      <c r="G150" s="80">
        <v>64</v>
      </c>
      <c r="H150" s="81">
        <f>E150*G150</f>
        <v>0</v>
      </c>
    </row>
    <row r="151" spans="1:8" s="61" customFormat="1" ht="15" customHeight="1">
      <c r="A151" s="78"/>
      <c r="B151" s="113" t="s">
        <v>395</v>
      </c>
      <c r="C151" s="113"/>
      <c r="D151" s="113"/>
      <c r="E151" s="75"/>
      <c r="F151" s="79"/>
      <c r="G151" s="82"/>
      <c r="H151" s="81"/>
    </row>
    <row r="152" spans="1:8" s="61" customFormat="1" ht="15" customHeight="1">
      <c r="A152" s="78"/>
      <c r="B152" s="113" t="s">
        <v>393</v>
      </c>
      <c r="C152" s="113"/>
      <c r="D152" s="113"/>
      <c r="E152" s="75"/>
      <c r="F152" s="79"/>
      <c r="G152" s="82"/>
      <c r="H152" s="81"/>
    </row>
    <row r="153" spans="1:8" s="61" customFormat="1" ht="15" customHeight="1">
      <c r="A153" s="78"/>
      <c r="B153" s="108" t="s">
        <v>300</v>
      </c>
      <c r="C153" s="108"/>
      <c r="D153" s="108"/>
      <c r="E153" s="75"/>
      <c r="F153" s="79" t="s">
        <v>282</v>
      </c>
      <c r="G153" s="80">
        <v>8</v>
      </c>
      <c r="H153" s="81">
        <f>E153*G153</f>
        <v>0</v>
      </c>
    </row>
    <row r="154" spans="1:8" s="61" customFormat="1" ht="15" customHeight="1">
      <c r="A154" s="78"/>
      <c r="B154" s="108" t="s">
        <v>301</v>
      </c>
      <c r="C154" s="108"/>
      <c r="D154" s="108"/>
      <c r="E154" s="75"/>
      <c r="F154" s="79" t="s">
        <v>282</v>
      </c>
      <c r="G154" s="80">
        <v>9</v>
      </c>
      <c r="H154" s="81">
        <f>E154*G154</f>
        <v>0</v>
      </c>
    </row>
    <row r="155" spans="1:8" s="61" customFormat="1" ht="15" customHeight="1">
      <c r="A155" s="78"/>
      <c r="B155" s="113" t="s">
        <v>394</v>
      </c>
      <c r="C155" s="113"/>
      <c r="D155" s="113"/>
      <c r="E155" s="75"/>
      <c r="F155" s="79"/>
      <c r="G155" s="82"/>
      <c r="H155" s="81"/>
    </row>
    <row r="156" spans="1:8" s="61" customFormat="1" ht="15" customHeight="1">
      <c r="A156" s="78"/>
      <c r="B156" s="108" t="s">
        <v>300</v>
      </c>
      <c r="C156" s="108"/>
      <c r="D156" s="108"/>
      <c r="E156" s="75"/>
      <c r="F156" s="79" t="s">
        <v>282</v>
      </c>
      <c r="G156" s="80">
        <v>2.25</v>
      </c>
      <c r="H156" s="81">
        <f>E156*G156</f>
        <v>0</v>
      </c>
    </row>
    <row r="157" spans="1:8" s="61" customFormat="1" ht="15" customHeight="1">
      <c r="A157" s="78"/>
      <c r="B157" s="108" t="s">
        <v>301</v>
      </c>
      <c r="C157" s="108"/>
      <c r="D157" s="108"/>
      <c r="E157" s="75"/>
      <c r="F157" s="79" t="s">
        <v>282</v>
      </c>
      <c r="G157" s="80">
        <v>3</v>
      </c>
      <c r="H157" s="81">
        <f>E157*G157</f>
        <v>0</v>
      </c>
    </row>
    <row r="158" spans="1:8" s="61" customFormat="1" ht="15" customHeight="1">
      <c r="A158" s="78"/>
      <c r="B158" s="113" t="s">
        <v>396</v>
      </c>
      <c r="C158" s="113"/>
      <c r="D158" s="113"/>
      <c r="E158" s="75"/>
      <c r="F158" s="79"/>
      <c r="G158" s="82"/>
      <c r="H158" s="81"/>
    </row>
    <row r="159" spans="1:8" s="61" customFormat="1" ht="15" customHeight="1">
      <c r="A159" s="78"/>
      <c r="B159" s="108" t="s">
        <v>379</v>
      </c>
      <c r="C159" s="108"/>
      <c r="D159" s="108"/>
      <c r="E159" s="75"/>
      <c r="F159" s="75" t="s">
        <v>276</v>
      </c>
      <c r="G159" s="80">
        <v>73</v>
      </c>
      <c r="H159" s="81">
        <f t="shared" ref="H159:H166" si="1">E159*G159</f>
        <v>0</v>
      </c>
    </row>
    <row r="160" spans="1:8" s="61" customFormat="1" ht="15" customHeight="1">
      <c r="A160" s="78"/>
      <c r="B160" s="108" t="s">
        <v>380</v>
      </c>
      <c r="C160" s="108"/>
      <c r="D160" s="108"/>
      <c r="E160" s="75"/>
      <c r="F160" s="75" t="s">
        <v>276</v>
      </c>
      <c r="G160" s="80">
        <v>85</v>
      </c>
      <c r="H160" s="81">
        <f t="shared" si="1"/>
        <v>0</v>
      </c>
    </row>
    <row r="161" spans="1:8" s="61" customFormat="1" ht="31.5">
      <c r="A161" s="78" t="s">
        <v>397</v>
      </c>
      <c r="B161" s="113" t="s">
        <v>398</v>
      </c>
      <c r="C161" s="113"/>
      <c r="D161" s="113"/>
      <c r="E161" s="75"/>
      <c r="F161" s="85" t="s">
        <v>208</v>
      </c>
      <c r="G161" s="82"/>
      <c r="H161" s="81">
        <f t="shared" si="1"/>
        <v>0</v>
      </c>
    </row>
    <row r="162" spans="1:8" s="61" customFormat="1" ht="15" customHeight="1">
      <c r="A162" s="78" t="s">
        <v>399</v>
      </c>
      <c r="B162" s="108" t="s">
        <v>400</v>
      </c>
      <c r="C162" s="108"/>
      <c r="D162" s="108"/>
      <c r="E162" s="75"/>
      <c r="F162" s="75"/>
      <c r="G162" s="82"/>
      <c r="H162" s="81">
        <f t="shared" si="1"/>
        <v>0</v>
      </c>
    </row>
    <row r="163" spans="1:8" s="61" customFormat="1" ht="15" customHeight="1">
      <c r="A163" s="78"/>
      <c r="B163" s="108" t="s">
        <v>401</v>
      </c>
      <c r="C163" s="108"/>
      <c r="D163" s="108"/>
      <c r="E163" s="75"/>
      <c r="F163" s="75" t="s">
        <v>402</v>
      </c>
      <c r="G163" s="80">
        <v>904</v>
      </c>
      <c r="H163" s="81">
        <f t="shared" si="1"/>
        <v>0</v>
      </c>
    </row>
    <row r="164" spans="1:8" s="61" customFormat="1" ht="29.1" customHeight="1">
      <c r="A164" s="78"/>
      <c r="B164" s="119" t="s">
        <v>403</v>
      </c>
      <c r="C164" s="119"/>
      <c r="D164" s="119"/>
      <c r="E164" s="86"/>
      <c r="F164" s="85" t="s">
        <v>402</v>
      </c>
      <c r="G164" s="82"/>
      <c r="H164" s="81">
        <f t="shared" si="1"/>
        <v>0</v>
      </c>
    </row>
    <row r="165" spans="1:8" s="61" customFormat="1" ht="15" customHeight="1">
      <c r="A165" s="78"/>
      <c r="B165" s="108" t="s">
        <v>404</v>
      </c>
      <c r="C165" s="108"/>
      <c r="D165" s="108"/>
      <c r="E165" s="75"/>
      <c r="F165" s="75" t="s">
        <v>402</v>
      </c>
      <c r="G165" s="80">
        <v>1074</v>
      </c>
      <c r="H165" s="81">
        <f t="shared" si="1"/>
        <v>0</v>
      </c>
    </row>
    <row r="166" spans="1:8" s="61" customFormat="1" ht="31.5">
      <c r="A166" s="78" t="s">
        <v>405</v>
      </c>
      <c r="B166" s="108" t="s">
        <v>406</v>
      </c>
      <c r="C166" s="108"/>
      <c r="D166" s="108"/>
      <c r="E166" s="84"/>
      <c r="F166" s="85" t="s">
        <v>208</v>
      </c>
      <c r="G166" s="82"/>
      <c r="H166" s="81">
        <f t="shared" si="1"/>
        <v>0</v>
      </c>
    </row>
    <row r="167" spans="1:8" s="61" customFormat="1" ht="15" customHeight="1">
      <c r="A167" s="78" t="s">
        <v>407</v>
      </c>
      <c r="B167" s="108" t="s">
        <v>408</v>
      </c>
      <c r="C167" s="108"/>
      <c r="D167" s="108"/>
      <c r="E167" s="84"/>
      <c r="F167" s="85"/>
      <c r="G167" s="82"/>
      <c r="H167" s="81"/>
    </row>
    <row r="168" spans="1:8" s="61" customFormat="1" ht="15" customHeight="1">
      <c r="A168" s="78"/>
      <c r="B168" s="108" t="s">
        <v>409</v>
      </c>
      <c r="C168" s="108"/>
      <c r="D168" s="108"/>
      <c r="E168" s="84"/>
      <c r="F168" s="75" t="s">
        <v>276</v>
      </c>
      <c r="G168" s="80">
        <v>2260</v>
      </c>
      <c r="H168" s="81">
        <f>E168*G168</f>
        <v>0</v>
      </c>
    </row>
    <row r="169" spans="1:8" s="61" customFormat="1" ht="15" customHeight="1">
      <c r="A169" s="78"/>
      <c r="B169" s="108" t="s">
        <v>410</v>
      </c>
      <c r="C169" s="108"/>
      <c r="D169" s="108"/>
      <c r="E169" s="84"/>
      <c r="F169" s="75" t="s">
        <v>276</v>
      </c>
      <c r="G169" s="80">
        <v>3390</v>
      </c>
      <c r="H169" s="81">
        <f>E169*G169</f>
        <v>0</v>
      </c>
    </row>
    <row r="170" spans="1:8" s="61" customFormat="1" ht="15" customHeight="1">
      <c r="A170" s="87"/>
      <c r="B170" s="118" t="s">
        <v>411</v>
      </c>
      <c r="C170" s="118"/>
      <c r="D170" s="118"/>
      <c r="E170" s="88"/>
      <c r="F170" s="88"/>
      <c r="G170" s="89"/>
      <c r="H170" s="81"/>
    </row>
    <row r="171" spans="1:8" s="61" customFormat="1" ht="15" customHeight="1">
      <c r="A171" s="78" t="s">
        <v>412</v>
      </c>
      <c r="B171" s="113" t="s">
        <v>413</v>
      </c>
      <c r="C171" s="113"/>
      <c r="D171" s="113"/>
      <c r="E171" s="75"/>
      <c r="F171" s="79" t="s">
        <v>276</v>
      </c>
      <c r="G171" s="80">
        <v>59</v>
      </c>
      <c r="H171" s="81">
        <f>E171*G171</f>
        <v>0</v>
      </c>
    </row>
    <row r="172" spans="1:8" s="61" customFormat="1" ht="15" customHeight="1">
      <c r="A172" s="78" t="s">
        <v>414</v>
      </c>
      <c r="B172" s="113" t="s">
        <v>415</v>
      </c>
      <c r="C172" s="113"/>
      <c r="D172" s="113"/>
      <c r="E172" s="75"/>
      <c r="F172" s="79" t="s">
        <v>276</v>
      </c>
      <c r="G172" s="80">
        <v>69</v>
      </c>
      <c r="H172" s="81">
        <f>E172*G172</f>
        <v>0</v>
      </c>
    </row>
    <row r="173" spans="1:8" s="61" customFormat="1" ht="15" customHeight="1">
      <c r="A173" s="78" t="s">
        <v>416</v>
      </c>
      <c r="B173" s="113" t="s">
        <v>417</v>
      </c>
      <c r="C173" s="113"/>
      <c r="D173" s="113"/>
      <c r="E173" s="75"/>
      <c r="F173" s="79"/>
      <c r="G173" s="82"/>
      <c r="H173" s="81"/>
    </row>
    <row r="174" spans="1:8" s="61" customFormat="1" ht="15" customHeight="1">
      <c r="A174" s="78"/>
      <c r="B174" s="113" t="s">
        <v>418</v>
      </c>
      <c r="C174" s="113"/>
      <c r="D174" s="113"/>
      <c r="E174" s="75"/>
      <c r="F174" s="79" t="s">
        <v>276</v>
      </c>
      <c r="G174" s="80">
        <v>92</v>
      </c>
      <c r="H174" s="81">
        <f t="shared" ref="H174:H179" si="2">E174*G174</f>
        <v>0</v>
      </c>
    </row>
    <row r="175" spans="1:8" s="61" customFormat="1" ht="15" customHeight="1">
      <c r="A175" s="78"/>
      <c r="B175" s="113" t="s">
        <v>419</v>
      </c>
      <c r="C175" s="113"/>
      <c r="D175" s="113"/>
      <c r="E175" s="75"/>
      <c r="F175" s="79" t="s">
        <v>276</v>
      </c>
      <c r="G175" s="80">
        <v>160</v>
      </c>
      <c r="H175" s="81">
        <f t="shared" si="2"/>
        <v>0</v>
      </c>
    </row>
    <row r="176" spans="1:8" s="61" customFormat="1" ht="15" customHeight="1">
      <c r="A176" s="78" t="s">
        <v>420</v>
      </c>
      <c r="B176" s="113" t="s">
        <v>421</v>
      </c>
      <c r="C176" s="113"/>
      <c r="D176" s="113"/>
      <c r="E176" s="75"/>
      <c r="F176" s="79" t="s">
        <v>276</v>
      </c>
      <c r="G176" s="80">
        <v>46</v>
      </c>
      <c r="H176" s="81">
        <f t="shared" si="2"/>
        <v>0</v>
      </c>
    </row>
    <row r="177" spans="1:8" s="61" customFormat="1" ht="15" customHeight="1">
      <c r="A177" s="78" t="s">
        <v>422</v>
      </c>
      <c r="B177" s="113" t="s">
        <v>423</v>
      </c>
      <c r="C177" s="113"/>
      <c r="D177" s="113"/>
      <c r="E177" s="75"/>
      <c r="F177" s="79" t="s">
        <v>276</v>
      </c>
      <c r="G177" s="80">
        <v>34</v>
      </c>
      <c r="H177" s="81">
        <f t="shared" si="2"/>
        <v>0</v>
      </c>
    </row>
    <row r="178" spans="1:8" s="61" customFormat="1" ht="15" customHeight="1">
      <c r="A178" s="78" t="s">
        <v>424</v>
      </c>
      <c r="B178" s="113" t="s">
        <v>425</v>
      </c>
      <c r="C178" s="113"/>
      <c r="D178" s="113"/>
      <c r="E178" s="75"/>
      <c r="F178" s="79" t="s">
        <v>276</v>
      </c>
      <c r="G178" s="80">
        <v>89</v>
      </c>
      <c r="H178" s="81">
        <f t="shared" si="2"/>
        <v>0</v>
      </c>
    </row>
    <row r="179" spans="1:8" s="61" customFormat="1" ht="15" customHeight="1">
      <c r="A179" s="78" t="s">
        <v>426</v>
      </c>
      <c r="B179" s="113" t="s">
        <v>427</v>
      </c>
      <c r="C179" s="113"/>
      <c r="D179" s="113"/>
      <c r="E179" s="75"/>
      <c r="F179" s="79" t="s">
        <v>276</v>
      </c>
      <c r="G179" s="80">
        <v>19</v>
      </c>
      <c r="H179" s="81">
        <f t="shared" si="2"/>
        <v>0</v>
      </c>
    </row>
    <row r="180" spans="1:8" s="61" customFormat="1" ht="15" customHeight="1">
      <c r="A180" s="78" t="s">
        <v>428</v>
      </c>
      <c r="B180" s="113" t="s">
        <v>429</v>
      </c>
      <c r="C180" s="113"/>
      <c r="D180" s="113"/>
      <c r="E180" s="75"/>
      <c r="F180" s="79"/>
      <c r="G180" s="82"/>
      <c r="H180" s="81"/>
    </row>
    <row r="181" spans="1:8" s="61" customFormat="1" ht="15" customHeight="1">
      <c r="A181" s="78"/>
      <c r="B181" s="113" t="s">
        <v>430</v>
      </c>
      <c r="C181" s="113"/>
      <c r="D181" s="113"/>
      <c r="E181" s="75"/>
      <c r="F181" s="79" t="s">
        <v>276</v>
      </c>
      <c r="G181" s="80">
        <v>29</v>
      </c>
      <c r="H181" s="81">
        <f>E181*G181</f>
        <v>0</v>
      </c>
    </row>
    <row r="182" spans="1:8" s="61" customFormat="1" ht="15" customHeight="1">
      <c r="A182" s="78"/>
      <c r="B182" s="113" t="s">
        <v>431</v>
      </c>
      <c r="C182" s="113"/>
      <c r="D182" s="113"/>
      <c r="E182" s="75"/>
      <c r="F182" s="79" t="s">
        <v>276</v>
      </c>
      <c r="G182" s="80">
        <v>62</v>
      </c>
      <c r="H182" s="81">
        <f>E182*G182</f>
        <v>0</v>
      </c>
    </row>
    <row r="183" spans="1:8" s="61" customFormat="1" ht="15" customHeight="1">
      <c r="A183" s="78"/>
      <c r="B183" s="108" t="s">
        <v>432</v>
      </c>
      <c r="C183" s="108"/>
      <c r="D183" s="108"/>
      <c r="E183" s="75"/>
      <c r="F183" s="79" t="s">
        <v>276</v>
      </c>
      <c r="G183" s="80">
        <v>29</v>
      </c>
      <c r="H183" s="81">
        <f>E183*G183</f>
        <v>0</v>
      </c>
    </row>
    <row r="184" spans="1:8" s="61" customFormat="1" ht="15" customHeight="1">
      <c r="A184" s="78" t="s">
        <v>433</v>
      </c>
      <c r="B184" s="108" t="s">
        <v>434</v>
      </c>
      <c r="C184" s="108"/>
      <c r="D184" s="108"/>
      <c r="E184" s="75"/>
      <c r="F184" s="75"/>
      <c r="G184" s="82"/>
      <c r="H184" s="81"/>
    </row>
    <row r="185" spans="1:8" s="61" customFormat="1" ht="15" customHeight="1">
      <c r="A185" s="78"/>
      <c r="B185" s="108" t="s">
        <v>435</v>
      </c>
      <c r="C185" s="108"/>
      <c r="D185" s="108"/>
      <c r="E185" s="75"/>
      <c r="F185" s="79" t="s">
        <v>276</v>
      </c>
      <c r="G185" s="80">
        <v>26</v>
      </c>
      <c r="H185" s="81">
        <f>E185*G185</f>
        <v>0</v>
      </c>
    </row>
    <row r="186" spans="1:8" s="61" customFormat="1" ht="15" customHeight="1">
      <c r="A186" s="78"/>
      <c r="B186" s="108" t="s">
        <v>436</v>
      </c>
      <c r="C186" s="108"/>
      <c r="D186" s="108"/>
      <c r="E186" s="75"/>
      <c r="F186" s="79" t="s">
        <v>276</v>
      </c>
      <c r="G186" s="80">
        <v>26</v>
      </c>
      <c r="H186" s="81">
        <f>E186*G186</f>
        <v>0</v>
      </c>
    </row>
    <row r="187" spans="1:8" s="61" customFormat="1" ht="15" customHeight="1">
      <c r="A187" s="78" t="s">
        <v>437</v>
      </c>
      <c r="B187" s="108" t="s">
        <v>438</v>
      </c>
      <c r="C187" s="108"/>
      <c r="D187" s="108"/>
      <c r="E187" s="75"/>
      <c r="F187" s="75"/>
      <c r="G187" s="82"/>
      <c r="H187" s="81"/>
    </row>
    <row r="188" spans="1:8" s="61" customFormat="1" ht="15" customHeight="1">
      <c r="A188" s="78"/>
      <c r="B188" s="108" t="s">
        <v>439</v>
      </c>
      <c r="C188" s="108"/>
      <c r="D188" s="108"/>
      <c r="E188" s="75"/>
      <c r="F188" s="79" t="s">
        <v>276</v>
      </c>
      <c r="G188" s="80">
        <v>8</v>
      </c>
      <c r="H188" s="81">
        <f>E188*G188</f>
        <v>0</v>
      </c>
    </row>
    <row r="189" spans="1:8" s="61" customFormat="1" ht="15" customHeight="1">
      <c r="A189" s="78"/>
      <c r="B189" s="113" t="s">
        <v>440</v>
      </c>
      <c r="C189" s="113"/>
      <c r="D189" s="113"/>
      <c r="E189" s="75"/>
      <c r="F189" s="79" t="s">
        <v>276</v>
      </c>
      <c r="G189" s="80">
        <v>10</v>
      </c>
      <c r="H189" s="81">
        <f>E189*G189</f>
        <v>0</v>
      </c>
    </row>
    <row r="190" spans="1:8" s="61" customFormat="1" ht="15" customHeight="1">
      <c r="A190" s="78" t="s">
        <v>441</v>
      </c>
      <c r="B190" s="113" t="s">
        <v>442</v>
      </c>
      <c r="C190" s="113"/>
      <c r="D190" s="113"/>
      <c r="E190" s="75"/>
      <c r="F190" s="79" t="s">
        <v>276</v>
      </c>
      <c r="G190" s="80">
        <v>279</v>
      </c>
      <c r="H190" s="81">
        <f>E190*G190</f>
        <v>0</v>
      </c>
    </row>
    <row r="191" spans="1:8" s="61" customFormat="1" ht="15" customHeight="1">
      <c r="A191" s="78" t="s">
        <v>443</v>
      </c>
      <c r="B191" s="113" t="s">
        <v>444</v>
      </c>
      <c r="C191" s="113"/>
      <c r="D191" s="113"/>
      <c r="E191" s="75"/>
      <c r="F191" s="79" t="s">
        <v>276</v>
      </c>
      <c r="G191" s="80">
        <v>43</v>
      </c>
      <c r="H191" s="81">
        <f>E191*G191</f>
        <v>0</v>
      </c>
    </row>
    <row r="192" spans="1:8" s="61" customFormat="1" ht="15" customHeight="1">
      <c r="A192" s="78" t="s">
        <v>445</v>
      </c>
      <c r="B192" s="113" t="s">
        <v>446</v>
      </c>
      <c r="C192" s="113"/>
      <c r="D192" s="113"/>
      <c r="E192" s="75"/>
      <c r="F192" s="79" t="s">
        <v>276</v>
      </c>
      <c r="G192" s="80">
        <v>21</v>
      </c>
      <c r="H192" s="81">
        <f>E192*G192</f>
        <v>0</v>
      </c>
    </row>
    <row r="193" spans="1:8" s="61" customFormat="1" ht="15" customHeight="1">
      <c r="A193" s="78" t="s">
        <v>447</v>
      </c>
      <c r="B193" s="113" t="s">
        <v>448</v>
      </c>
      <c r="C193" s="113"/>
      <c r="D193" s="113"/>
      <c r="E193" s="75"/>
      <c r="F193" s="79"/>
      <c r="G193" s="82"/>
      <c r="H193" s="81"/>
    </row>
    <row r="194" spans="1:8" s="61" customFormat="1" ht="15" customHeight="1">
      <c r="A194" s="78"/>
      <c r="B194" s="113" t="s">
        <v>449</v>
      </c>
      <c r="C194" s="113"/>
      <c r="D194" s="113"/>
      <c r="E194" s="75"/>
      <c r="F194" s="79" t="s">
        <v>276</v>
      </c>
      <c r="G194" s="80">
        <v>279</v>
      </c>
      <c r="H194" s="81">
        <f>E194*G194</f>
        <v>0</v>
      </c>
    </row>
    <row r="195" spans="1:8" s="61" customFormat="1" ht="15" customHeight="1">
      <c r="A195" s="78"/>
      <c r="B195" s="113" t="s">
        <v>450</v>
      </c>
      <c r="C195" s="113"/>
      <c r="D195" s="113"/>
      <c r="E195" s="75"/>
      <c r="F195" s="79" t="s">
        <v>276</v>
      </c>
      <c r="G195" s="80">
        <v>339</v>
      </c>
      <c r="H195" s="81">
        <f>E195*G195</f>
        <v>0</v>
      </c>
    </row>
    <row r="196" spans="1:8" s="61" customFormat="1" ht="15" customHeight="1">
      <c r="A196" s="78" t="s">
        <v>451</v>
      </c>
      <c r="B196" s="113" t="s">
        <v>452</v>
      </c>
      <c r="C196" s="113"/>
      <c r="D196" s="113"/>
      <c r="E196" s="75"/>
      <c r="F196" s="79"/>
      <c r="G196" s="82"/>
      <c r="H196" s="81"/>
    </row>
    <row r="197" spans="1:8" s="61" customFormat="1" ht="15" customHeight="1">
      <c r="A197" s="78"/>
      <c r="B197" s="113" t="s">
        <v>453</v>
      </c>
      <c r="C197" s="113"/>
      <c r="D197" s="113"/>
      <c r="E197" s="75"/>
      <c r="F197" s="79" t="s">
        <v>276</v>
      </c>
      <c r="G197" s="80">
        <v>57</v>
      </c>
      <c r="H197" s="81">
        <f>E197*G197</f>
        <v>0</v>
      </c>
    </row>
    <row r="198" spans="1:8" s="61" customFormat="1" ht="39.950000000000003" customHeight="1">
      <c r="A198" s="78"/>
      <c r="B198" s="119" t="s">
        <v>454</v>
      </c>
      <c r="C198" s="119"/>
      <c r="D198" s="119"/>
      <c r="E198" s="75"/>
      <c r="F198" s="75" t="s">
        <v>276</v>
      </c>
      <c r="G198" s="80">
        <v>141</v>
      </c>
      <c r="H198" s="81">
        <f>E198*G198</f>
        <v>0</v>
      </c>
    </row>
    <row r="199" spans="1:8" s="61" customFormat="1" ht="15" customHeight="1">
      <c r="A199" s="78"/>
      <c r="B199" s="108" t="s">
        <v>455</v>
      </c>
      <c r="C199" s="108"/>
      <c r="D199" s="108"/>
      <c r="E199" s="75"/>
      <c r="F199" s="75" t="s">
        <v>276</v>
      </c>
      <c r="G199" s="80">
        <v>62</v>
      </c>
      <c r="H199" s="81">
        <f>E199*G199</f>
        <v>0</v>
      </c>
    </row>
    <row r="200" spans="1:8" s="61" customFormat="1" ht="29.45" customHeight="1">
      <c r="A200" s="78" t="s">
        <v>456</v>
      </c>
      <c r="B200" s="119" t="s">
        <v>457</v>
      </c>
      <c r="C200" s="119"/>
      <c r="D200" s="119"/>
      <c r="E200" s="75"/>
      <c r="F200" s="75"/>
      <c r="G200" s="82"/>
      <c r="H200" s="81"/>
    </row>
    <row r="201" spans="1:8" s="61" customFormat="1" ht="15" customHeight="1">
      <c r="A201" s="78"/>
      <c r="B201" s="108" t="s">
        <v>458</v>
      </c>
      <c r="C201" s="108"/>
      <c r="D201" s="108"/>
      <c r="E201" s="75"/>
      <c r="F201" s="75" t="s">
        <v>276</v>
      </c>
      <c r="G201" s="80">
        <v>136</v>
      </c>
      <c r="H201" s="81">
        <f>E201*G201</f>
        <v>0</v>
      </c>
    </row>
    <row r="202" spans="1:8" s="61" customFormat="1" ht="15" customHeight="1">
      <c r="A202" s="78"/>
      <c r="B202" s="108" t="s">
        <v>459</v>
      </c>
      <c r="C202" s="108"/>
      <c r="D202" s="108"/>
      <c r="E202" s="75"/>
      <c r="F202" s="75" t="s">
        <v>276</v>
      </c>
      <c r="G202" s="80">
        <v>511</v>
      </c>
      <c r="H202" s="81">
        <f>E202*G202</f>
        <v>0</v>
      </c>
    </row>
    <row r="203" spans="1:8" s="61" customFormat="1" ht="15" customHeight="1">
      <c r="A203" s="78" t="s">
        <v>460</v>
      </c>
      <c r="B203" s="108" t="s">
        <v>461</v>
      </c>
      <c r="C203" s="108"/>
      <c r="D203" s="108"/>
      <c r="E203" s="75"/>
      <c r="F203" s="75" t="s">
        <v>276</v>
      </c>
      <c r="G203" s="80">
        <v>565</v>
      </c>
      <c r="H203" s="81">
        <f>E203*G203</f>
        <v>0</v>
      </c>
    </row>
    <row r="204" spans="1:8" s="61" customFormat="1" ht="15" customHeight="1">
      <c r="A204" s="78" t="s">
        <v>462</v>
      </c>
      <c r="B204" s="108" t="s">
        <v>463</v>
      </c>
      <c r="C204" s="108"/>
      <c r="D204" s="108"/>
      <c r="E204" s="75"/>
      <c r="F204" s="75"/>
      <c r="G204" s="82"/>
      <c r="H204" s="81"/>
    </row>
    <row r="205" spans="1:8" s="61" customFormat="1" ht="15" customHeight="1">
      <c r="A205" s="78"/>
      <c r="B205" s="108" t="s">
        <v>464</v>
      </c>
      <c r="C205" s="108"/>
      <c r="D205" s="108"/>
      <c r="E205" s="75"/>
      <c r="F205" s="75" t="s">
        <v>276</v>
      </c>
      <c r="G205" s="80">
        <v>424</v>
      </c>
      <c r="H205" s="81">
        <f>E205*G205</f>
        <v>0</v>
      </c>
    </row>
    <row r="206" spans="1:8" s="61" customFormat="1" ht="15" customHeight="1">
      <c r="A206" s="78"/>
      <c r="B206" s="113" t="s">
        <v>465</v>
      </c>
      <c r="C206" s="113"/>
      <c r="D206" s="113"/>
      <c r="E206" s="75"/>
      <c r="F206" s="79" t="s">
        <v>276</v>
      </c>
      <c r="G206" s="80">
        <v>622</v>
      </c>
      <c r="H206" s="81">
        <f>E206*G206</f>
        <v>0</v>
      </c>
    </row>
    <row r="207" spans="1:8" s="61" customFormat="1" ht="15" customHeight="1">
      <c r="A207" s="78"/>
      <c r="B207" s="113" t="s">
        <v>466</v>
      </c>
      <c r="C207" s="113"/>
      <c r="D207" s="113"/>
      <c r="E207" s="75"/>
      <c r="F207" s="79" t="s">
        <v>276</v>
      </c>
      <c r="G207" s="80">
        <v>876</v>
      </c>
      <c r="H207" s="81">
        <f>E207*G207</f>
        <v>0</v>
      </c>
    </row>
    <row r="208" spans="1:8" s="61" customFormat="1" ht="30" customHeight="1">
      <c r="A208" s="78"/>
      <c r="B208" s="114" t="s">
        <v>467</v>
      </c>
      <c r="C208" s="114"/>
      <c r="D208" s="114"/>
      <c r="E208" s="75"/>
      <c r="F208" s="79" t="s">
        <v>276</v>
      </c>
      <c r="G208" s="80">
        <v>294</v>
      </c>
      <c r="H208" s="81">
        <f>E208*G208</f>
        <v>0</v>
      </c>
    </row>
    <row r="209" spans="1:8" s="61" customFormat="1" ht="15" customHeight="1">
      <c r="A209" s="78" t="s">
        <v>468</v>
      </c>
      <c r="B209" s="101" t="s">
        <v>469</v>
      </c>
      <c r="C209" s="101"/>
      <c r="D209" s="101"/>
      <c r="E209" s="75"/>
      <c r="F209" s="79" t="s">
        <v>276</v>
      </c>
      <c r="G209" s="80">
        <v>650</v>
      </c>
      <c r="H209" s="81">
        <f>E209*G209</f>
        <v>0</v>
      </c>
    </row>
    <row r="210" spans="1:8" s="61" customFormat="1" ht="15" customHeight="1">
      <c r="A210" s="78" t="s">
        <v>470</v>
      </c>
      <c r="B210" s="113" t="s">
        <v>471</v>
      </c>
      <c r="C210" s="113"/>
      <c r="D210" s="113"/>
      <c r="E210" s="75"/>
      <c r="F210" s="79"/>
      <c r="G210" s="82"/>
      <c r="H210" s="81"/>
    </row>
    <row r="211" spans="1:8" s="61" customFormat="1" ht="15" customHeight="1">
      <c r="A211" s="78"/>
      <c r="B211" s="108" t="s">
        <v>472</v>
      </c>
      <c r="C211" s="108"/>
      <c r="D211" s="108"/>
      <c r="E211" s="75"/>
      <c r="F211" s="75" t="s">
        <v>276</v>
      </c>
      <c r="G211" s="80">
        <v>170</v>
      </c>
      <c r="H211" s="81">
        <f>E211*G211</f>
        <v>0</v>
      </c>
    </row>
    <row r="212" spans="1:8" s="61" customFormat="1" ht="15" customHeight="1">
      <c r="A212" s="78"/>
      <c r="B212" s="108" t="s">
        <v>473</v>
      </c>
      <c r="C212" s="108"/>
      <c r="D212" s="108"/>
      <c r="E212" s="75"/>
      <c r="F212" s="75" t="s">
        <v>276</v>
      </c>
      <c r="G212" s="80">
        <v>186</v>
      </c>
      <c r="H212" s="81">
        <f>E212*G212</f>
        <v>0</v>
      </c>
    </row>
    <row r="213" spans="1:8" s="61" customFormat="1" ht="15" customHeight="1">
      <c r="A213" s="78" t="s">
        <v>474</v>
      </c>
      <c r="B213" s="113" t="s">
        <v>475</v>
      </c>
      <c r="C213" s="113"/>
      <c r="D213" s="113"/>
      <c r="E213" s="75"/>
      <c r="F213" s="79"/>
      <c r="G213" s="82"/>
      <c r="H213" s="81"/>
    </row>
    <row r="214" spans="1:8" s="61" customFormat="1" ht="15" customHeight="1">
      <c r="A214" s="78"/>
      <c r="B214" s="113" t="s">
        <v>476</v>
      </c>
      <c r="C214" s="113"/>
      <c r="D214" s="113"/>
      <c r="E214" s="75"/>
      <c r="F214" s="79" t="s">
        <v>276</v>
      </c>
      <c r="G214" s="80">
        <v>746</v>
      </c>
      <c r="H214" s="81">
        <f>E214*G214</f>
        <v>0</v>
      </c>
    </row>
    <row r="215" spans="1:8" s="61" customFormat="1" ht="15" customHeight="1">
      <c r="A215" s="78"/>
      <c r="B215" s="113" t="s">
        <v>477</v>
      </c>
      <c r="C215" s="113"/>
      <c r="D215" s="113"/>
      <c r="E215" s="75"/>
      <c r="F215" s="79" t="s">
        <v>276</v>
      </c>
      <c r="G215" s="80">
        <v>475</v>
      </c>
      <c r="H215" s="81">
        <f>E215*G215</f>
        <v>0</v>
      </c>
    </row>
    <row r="216" spans="1:8" s="61" customFormat="1" ht="15" customHeight="1">
      <c r="A216" s="78" t="s">
        <v>478</v>
      </c>
      <c r="B216" s="113" t="s">
        <v>479</v>
      </c>
      <c r="C216" s="113"/>
      <c r="D216" s="113"/>
      <c r="E216" s="75"/>
      <c r="F216" s="79"/>
      <c r="G216" s="82"/>
      <c r="H216" s="81"/>
    </row>
    <row r="217" spans="1:8" s="61" customFormat="1" ht="15" customHeight="1">
      <c r="A217" s="78"/>
      <c r="B217" s="113" t="s">
        <v>480</v>
      </c>
      <c r="C217" s="113"/>
      <c r="D217" s="113"/>
      <c r="E217" s="75"/>
      <c r="F217" s="79" t="s">
        <v>276</v>
      </c>
      <c r="G217" s="80">
        <v>124</v>
      </c>
      <c r="H217" s="81">
        <f>E217*G217</f>
        <v>0</v>
      </c>
    </row>
    <row r="218" spans="1:8" s="61" customFormat="1" ht="15" customHeight="1">
      <c r="A218" s="78" t="s">
        <v>481</v>
      </c>
      <c r="B218" s="113" t="s">
        <v>482</v>
      </c>
      <c r="C218" s="113"/>
      <c r="D218" s="113"/>
      <c r="E218" s="75"/>
      <c r="F218" s="79" t="s">
        <v>276</v>
      </c>
      <c r="G218" s="80">
        <v>124</v>
      </c>
      <c r="H218" s="81">
        <f>E218*G218</f>
        <v>0</v>
      </c>
    </row>
    <row r="219" spans="1:8" s="61" customFormat="1" ht="15" customHeight="1">
      <c r="A219" s="78" t="s">
        <v>483</v>
      </c>
      <c r="B219" s="113" t="s">
        <v>484</v>
      </c>
      <c r="C219" s="113"/>
      <c r="D219" s="113"/>
      <c r="E219" s="75"/>
      <c r="F219" s="79" t="s">
        <v>276</v>
      </c>
      <c r="G219" s="80">
        <v>124</v>
      </c>
      <c r="H219" s="81">
        <f>E219*G219</f>
        <v>0</v>
      </c>
    </row>
    <row r="220" spans="1:8" s="61" customFormat="1" ht="15" customHeight="1">
      <c r="A220" s="78" t="s">
        <v>485</v>
      </c>
      <c r="B220" s="113" t="s">
        <v>486</v>
      </c>
      <c r="C220" s="113"/>
      <c r="D220" s="113"/>
      <c r="E220" s="75"/>
      <c r="F220" s="79" t="s">
        <v>276</v>
      </c>
      <c r="G220" s="80">
        <v>170</v>
      </c>
      <c r="H220" s="81">
        <f>E220*G220</f>
        <v>0</v>
      </c>
    </row>
    <row r="221" spans="1:8" s="61" customFormat="1" ht="15" customHeight="1">
      <c r="A221" s="78" t="s">
        <v>487</v>
      </c>
      <c r="B221" s="113" t="s">
        <v>488</v>
      </c>
      <c r="C221" s="113"/>
      <c r="D221" s="113"/>
      <c r="E221" s="75"/>
      <c r="F221" s="79"/>
      <c r="G221" s="82"/>
      <c r="H221" s="81"/>
    </row>
    <row r="222" spans="1:8" s="61" customFormat="1" ht="15" customHeight="1">
      <c r="A222" s="78"/>
      <c r="B222" s="113" t="s">
        <v>489</v>
      </c>
      <c r="C222" s="113"/>
      <c r="D222" s="113"/>
      <c r="E222" s="75"/>
      <c r="F222" s="79" t="s">
        <v>276</v>
      </c>
      <c r="G222" s="80">
        <v>158</v>
      </c>
      <c r="H222" s="81">
        <f>E222*G222</f>
        <v>0</v>
      </c>
    </row>
    <row r="223" spans="1:8" s="61" customFormat="1" ht="15" customHeight="1">
      <c r="A223" s="78"/>
      <c r="B223" s="113" t="s">
        <v>490</v>
      </c>
      <c r="C223" s="113"/>
      <c r="D223" s="113"/>
      <c r="E223" s="75"/>
      <c r="F223" s="79" t="s">
        <v>276</v>
      </c>
      <c r="G223" s="80">
        <v>17</v>
      </c>
      <c r="H223" s="81">
        <f>E223*G223</f>
        <v>0</v>
      </c>
    </row>
    <row r="224" spans="1:8" s="70" customFormat="1" ht="15" customHeight="1">
      <c r="A224" s="87"/>
      <c r="B224" s="102" t="s">
        <v>491</v>
      </c>
      <c r="C224" s="102"/>
      <c r="D224" s="102"/>
      <c r="E224" s="88"/>
      <c r="F224" s="88"/>
      <c r="G224" s="89"/>
      <c r="H224" s="81"/>
    </row>
    <row r="225" spans="1:8" s="70" customFormat="1" ht="15" customHeight="1">
      <c r="A225" s="90">
        <v>74</v>
      </c>
      <c r="B225" s="108" t="s">
        <v>492</v>
      </c>
      <c r="C225" s="108"/>
      <c r="D225" s="108"/>
      <c r="E225" s="75"/>
      <c r="F225" s="75" t="s">
        <v>402</v>
      </c>
      <c r="G225" s="80">
        <v>2034</v>
      </c>
      <c r="H225" s="81">
        <f t="shared" ref="H225:H230" si="3">E225*G225</f>
        <v>0</v>
      </c>
    </row>
    <row r="226" spans="1:8" s="61" customFormat="1" ht="15" customHeight="1">
      <c r="A226" s="78" t="s">
        <v>493</v>
      </c>
      <c r="B226" s="113" t="s">
        <v>494</v>
      </c>
      <c r="C226" s="113"/>
      <c r="D226" s="113"/>
      <c r="E226" s="75"/>
      <c r="F226" s="79" t="s">
        <v>495</v>
      </c>
      <c r="G226" s="80">
        <v>226</v>
      </c>
      <c r="H226" s="81">
        <f t="shared" si="3"/>
        <v>0</v>
      </c>
    </row>
    <row r="227" spans="1:8" s="61" customFormat="1" ht="31.5">
      <c r="A227" s="78" t="s">
        <v>496</v>
      </c>
      <c r="B227" s="108" t="s">
        <v>497</v>
      </c>
      <c r="C227" s="108"/>
      <c r="D227" s="108"/>
      <c r="E227" s="75"/>
      <c r="F227" s="91" t="s">
        <v>208</v>
      </c>
      <c r="G227" s="82"/>
      <c r="H227" s="81">
        <f t="shared" si="3"/>
        <v>0</v>
      </c>
    </row>
    <row r="228" spans="1:8" s="61" customFormat="1" ht="15" customHeight="1">
      <c r="A228" s="78" t="s">
        <v>498</v>
      </c>
      <c r="B228" s="113" t="s">
        <v>499</v>
      </c>
      <c r="C228" s="113"/>
      <c r="D228" s="113"/>
      <c r="E228" s="75"/>
      <c r="F228" s="79" t="s">
        <v>276</v>
      </c>
      <c r="G228" s="80">
        <v>1243</v>
      </c>
      <c r="H228" s="81">
        <f t="shared" si="3"/>
        <v>0</v>
      </c>
    </row>
    <row r="229" spans="1:8" s="61" customFormat="1" ht="31.5">
      <c r="A229" s="78" t="s">
        <v>500</v>
      </c>
      <c r="B229" s="113" t="s">
        <v>501</v>
      </c>
      <c r="C229" s="113"/>
      <c r="D229" s="113"/>
      <c r="E229" s="75"/>
      <c r="F229" s="91" t="s">
        <v>208</v>
      </c>
      <c r="G229" s="82"/>
      <c r="H229" s="81">
        <f t="shared" si="3"/>
        <v>0</v>
      </c>
    </row>
    <row r="230" spans="1:8" s="61" customFormat="1" ht="15" customHeight="1">
      <c r="A230" s="78" t="s">
        <v>502</v>
      </c>
      <c r="B230" s="113" t="s">
        <v>503</v>
      </c>
      <c r="C230" s="113"/>
      <c r="D230" s="113"/>
      <c r="E230" s="75"/>
      <c r="F230" s="79" t="s">
        <v>276</v>
      </c>
      <c r="G230" s="80">
        <v>678</v>
      </c>
      <c r="H230" s="81">
        <f t="shared" si="3"/>
        <v>0</v>
      </c>
    </row>
    <row r="231" spans="1:8" s="61" customFormat="1" ht="15" customHeight="1">
      <c r="A231" s="74"/>
      <c r="B231" s="120" t="s">
        <v>504</v>
      </c>
      <c r="C231" s="120"/>
      <c r="D231" s="120"/>
      <c r="E231" s="92"/>
      <c r="F231" s="92"/>
      <c r="G231" s="76"/>
      <c r="H231" s="81"/>
    </row>
    <row r="232" spans="1:8" s="61" customFormat="1" ht="15" customHeight="1">
      <c r="A232" s="78" t="s">
        <v>505</v>
      </c>
      <c r="B232" s="113" t="s">
        <v>506</v>
      </c>
      <c r="C232" s="113"/>
      <c r="D232" s="113"/>
      <c r="E232" s="75"/>
      <c r="F232" s="79" t="s">
        <v>495</v>
      </c>
      <c r="G232" s="80">
        <v>254</v>
      </c>
      <c r="H232" s="81">
        <f>E232*G232</f>
        <v>0</v>
      </c>
    </row>
    <row r="233" spans="1:8" s="61" customFormat="1" ht="15" customHeight="1">
      <c r="A233" s="78" t="s">
        <v>507</v>
      </c>
      <c r="B233" s="113" t="s">
        <v>508</v>
      </c>
      <c r="C233" s="113"/>
      <c r="D233" s="113"/>
      <c r="E233" s="75"/>
      <c r="F233" s="79" t="s">
        <v>509</v>
      </c>
      <c r="G233" s="80">
        <v>2.25</v>
      </c>
      <c r="H233" s="81">
        <f>E233*G233</f>
        <v>0</v>
      </c>
    </row>
    <row r="234" spans="1:8" s="61" customFormat="1" ht="15" customHeight="1">
      <c r="A234" s="78" t="s">
        <v>510</v>
      </c>
      <c r="B234" s="113" t="s">
        <v>511</v>
      </c>
      <c r="C234" s="113"/>
      <c r="D234" s="113"/>
      <c r="E234" s="75"/>
      <c r="F234" s="79" t="s">
        <v>276</v>
      </c>
      <c r="G234" s="80">
        <v>158</v>
      </c>
      <c r="H234" s="81">
        <f>E234*G234</f>
        <v>0</v>
      </c>
    </row>
    <row r="235" spans="1:8" s="61" customFormat="1" ht="15" customHeight="1">
      <c r="A235" s="78" t="s">
        <v>512</v>
      </c>
      <c r="B235" s="113" t="s">
        <v>513</v>
      </c>
      <c r="C235" s="113"/>
      <c r="D235" s="113"/>
      <c r="E235" s="75"/>
      <c r="F235" s="79"/>
      <c r="G235" s="82"/>
      <c r="H235" s="81"/>
    </row>
    <row r="236" spans="1:8" s="61" customFormat="1" ht="15" customHeight="1">
      <c r="A236" s="78"/>
      <c r="B236" s="108" t="s">
        <v>281</v>
      </c>
      <c r="C236" s="108"/>
      <c r="D236" s="108"/>
      <c r="E236" s="75"/>
      <c r="F236" s="75" t="s">
        <v>276</v>
      </c>
      <c r="G236" s="80">
        <v>243</v>
      </c>
      <c r="H236" s="81">
        <f t="shared" ref="H236:H247" si="4">E236*G236</f>
        <v>0</v>
      </c>
    </row>
    <row r="237" spans="1:8" s="61" customFormat="1" ht="15" customHeight="1">
      <c r="A237" s="78"/>
      <c r="B237" s="108" t="s">
        <v>283</v>
      </c>
      <c r="C237" s="108"/>
      <c r="D237" s="108"/>
      <c r="E237" s="75"/>
      <c r="F237" s="75" t="s">
        <v>276</v>
      </c>
      <c r="G237" s="80">
        <v>288</v>
      </c>
      <c r="H237" s="81">
        <f t="shared" si="4"/>
        <v>0</v>
      </c>
    </row>
    <row r="238" spans="1:8" s="61" customFormat="1" ht="15" customHeight="1">
      <c r="A238" s="78" t="s">
        <v>514</v>
      </c>
      <c r="B238" s="113" t="s">
        <v>515</v>
      </c>
      <c r="C238" s="113"/>
      <c r="D238" s="113"/>
      <c r="E238" s="75"/>
      <c r="F238" s="79" t="s">
        <v>276</v>
      </c>
      <c r="G238" s="80">
        <v>75</v>
      </c>
      <c r="H238" s="81">
        <f t="shared" si="4"/>
        <v>0</v>
      </c>
    </row>
    <row r="239" spans="1:8" s="61" customFormat="1" ht="30.6" customHeight="1">
      <c r="A239" s="78" t="s">
        <v>516</v>
      </c>
      <c r="B239" s="114" t="s">
        <v>517</v>
      </c>
      <c r="C239" s="114"/>
      <c r="D239" s="114"/>
      <c r="E239" s="75"/>
      <c r="F239" s="79" t="s">
        <v>276</v>
      </c>
      <c r="G239" s="80">
        <v>41</v>
      </c>
      <c r="H239" s="81">
        <f t="shared" si="4"/>
        <v>0</v>
      </c>
    </row>
    <row r="240" spans="1:8" s="61" customFormat="1" ht="15" customHeight="1">
      <c r="A240" s="78" t="s">
        <v>518</v>
      </c>
      <c r="B240" s="113" t="s">
        <v>519</v>
      </c>
      <c r="C240" s="113"/>
      <c r="D240" s="113"/>
      <c r="E240" s="75"/>
      <c r="F240" s="79" t="s">
        <v>276</v>
      </c>
      <c r="G240" s="80">
        <v>40</v>
      </c>
      <c r="H240" s="81">
        <f t="shared" si="4"/>
        <v>0</v>
      </c>
    </row>
    <row r="241" spans="1:8" s="61" customFormat="1" ht="15" customHeight="1">
      <c r="A241" s="78" t="s">
        <v>520</v>
      </c>
      <c r="B241" s="113" t="s">
        <v>521</v>
      </c>
      <c r="C241" s="113"/>
      <c r="D241" s="113"/>
      <c r="E241" s="75"/>
      <c r="F241" s="79" t="s">
        <v>276</v>
      </c>
      <c r="G241" s="80">
        <v>102</v>
      </c>
      <c r="H241" s="81">
        <f t="shared" si="4"/>
        <v>0</v>
      </c>
    </row>
    <row r="242" spans="1:8" s="61" customFormat="1" ht="15" customHeight="1">
      <c r="A242" s="78" t="s">
        <v>522</v>
      </c>
      <c r="B242" s="113" t="s">
        <v>523</v>
      </c>
      <c r="C242" s="113"/>
      <c r="D242" s="113"/>
      <c r="E242" s="75"/>
      <c r="F242" s="79" t="s">
        <v>276</v>
      </c>
      <c r="G242" s="80">
        <v>69</v>
      </c>
      <c r="H242" s="81">
        <f t="shared" si="4"/>
        <v>0</v>
      </c>
    </row>
    <row r="243" spans="1:8" s="61" customFormat="1" ht="15" customHeight="1">
      <c r="A243" s="78" t="s">
        <v>524</v>
      </c>
      <c r="B243" s="114" t="s">
        <v>525</v>
      </c>
      <c r="C243" s="114"/>
      <c r="D243" s="114"/>
      <c r="E243" s="75"/>
      <c r="F243" s="79" t="s">
        <v>276</v>
      </c>
      <c r="G243" s="80">
        <v>427</v>
      </c>
      <c r="H243" s="81">
        <f t="shared" si="4"/>
        <v>0</v>
      </c>
    </row>
    <row r="244" spans="1:8" s="61" customFormat="1" ht="15" customHeight="1">
      <c r="A244" s="78" t="s">
        <v>526</v>
      </c>
      <c r="B244" s="113" t="s">
        <v>527</v>
      </c>
      <c r="C244" s="113"/>
      <c r="D244" s="113"/>
      <c r="E244" s="75"/>
      <c r="F244" s="79" t="s">
        <v>276</v>
      </c>
      <c r="G244" s="80">
        <v>90</v>
      </c>
      <c r="H244" s="81">
        <f t="shared" si="4"/>
        <v>0</v>
      </c>
    </row>
    <row r="245" spans="1:8" s="61" customFormat="1" ht="15" customHeight="1">
      <c r="A245" s="78" t="s">
        <v>528</v>
      </c>
      <c r="B245" s="113" t="s">
        <v>529</v>
      </c>
      <c r="C245" s="113"/>
      <c r="D245" s="113"/>
      <c r="E245" s="75"/>
      <c r="F245" s="79" t="s">
        <v>276</v>
      </c>
      <c r="G245" s="80">
        <v>40</v>
      </c>
      <c r="H245" s="81">
        <f t="shared" si="4"/>
        <v>0</v>
      </c>
    </row>
    <row r="246" spans="1:8" s="61" customFormat="1" ht="15" customHeight="1">
      <c r="A246" s="78" t="s">
        <v>530</v>
      </c>
      <c r="B246" s="113" t="s">
        <v>531</v>
      </c>
      <c r="C246" s="113"/>
      <c r="D246" s="113"/>
      <c r="E246" s="75"/>
      <c r="F246" s="79" t="s">
        <v>276</v>
      </c>
      <c r="G246" s="80">
        <v>35</v>
      </c>
      <c r="H246" s="81">
        <f t="shared" si="4"/>
        <v>0</v>
      </c>
    </row>
    <row r="247" spans="1:8" s="61" customFormat="1" ht="14.25" customHeight="1">
      <c r="A247" s="78" t="s">
        <v>532</v>
      </c>
      <c r="B247" s="113" t="s">
        <v>533</v>
      </c>
      <c r="C247" s="113"/>
      <c r="D247" s="113"/>
      <c r="E247" s="75"/>
      <c r="F247" s="79" t="s">
        <v>276</v>
      </c>
      <c r="G247" s="80">
        <v>74</v>
      </c>
      <c r="H247" s="81">
        <f t="shared" si="4"/>
        <v>0</v>
      </c>
    </row>
    <row r="248" spans="1:8" ht="15.75">
      <c r="A248" s="77"/>
      <c r="B248" s="77"/>
      <c r="C248" s="77"/>
      <c r="D248" s="77"/>
      <c r="E248" s="77"/>
      <c r="F248" s="77"/>
      <c r="G248" s="29" t="s">
        <v>534</v>
      </c>
      <c r="H248" s="81">
        <f>SUM(H9:H247)</f>
        <v>0</v>
      </c>
    </row>
  </sheetData>
  <mergeCells count="241">
    <mergeCell ref="B247:D247"/>
    <mergeCell ref="A1:H1"/>
    <mergeCell ref="B241:D241"/>
    <mergeCell ref="B242:D242"/>
    <mergeCell ref="B243:D243"/>
    <mergeCell ref="B244:D244"/>
    <mergeCell ref="B245:D245"/>
    <mergeCell ref="B246:D246"/>
    <mergeCell ref="B235:D235"/>
    <mergeCell ref="B236:D236"/>
    <mergeCell ref="B237:D237"/>
    <mergeCell ref="B238:D238"/>
    <mergeCell ref="B239:D239"/>
    <mergeCell ref="B240:D240"/>
    <mergeCell ref="B229:D229"/>
    <mergeCell ref="B230:D230"/>
    <mergeCell ref="B231:D231"/>
    <mergeCell ref="B232:D232"/>
    <mergeCell ref="B233:D233"/>
    <mergeCell ref="B234:D234"/>
    <mergeCell ref="B222:D222"/>
    <mergeCell ref="B223:D223"/>
    <mergeCell ref="B225:D225"/>
    <mergeCell ref="B226:D226"/>
    <mergeCell ref="B227:D227"/>
    <mergeCell ref="B228:D228"/>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3:D203"/>
    <mergeCell ref="B204:D204"/>
    <mergeCell ref="B205:D205"/>
    <mergeCell ref="B206:D206"/>
    <mergeCell ref="B207:D207"/>
    <mergeCell ref="B208:D208"/>
    <mergeCell ref="B197:D197"/>
    <mergeCell ref="B198:D198"/>
    <mergeCell ref="B199:D199"/>
    <mergeCell ref="B200:D200"/>
    <mergeCell ref="B201:D201"/>
    <mergeCell ref="B202:D202"/>
    <mergeCell ref="B191:D191"/>
    <mergeCell ref="B192:D192"/>
    <mergeCell ref="B193:D193"/>
    <mergeCell ref="B194:D194"/>
    <mergeCell ref="B195:D195"/>
    <mergeCell ref="B196:D196"/>
    <mergeCell ref="B185:D185"/>
    <mergeCell ref="B186:D186"/>
    <mergeCell ref="B187:D187"/>
    <mergeCell ref="B188:D188"/>
    <mergeCell ref="B189:D189"/>
    <mergeCell ref="B190:D190"/>
    <mergeCell ref="B179:D179"/>
    <mergeCell ref="B180:D180"/>
    <mergeCell ref="B181:D181"/>
    <mergeCell ref="B182:D182"/>
    <mergeCell ref="B183:D183"/>
    <mergeCell ref="B184:D184"/>
    <mergeCell ref="B173:D173"/>
    <mergeCell ref="B174:D174"/>
    <mergeCell ref="B175:D175"/>
    <mergeCell ref="B176:D176"/>
    <mergeCell ref="B177:D177"/>
    <mergeCell ref="B178:D178"/>
    <mergeCell ref="B167:D167"/>
    <mergeCell ref="B168:D168"/>
    <mergeCell ref="B169:D169"/>
    <mergeCell ref="B170:D170"/>
    <mergeCell ref="B171:D171"/>
    <mergeCell ref="B172:D172"/>
    <mergeCell ref="B161:D161"/>
    <mergeCell ref="B162:D162"/>
    <mergeCell ref="B163:D163"/>
    <mergeCell ref="B164:D164"/>
    <mergeCell ref="B165:D165"/>
    <mergeCell ref="B166:D166"/>
    <mergeCell ref="B155:D155"/>
    <mergeCell ref="B156:D156"/>
    <mergeCell ref="B157:D157"/>
    <mergeCell ref="B158:D158"/>
    <mergeCell ref="B159:D159"/>
    <mergeCell ref="B160:D160"/>
    <mergeCell ref="B149:D149"/>
    <mergeCell ref="B150:D150"/>
    <mergeCell ref="B151:D151"/>
    <mergeCell ref="B152:D152"/>
    <mergeCell ref="B153:D153"/>
    <mergeCell ref="B154:D154"/>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31:D131"/>
    <mergeCell ref="B132:D132"/>
    <mergeCell ref="B133:D133"/>
    <mergeCell ref="B134:D134"/>
    <mergeCell ref="B135:D135"/>
    <mergeCell ref="B136:D136"/>
    <mergeCell ref="B125:D125"/>
    <mergeCell ref="B126:D126"/>
    <mergeCell ref="B127:D127"/>
    <mergeCell ref="B128:D128"/>
    <mergeCell ref="B129:D129"/>
    <mergeCell ref="B130:D130"/>
    <mergeCell ref="B119:D119"/>
    <mergeCell ref="B120:D120"/>
    <mergeCell ref="B121:D121"/>
    <mergeCell ref="B122:D122"/>
    <mergeCell ref="B123:D123"/>
    <mergeCell ref="B124:D124"/>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01:D101"/>
    <mergeCell ref="B102:D102"/>
    <mergeCell ref="B103:D103"/>
    <mergeCell ref="B104:D104"/>
    <mergeCell ref="B105:D105"/>
    <mergeCell ref="B106:D106"/>
    <mergeCell ref="B95:D95"/>
    <mergeCell ref="B96:D96"/>
    <mergeCell ref="B97:D97"/>
    <mergeCell ref="B98:D98"/>
    <mergeCell ref="B99:D99"/>
    <mergeCell ref="B100:D100"/>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 ref="B15:D15"/>
    <mergeCell ref="B16:D16"/>
    <mergeCell ref="B6:D6"/>
    <mergeCell ref="B7:D7"/>
    <mergeCell ref="B8:D8"/>
    <mergeCell ref="B9:D9"/>
    <mergeCell ref="B10:D10"/>
  </mergeCells>
  <pageMargins left="0.7" right="0.7" top="0.75" bottom="0.75" header="0.3" footer="0.3"/>
  <pageSetup scale="79" orientation="landscape" r:id="rId1"/>
  <headerFooter>
    <oddHeader>&amp;F</oddHeader>
  </headerFooter>
  <rowBreaks count="6" manualBreakCount="6">
    <brk id="27" max="7" man="1"/>
    <brk id="68" max="7" man="1"/>
    <brk id="100" max="7" man="1"/>
    <brk id="136" max="7" man="1"/>
    <brk id="172" max="7" man="1"/>
    <brk id="20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FF05-D9F2-4D6A-8B2F-2F8BC5BF4571}">
  <dimension ref="A1:G23"/>
  <sheetViews>
    <sheetView workbookViewId="0">
      <selection activeCell="A11" sqref="A11"/>
    </sheetView>
  </sheetViews>
  <sheetFormatPr defaultRowHeight="15"/>
  <cols>
    <col min="1" max="1" width="59.85546875" customWidth="1"/>
    <col min="2" max="2" width="14.7109375" customWidth="1"/>
    <col min="3" max="3" width="18.42578125" customWidth="1"/>
    <col min="4" max="7" width="14.7109375" customWidth="1"/>
  </cols>
  <sheetData>
    <row r="1" spans="1:7" ht="19.5" thickBot="1">
      <c r="A1" s="105" t="s">
        <v>215</v>
      </c>
      <c r="B1" s="106"/>
      <c r="C1" s="106"/>
      <c r="D1" s="106"/>
      <c r="E1" s="106"/>
      <c r="F1" s="106"/>
      <c r="G1" s="107"/>
    </row>
    <row r="2" spans="1:7" ht="15.75">
      <c r="A2" s="49" t="s">
        <v>216</v>
      </c>
      <c r="B2" t="s">
        <v>217</v>
      </c>
    </row>
    <row r="3" spans="1:7" ht="15.75">
      <c r="A3" s="41" t="s">
        <v>218</v>
      </c>
      <c r="B3" t="s">
        <v>219</v>
      </c>
    </row>
    <row r="4" spans="1:7" ht="15.75">
      <c r="A4" s="41" t="s">
        <v>220</v>
      </c>
      <c r="B4" s="34" t="s">
        <v>165</v>
      </c>
    </row>
    <row r="5" spans="1:7" ht="15.75">
      <c r="A5" s="51" t="s">
        <v>165</v>
      </c>
      <c r="B5" s="52" t="s">
        <v>252</v>
      </c>
      <c r="C5" s="52" t="s">
        <v>253</v>
      </c>
      <c r="D5" s="52" t="s">
        <v>96</v>
      </c>
      <c r="E5" s="52" t="s">
        <v>228</v>
      </c>
      <c r="F5" s="97"/>
      <c r="G5" s="97"/>
    </row>
    <row r="6" spans="1:7" ht="15.75">
      <c r="A6" s="36" t="s">
        <v>535</v>
      </c>
      <c r="B6" s="37"/>
      <c r="C6" s="37" t="s">
        <v>536</v>
      </c>
      <c r="D6" s="94"/>
      <c r="E6" s="99">
        <f>B6*D6</f>
        <v>0</v>
      </c>
      <c r="F6" s="4"/>
      <c r="G6" s="4"/>
    </row>
    <row r="7" spans="1:7" ht="15.75">
      <c r="A7" s="36" t="s">
        <v>537</v>
      </c>
      <c r="B7" s="37"/>
      <c r="C7" s="37" t="s">
        <v>536</v>
      </c>
      <c r="D7" s="94"/>
      <c r="E7" s="99">
        <f t="shared" ref="E7:E10" si="0">B7*D7</f>
        <v>0</v>
      </c>
      <c r="F7" s="4"/>
      <c r="G7" s="4"/>
    </row>
    <row r="8" spans="1:7" ht="15.75">
      <c r="A8" s="36" t="s">
        <v>538</v>
      </c>
      <c r="B8" s="37"/>
      <c r="C8" s="37" t="s">
        <v>536</v>
      </c>
      <c r="D8" s="94"/>
      <c r="E8" s="99">
        <f t="shared" si="0"/>
        <v>0</v>
      </c>
      <c r="F8" s="4"/>
      <c r="G8" s="4"/>
    </row>
    <row r="9" spans="1:7" ht="15.75">
      <c r="A9" s="36" t="s">
        <v>539</v>
      </c>
      <c r="B9" s="37"/>
      <c r="C9" s="37" t="s">
        <v>536</v>
      </c>
      <c r="D9" s="37"/>
      <c r="E9" s="99">
        <f t="shared" si="0"/>
        <v>0</v>
      </c>
      <c r="F9" s="4"/>
      <c r="G9" s="4"/>
    </row>
    <row r="10" spans="1:7" ht="15.75">
      <c r="A10" s="36" t="s">
        <v>540</v>
      </c>
      <c r="B10" s="37"/>
      <c r="C10" s="37" t="s">
        <v>541</v>
      </c>
      <c r="D10" s="37"/>
      <c r="E10" s="99">
        <f t="shared" si="0"/>
        <v>0</v>
      </c>
      <c r="F10" s="4"/>
      <c r="G10" s="4"/>
    </row>
    <row r="11" spans="1:7" ht="15.75">
      <c r="A11" s="95"/>
      <c r="B11" s="37"/>
      <c r="C11" s="37"/>
      <c r="D11" s="94"/>
      <c r="E11" s="37"/>
      <c r="F11" s="4"/>
      <c r="G11" s="4"/>
    </row>
    <row r="12" spans="1:7">
      <c r="A12" s="17"/>
      <c r="B12" s="43"/>
      <c r="C12" s="43"/>
      <c r="D12" s="53" t="s">
        <v>228</v>
      </c>
      <c r="E12" s="46">
        <f>SUM(E6:E11)</f>
        <v>0</v>
      </c>
    </row>
    <row r="14" spans="1:7" ht="15.75">
      <c r="A14" s="39" t="s">
        <v>542</v>
      </c>
      <c r="B14" s="37" t="s">
        <v>252</v>
      </c>
      <c r="C14" s="35"/>
      <c r="D14" s="37" t="s">
        <v>252</v>
      </c>
      <c r="E14" s="35" t="s">
        <v>253</v>
      </c>
      <c r="F14" s="35" t="s">
        <v>254</v>
      </c>
      <c r="G14" s="37" t="s">
        <v>255</v>
      </c>
    </row>
    <row r="15" spans="1:7">
      <c r="A15" s="44" t="s">
        <v>256</v>
      </c>
      <c r="B15" s="35">
        <v>0</v>
      </c>
      <c r="C15" s="35" t="s">
        <v>257</v>
      </c>
      <c r="D15" s="35">
        <v>20</v>
      </c>
      <c r="E15" s="35" t="s">
        <v>258</v>
      </c>
      <c r="F15" s="45">
        <v>0.49</v>
      </c>
      <c r="G15" s="46">
        <f>B15*D15*F15</f>
        <v>0</v>
      </c>
    </row>
    <row r="16" spans="1:7">
      <c r="A16" s="44" t="s">
        <v>259</v>
      </c>
      <c r="B16" s="35">
        <v>0</v>
      </c>
      <c r="C16" s="35" t="s">
        <v>260</v>
      </c>
      <c r="D16" s="35">
        <v>0</v>
      </c>
      <c r="E16" s="35" t="s">
        <v>261</v>
      </c>
      <c r="F16" s="45">
        <v>41</v>
      </c>
      <c r="G16" s="46">
        <f t="shared" ref="G16:G18" si="1">B16*D16*F16</f>
        <v>0</v>
      </c>
    </row>
    <row r="17" spans="1:7">
      <c r="A17" s="44" t="s">
        <v>262</v>
      </c>
      <c r="B17" s="35">
        <v>0</v>
      </c>
      <c r="C17" s="35" t="s">
        <v>260</v>
      </c>
      <c r="D17" s="35">
        <v>0</v>
      </c>
      <c r="E17" s="35" t="s">
        <v>263</v>
      </c>
      <c r="F17" s="45">
        <v>107</v>
      </c>
      <c r="G17" s="46">
        <f t="shared" si="1"/>
        <v>0</v>
      </c>
    </row>
    <row r="18" spans="1:7">
      <c r="A18" s="44" t="s">
        <v>264</v>
      </c>
      <c r="B18" s="35">
        <v>100</v>
      </c>
      <c r="C18" s="35" t="s">
        <v>265</v>
      </c>
      <c r="D18" s="35">
        <v>1</v>
      </c>
      <c r="E18" s="35" t="s">
        <v>75</v>
      </c>
      <c r="F18" s="45">
        <v>0.05</v>
      </c>
      <c r="G18" s="46">
        <f t="shared" si="1"/>
        <v>5</v>
      </c>
    </row>
    <row r="19" spans="1:7">
      <c r="F19" s="17" t="s">
        <v>266</v>
      </c>
      <c r="G19" s="43">
        <f>SUM(G15:G18)</f>
        <v>5</v>
      </c>
    </row>
    <row r="22" spans="1:7">
      <c r="F22" s="42" t="s">
        <v>267</v>
      </c>
      <c r="G22" s="43">
        <f>E12+G19</f>
        <v>5</v>
      </c>
    </row>
    <row r="23" spans="1:7">
      <c r="E23" s="42" t="str">
        <f>B4</f>
        <v>Title Research</v>
      </c>
      <c r="F23" t="s">
        <v>268</v>
      </c>
      <c r="G23" s="30">
        <f>CEILING(G22,100)</f>
        <v>100</v>
      </c>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67C97-3EEB-45A0-B525-44F21200848E}">
  <dimension ref="A1:G51"/>
  <sheetViews>
    <sheetView workbookViewId="0">
      <selection activeCell="A7" sqref="A7"/>
    </sheetView>
  </sheetViews>
  <sheetFormatPr defaultRowHeight="15"/>
  <cols>
    <col min="1" max="1" width="59.85546875" customWidth="1"/>
    <col min="2" max="2" width="14.7109375" customWidth="1"/>
    <col min="3" max="3" width="18.42578125" customWidth="1"/>
    <col min="4" max="7" width="14.7109375" customWidth="1"/>
  </cols>
  <sheetData>
    <row r="1" spans="1:7" ht="19.5" thickBot="1">
      <c r="A1" s="105" t="s">
        <v>215</v>
      </c>
      <c r="B1" s="106"/>
      <c r="C1" s="106"/>
      <c r="D1" s="106"/>
      <c r="E1" s="106"/>
      <c r="F1" s="106"/>
      <c r="G1" s="107"/>
    </row>
    <row r="2" spans="1:7" ht="15.75">
      <c r="A2" s="49" t="s">
        <v>216</v>
      </c>
      <c r="B2" t="s">
        <v>217</v>
      </c>
    </row>
    <row r="3" spans="1:7" ht="15.75">
      <c r="A3" s="41" t="s">
        <v>218</v>
      </c>
      <c r="B3" t="s">
        <v>219</v>
      </c>
    </row>
    <row r="4" spans="1:7" ht="15.75">
      <c r="A4" s="41" t="s">
        <v>220</v>
      </c>
      <c r="B4" s="34" t="s">
        <v>543</v>
      </c>
    </row>
    <row r="5" spans="1:7" ht="15.75">
      <c r="A5" s="51" t="s">
        <v>544</v>
      </c>
      <c r="B5" s="52" t="s">
        <v>252</v>
      </c>
      <c r="C5" s="52" t="s">
        <v>253</v>
      </c>
      <c r="D5" s="52" t="s">
        <v>96</v>
      </c>
      <c r="E5" s="52" t="s">
        <v>228</v>
      </c>
      <c r="F5" s="97"/>
      <c r="G5" s="97"/>
    </row>
    <row r="6" spans="1:7" ht="15.75">
      <c r="A6" s="36" t="s">
        <v>545</v>
      </c>
      <c r="B6" s="37"/>
      <c r="C6" s="37" t="s">
        <v>282</v>
      </c>
      <c r="D6" s="94">
        <v>1.43</v>
      </c>
      <c r="E6" s="37"/>
      <c r="F6" s="4"/>
      <c r="G6" s="4"/>
    </row>
    <row r="7" spans="1:7">
      <c r="A7" s="93" t="s">
        <v>546</v>
      </c>
      <c r="B7" s="37"/>
      <c r="C7" s="37" t="s">
        <v>547</v>
      </c>
      <c r="D7" s="94">
        <v>1300</v>
      </c>
      <c r="E7" s="37"/>
      <c r="F7" s="4"/>
      <c r="G7" s="4"/>
    </row>
    <row r="8" spans="1:7" ht="15.75">
      <c r="A8" s="36" t="s">
        <v>548</v>
      </c>
      <c r="B8" s="37"/>
      <c r="C8" s="37" t="s">
        <v>402</v>
      </c>
      <c r="D8" s="94">
        <v>2500</v>
      </c>
      <c r="E8" s="37"/>
      <c r="F8" s="4"/>
      <c r="G8" s="4"/>
    </row>
    <row r="9" spans="1:7" ht="15.75">
      <c r="A9" s="41" t="s">
        <v>549</v>
      </c>
      <c r="B9" s="37"/>
      <c r="C9" s="37"/>
      <c r="D9" s="37"/>
      <c r="E9" s="37"/>
      <c r="F9" s="4"/>
      <c r="G9" s="4"/>
    </row>
    <row r="10" spans="1:7" ht="15.75">
      <c r="A10" s="36" t="s">
        <v>550</v>
      </c>
      <c r="B10" s="37"/>
      <c r="C10" s="37"/>
      <c r="D10" s="37"/>
      <c r="E10" s="37"/>
      <c r="F10" s="4"/>
      <c r="G10" s="4"/>
    </row>
    <row r="11" spans="1:7" ht="15.75">
      <c r="A11" s="95" t="s">
        <v>551</v>
      </c>
      <c r="B11" s="37"/>
      <c r="C11" s="37" t="s">
        <v>552</v>
      </c>
      <c r="D11" s="94">
        <v>970</v>
      </c>
      <c r="E11" s="37"/>
      <c r="F11" s="4"/>
      <c r="G11" s="4"/>
    </row>
    <row r="12" spans="1:7" ht="15.75">
      <c r="A12" s="95" t="s">
        <v>551</v>
      </c>
      <c r="B12" s="37"/>
      <c r="C12" s="37" t="s">
        <v>553</v>
      </c>
      <c r="D12" s="94">
        <v>1465</v>
      </c>
      <c r="E12" s="37"/>
      <c r="F12" s="4"/>
      <c r="G12" s="4"/>
    </row>
    <row r="13" spans="1:7" ht="15.75">
      <c r="A13" s="95" t="s">
        <v>554</v>
      </c>
      <c r="C13" s="37" t="s">
        <v>552</v>
      </c>
      <c r="D13" s="94">
        <v>795</v>
      </c>
      <c r="E13" s="37"/>
      <c r="F13" s="4"/>
      <c r="G13" s="4"/>
    </row>
    <row r="14" spans="1:7" ht="15.75">
      <c r="A14" s="95" t="s">
        <v>554</v>
      </c>
      <c r="B14" s="37"/>
      <c r="C14" s="37" t="s">
        <v>553</v>
      </c>
      <c r="D14" s="94">
        <v>1035</v>
      </c>
      <c r="E14" s="37"/>
      <c r="F14" s="4"/>
      <c r="G14" s="4"/>
    </row>
    <row r="15" spans="1:7" ht="15.75">
      <c r="A15" s="36" t="s">
        <v>555</v>
      </c>
      <c r="B15" s="37"/>
      <c r="C15" s="37"/>
      <c r="D15" s="37"/>
      <c r="E15" s="37"/>
      <c r="F15" s="4"/>
      <c r="G15" s="4"/>
    </row>
    <row r="16" spans="1:7" ht="15.75">
      <c r="A16" s="95" t="s">
        <v>551</v>
      </c>
      <c r="B16" s="37"/>
      <c r="C16" s="37" t="s">
        <v>552</v>
      </c>
      <c r="D16" s="94">
        <v>860</v>
      </c>
      <c r="E16" s="37"/>
      <c r="F16" s="4"/>
      <c r="G16" s="4"/>
    </row>
    <row r="17" spans="1:7" ht="15.75">
      <c r="A17" s="95" t="s">
        <v>551</v>
      </c>
      <c r="B17" s="37"/>
      <c r="C17" s="37" t="s">
        <v>553</v>
      </c>
      <c r="D17" s="94">
        <v>1220</v>
      </c>
      <c r="E17" s="37"/>
      <c r="F17" s="4"/>
      <c r="G17" s="4"/>
    </row>
    <row r="18" spans="1:7" ht="15.75">
      <c r="A18" s="95" t="s">
        <v>554</v>
      </c>
      <c r="B18" s="37"/>
      <c r="C18" s="37" t="s">
        <v>552</v>
      </c>
      <c r="D18" s="94">
        <v>710</v>
      </c>
      <c r="E18" s="37"/>
      <c r="F18" s="4"/>
      <c r="G18" s="4"/>
    </row>
    <row r="19" spans="1:7" ht="15.75">
      <c r="A19" s="95" t="s">
        <v>554</v>
      </c>
      <c r="B19" s="37"/>
      <c r="C19" s="37" t="s">
        <v>553</v>
      </c>
      <c r="D19" s="94">
        <v>900</v>
      </c>
      <c r="E19" s="37"/>
      <c r="F19" s="4"/>
      <c r="G19" s="4"/>
    </row>
    <row r="20" spans="1:7" ht="15.75">
      <c r="A20" s="36" t="s">
        <v>556</v>
      </c>
      <c r="B20" s="37"/>
      <c r="C20" s="37"/>
      <c r="D20" s="94"/>
      <c r="E20" s="37"/>
      <c r="F20" s="4"/>
      <c r="G20" s="4"/>
    </row>
    <row r="21" spans="1:7" ht="15.75">
      <c r="A21" s="95" t="s">
        <v>551</v>
      </c>
      <c r="B21" s="37"/>
      <c r="C21" s="37" t="s">
        <v>552</v>
      </c>
      <c r="D21" s="94">
        <v>765</v>
      </c>
      <c r="E21" s="40"/>
      <c r="F21" s="98"/>
      <c r="G21" s="98"/>
    </row>
    <row r="22" spans="1:7" ht="15.75">
      <c r="A22" s="95" t="s">
        <v>551</v>
      </c>
      <c r="B22" s="37"/>
      <c r="C22" s="37" t="s">
        <v>553</v>
      </c>
      <c r="D22" s="94">
        <v>1020</v>
      </c>
      <c r="E22" s="37"/>
      <c r="F22" s="4"/>
      <c r="G22" s="4"/>
    </row>
    <row r="23" spans="1:7" ht="15.75">
      <c r="A23" s="95" t="s">
        <v>554</v>
      </c>
      <c r="B23" s="37"/>
      <c r="C23" s="37" t="s">
        <v>552</v>
      </c>
      <c r="D23" s="94">
        <v>635</v>
      </c>
      <c r="E23" s="37"/>
      <c r="F23" s="4"/>
      <c r="G23" s="4"/>
    </row>
    <row r="24" spans="1:7" ht="15.75">
      <c r="A24" s="95" t="s">
        <v>554</v>
      </c>
      <c r="B24" s="37"/>
      <c r="C24" s="37" t="s">
        <v>553</v>
      </c>
      <c r="D24" s="94">
        <v>780</v>
      </c>
      <c r="E24" s="37"/>
      <c r="F24" s="4"/>
      <c r="G24" s="4"/>
    </row>
    <row r="25" spans="1:7" ht="15.75">
      <c r="A25" s="36" t="s">
        <v>557</v>
      </c>
      <c r="B25" s="37"/>
      <c r="C25" s="37"/>
      <c r="D25" s="94"/>
      <c r="E25" s="37"/>
      <c r="F25" s="4"/>
      <c r="G25" s="4"/>
    </row>
    <row r="26" spans="1:7" ht="15.75">
      <c r="A26" s="95" t="s">
        <v>551</v>
      </c>
      <c r="B26" s="37"/>
      <c r="C26" s="37" t="s">
        <v>552</v>
      </c>
      <c r="D26" s="94">
        <v>680</v>
      </c>
      <c r="E26" s="40"/>
      <c r="F26" s="98"/>
      <c r="G26" s="98"/>
    </row>
    <row r="27" spans="1:7" ht="15.75">
      <c r="A27" s="95" t="s">
        <v>551</v>
      </c>
      <c r="B27" s="37"/>
      <c r="C27" s="37" t="s">
        <v>553</v>
      </c>
      <c r="D27" s="94">
        <v>850</v>
      </c>
      <c r="E27" s="37"/>
      <c r="F27" s="4"/>
      <c r="G27" s="4"/>
    </row>
    <row r="28" spans="1:7" ht="15.75">
      <c r="A28" s="95" t="s">
        <v>554</v>
      </c>
      <c r="B28" s="37"/>
      <c r="C28" s="37" t="s">
        <v>552</v>
      </c>
      <c r="D28" s="94">
        <v>565</v>
      </c>
      <c r="E28" s="37"/>
      <c r="F28" s="4"/>
      <c r="G28" s="4"/>
    </row>
    <row r="29" spans="1:7" ht="15.75">
      <c r="A29" s="95" t="s">
        <v>554</v>
      </c>
      <c r="B29" s="37"/>
      <c r="C29" s="37" t="s">
        <v>553</v>
      </c>
      <c r="D29" s="94">
        <v>680</v>
      </c>
      <c r="E29" s="37"/>
      <c r="F29" s="4"/>
      <c r="G29" s="4"/>
    </row>
    <row r="30" spans="1:7" ht="15.75">
      <c r="A30" s="36" t="s">
        <v>558</v>
      </c>
      <c r="B30" s="37"/>
      <c r="C30" s="37"/>
      <c r="D30" s="37"/>
      <c r="E30" s="37"/>
      <c r="F30" s="4"/>
      <c r="G30" s="4"/>
    </row>
    <row r="31" spans="1:7" ht="15.75">
      <c r="A31" s="95" t="s">
        <v>559</v>
      </c>
      <c r="B31" s="37"/>
      <c r="C31" s="37" t="s">
        <v>560</v>
      </c>
      <c r="D31" s="37" t="s">
        <v>561</v>
      </c>
      <c r="E31" s="40"/>
      <c r="F31" s="98"/>
      <c r="G31" s="98"/>
    </row>
    <row r="32" spans="1:7" ht="15.75">
      <c r="A32" s="95" t="s">
        <v>562</v>
      </c>
      <c r="B32" s="37"/>
      <c r="C32" s="37" t="s">
        <v>560</v>
      </c>
      <c r="D32" s="94">
        <v>785</v>
      </c>
      <c r="E32" s="37"/>
      <c r="F32" s="4"/>
      <c r="G32" s="4"/>
    </row>
    <row r="33" spans="1:7" ht="15.75">
      <c r="A33" s="95" t="s">
        <v>563</v>
      </c>
      <c r="B33" s="37"/>
      <c r="C33" s="37" t="s">
        <v>560</v>
      </c>
      <c r="D33" s="94">
        <v>1045</v>
      </c>
      <c r="E33" s="37"/>
      <c r="F33" s="4"/>
      <c r="G33" s="4"/>
    </row>
    <row r="34" spans="1:7" ht="15.75">
      <c r="A34" s="96" t="s">
        <v>564</v>
      </c>
      <c r="B34" s="37"/>
      <c r="C34" s="37"/>
      <c r="D34" s="94"/>
      <c r="E34" s="37"/>
      <c r="F34" s="4"/>
      <c r="G34" s="4"/>
    </row>
    <row r="35" spans="1:7" ht="15.75">
      <c r="A35" s="95" t="s">
        <v>559</v>
      </c>
      <c r="B35" s="37"/>
      <c r="C35" s="37" t="s">
        <v>565</v>
      </c>
      <c r="D35" s="94" t="s">
        <v>561</v>
      </c>
      <c r="E35" s="37"/>
      <c r="F35" s="4"/>
      <c r="G35" s="4"/>
    </row>
    <row r="36" spans="1:7" ht="15.75">
      <c r="A36" s="95" t="s">
        <v>562</v>
      </c>
      <c r="B36" s="37"/>
      <c r="C36" s="37" t="s">
        <v>565</v>
      </c>
      <c r="D36" s="94">
        <v>700</v>
      </c>
      <c r="E36" s="37"/>
      <c r="F36" s="4"/>
      <c r="G36" s="4"/>
    </row>
    <row r="37" spans="1:7" ht="15.75">
      <c r="A37" s="95" t="s">
        <v>563</v>
      </c>
      <c r="B37" s="37"/>
      <c r="C37" s="37" t="s">
        <v>565</v>
      </c>
      <c r="D37" s="94">
        <v>940</v>
      </c>
      <c r="E37" s="37"/>
      <c r="F37" s="4"/>
      <c r="G37" s="4"/>
    </row>
    <row r="38" spans="1:7" ht="15.75">
      <c r="A38" s="96" t="s">
        <v>566</v>
      </c>
      <c r="B38" s="37"/>
      <c r="C38" s="37" t="s">
        <v>402</v>
      </c>
      <c r="D38" s="94">
        <v>265</v>
      </c>
      <c r="E38" s="37"/>
      <c r="F38" s="4"/>
      <c r="G38" s="4"/>
    </row>
    <row r="39" spans="1:7" ht="15.75">
      <c r="A39" s="95"/>
      <c r="B39" s="37"/>
      <c r="C39" s="37"/>
      <c r="D39" s="37"/>
      <c r="E39" s="37"/>
      <c r="F39" s="4"/>
      <c r="G39" s="4"/>
    </row>
    <row r="40" spans="1:7">
      <c r="A40" s="17"/>
      <c r="B40" s="43"/>
      <c r="C40" s="43"/>
      <c r="D40" s="53" t="s">
        <v>228</v>
      </c>
      <c r="E40" s="46">
        <f>SUM(E6:E24)</f>
        <v>0</v>
      </c>
    </row>
    <row r="42" spans="1:7" ht="15.75">
      <c r="A42" s="39" t="s">
        <v>251</v>
      </c>
      <c r="B42" s="35" t="s">
        <v>252</v>
      </c>
      <c r="C42" s="35"/>
      <c r="D42" s="35" t="s">
        <v>252</v>
      </c>
      <c r="E42" s="35" t="s">
        <v>253</v>
      </c>
      <c r="F42" s="35" t="s">
        <v>254</v>
      </c>
      <c r="G42" s="37" t="s">
        <v>255</v>
      </c>
    </row>
    <row r="43" spans="1:7">
      <c r="A43" s="44" t="s">
        <v>256</v>
      </c>
      <c r="B43" s="35">
        <v>4</v>
      </c>
      <c r="C43" s="35" t="s">
        <v>257</v>
      </c>
      <c r="D43" s="35">
        <v>20</v>
      </c>
      <c r="E43" s="35" t="s">
        <v>258</v>
      </c>
      <c r="F43" s="45">
        <v>0.49</v>
      </c>
      <c r="G43" s="46">
        <f>B43*D43*F43</f>
        <v>39.200000000000003</v>
      </c>
    </row>
    <row r="44" spans="1:7">
      <c r="A44" s="44" t="s">
        <v>259</v>
      </c>
      <c r="B44" s="35">
        <v>0</v>
      </c>
      <c r="C44" s="35" t="s">
        <v>260</v>
      </c>
      <c r="D44" s="35">
        <v>0</v>
      </c>
      <c r="E44" s="35" t="s">
        <v>261</v>
      </c>
      <c r="F44" s="45">
        <v>41</v>
      </c>
      <c r="G44" s="46">
        <f t="shared" ref="G44:G46" si="0">B44*D44*F44</f>
        <v>0</v>
      </c>
    </row>
    <row r="45" spans="1:7">
      <c r="A45" s="44" t="s">
        <v>262</v>
      </c>
      <c r="B45" s="35">
        <v>0</v>
      </c>
      <c r="C45" s="35" t="s">
        <v>260</v>
      </c>
      <c r="D45" s="35">
        <v>0</v>
      </c>
      <c r="E45" s="35" t="s">
        <v>263</v>
      </c>
      <c r="F45" s="45">
        <v>107</v>
      </c>
      <c r="G45" s="46">
        <f t="shared" si="0"/>
        <v>0</v>
      </c>
    </row>
    <row r="46" spans="1:7">
      <c r="A46" s="44" t="s">
        <v>264</v>
      </c>
      <c r="B46" s="35">
        <v>5</v>
      </c>
      <c r="C46" s="35" t="s">
        <v>265</v>
      </c>
      <c r="D46" s="35">
        <v>20</v>
      </c>
      <c r="E46" s="35" t="s">
        <v>75</v>
      </c>
      <c r="F46" s="45">
        <v>0.05</v>
      </c>
      <c r="G46" s="46">
        <f t="shared" si="0"/>
        <v>5</v>
      </c>
    </row>
    <row r="47" spans="1:7">
      <c r="F47" s="17" t="s">
        <v>266</v>
      </c>
      <c r="G47" s="43">
        <f>SUM(G43:G46)</f>
        <v>44.2</v>
      </c>
    </row>
    <row r="50" spans="5:7">
      <c r="F50" s="42" t="s">
        <v>267</v>
      </c>
      <c r="G50" s="43">
        <f>E40+G47</f>
        <v>44.2</v>
      </c>
    </row>
    <row r="51" spans="5:7">
      <c r="E51" s="42" t="str">
        <f>B4</f>
        <v>Subsurface Utility Engineering Unit Price</v>
      </c>
      <c r="F51" t="s">
        <v>268</v>
      </c>
      <c r="G51" s="30">
        <f>CEILING(G50,100)</f>
        <v>100</v>
      </c>
    </row>
  </sheetData>
  <mergeCells count="1">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E86D-850F-4B8F-8107-7A6E52922431}">
  <dimension ref="A1:G34"/>
  <sheetViews>
    <sheetView workbookViewId="0">
      <selection activeCell="B5" sqref="B5:G5"/>
    </sheetView>
  </sheetViews>
  <sheetFormatPr defaultRowHeight="15"/>
  <cols>
    <col min="1" max="1" width="39.5703125" bestFit="1" customWidth="1"/>
    <col min="2" max="7" width="14.7109375" customWidth="1"/>
  </cols>
  <sheetData>
    <row r="1" spans="1:7" ht="19.5" thickBot="1">
      <c r="A1" s="105" t="s">
        <v>567</v>
      </c>
      <c r="B1" s="106"/>
      <c r="C1" s="106"/>
      <c r="D1" s="106"/>
      <c r="E1" s="106"/>
      <c r="F1" s="106"/>
      <c r="G1" s="107"/>
    </row>
    <row r="2" spans="1:7" ht="15.75">
      <c r="A2" s="49" t="s">
        <v>216</v>
      </c>
      <c r="B2" t="s">
        <v>217</v>
      </c>
    </row>
    <row r="3" spans="1:7" ht="15.75">
      <c r="A3" s="41" t="s">
        <v>218</v>
      </c>
      <c r="B3" t="s">
        <v>219</v>
      </c>
    </row>
    <row r="4" spans="1:7" ht="15.75">
      <c r="A4" s="41" t="s">
        <v>220</v>
      </c>
      <c r="B4" s="34" t="s">
        <v>567</v>
      </c>
    </row>
    <row r="5" spans="1:7" ht="15.75">
      <c r="A5" s="50" t="s">
        <v>221</v>
      </c>
      <c r="B5" s="104" t="s">
        <v>222</v>
      </c>
      <c r="C5" s="104"/>
      <c r="D5" s="104"/>
      <c r="E5" s="104"/>
      <c r="F5" s="104"/>
      <c r="G5" s="104"/>
    </row>
    <row r="6" spans="1:7" ht="15.75">
      <c r="A6" s="51" t="s">
        <v>101</v>
      </c>
      <c r="B6" s="52" t="s">
        <v>223</v>
      </c>
      <c r="C6" s="52" t="s">
        <v>224</v>
      </c>
      <c r="D6" s="52" t="s">
        <v>225</v>
      </c>
      <c r="E6" s="52" t="s">
        <v>226</v>
      </c>
      <c r="F6" s="52" t="s">
        <v>227</v>
      </c>
      <c r="G6" s="52" t="s">
        <v>228</v>
      </c>
    </row>
    <row r="7" spans="1:7" ht="15.75">
      <c r="A7" s="36"/>
      <c r="B7" s="37"/>
      <c r="C7" s="37"/>
      <c r="D7" s="37"/>
      <c r="E7" s="37"/>
      <c r="F7" s="37"/>
      <c r="G7" s="37"/>
    </row>
    <row r="8" spans="1:7">
      <c r="A8" s="38"/>
      <c r="B8" s="37"/>
      <c r="C8" s="37"/>
      <c r="D8" s="37"/>
      <c r="E8" s="37"/>
      <c r="F8" s="37"/>
      <c r="G8" s="37"/>
    </row>
    <row r="9" spans="1:7" ht="15.75">
      <c r="A9" s="36"/>
      <c r="B9" s="37"/>
      <c r="C9" s="37"/>
      <c r="D9" s="37"/>
      <c r="E9" s="37"/>
      <c r="F9" s="37"/>
      <c r="G9" s="37"/>
    </row>
    <row r="10" spans="1:7" ht="15.75">
      <c r="A10" s="36"/>
      <c r="B10" s="37"/>
      <c r="C10" s="37"/>
      <c r="D10" s="37"/>
      <c r="E10" s="37"/>
      <c r="F10" s="37"/>
      <c r="G10" s="37"/>
    </row>
    <row r="11" spans="1:7" ht="15.75">
      <c r="A11" s="36"/>
      <c r="B11" s="37"/>
      <c r="C11" s="37"/>
      <c r="D11" s="37"/>
      <c r="E11" s="37"/>
      <c r="F11" s="37"/>
      <c r="G11" s="37"/>
    </row>
    <row r="12" spans="1:7" ht="15.75">
      <c r="A12" s="36"/>
      <c r="B12" s="37"/>
      <c r="C12" s="37"/>
      <c r="D12" s="37"/>
      <c r="E12" s="37"/>
      <c r="F12" s="37"/>
      <c r="G12" s="37"/>
    </row>
    <row r="13" spans="1:7" ht="15.75">
      <c r="A13" s="36"/>
      <c r="B13" s="37"/>
      <c r="C13" s="37"/>
      <c r="D13" s="37"/>
      <c r="E13" s="37"/>
      <c r="F13" s="37"/>
      <c r="G13" s="37"/>
    </row>
    <row r="14" spans="1:7" ht="15.75">
      <c r="A14" s="36"/>
      <c r="B14" s="37"/>
      <c r="C14" s="37"/>
      <c r="D14" s="37"/>
      <c r="E14" s="37"/>
      <c r="F14" s="37"/>
      <c r="G14" s="37"/>
    </row>
    <row r="15" spans="1:7" ht="15.75">
      <c r="A15" s="41"/>
      <c r="B15" s="37"/>
      <c r="C15" s="37"/>
      <c r="D15" s="37"/>
      <c r="E15" s="37"/>
      <c r="F15" s="37"/>
      <c r="G15" s="37"/>
    </row>
    <row r="16" spans="1:7" ht="15.75">
      <c r="A16" s="36"/>
      <c r="B16" s="37"/>
      <c r="C16" s="37"/>
      <c r="D16" s="37"/>
      <c r="E16" s="37"/>
      <c r="F16" s="37"/>
      <c r="G16" s="37"/>
    </row>
    <row r="17" spans="1:7" ht="15.75">
      <c r="A17" s="36"/>
      <c r="B17" s="37"/>
      <c r="C17" s="37"/>
      <c r="D17" s="37"/>
      <c r="E17" s="37"/>
      <c r="F17" s="37"/>
      <c r="G17" s="37"/>
    </row>
    <row r="18" spans="1:7" ht="15.75">
      <c r="A18" s="39" t="s">
        <v>243</v>
      </c>
      <c r="B18" s="40"/>
      <c r="C18" s="40"/>
      <c r="D18" s="40"/>
      <c r="E18" s="40"/>
      <c r="F18" s="40"/>
      <c r="G18" s="40"/>
    </row>
    <row r="19" spans="1:7">
      <c r="A19" s="48" t="s">
        <v>247</v>
      </c>
      <c r="B19" s="37">
        <f>SUM(B7:B18)</f>
        <v>0</v>
      </c>
      <c r="C19" s="37">
        <f>SUM(C7:C18)</f>
        <v>0</v>
      </c>
      <c r="D19" s="37">
        <f>SUM(D7:D18)</f>
        <v>0</v>
      </c>
      <c r="E19" s="37">
        <f>SUM(E7:E18)</f>
        <v>0</v>
      </c>
      <c r="F19" s="37">
        <f>SUM(F7:F18)</f>
        <v>0</v>
      </c>
      <c r="G19" s="37"/>
    </row>
    <row r="20" spans="1:7" ht="15.75">
      <c r="A20" s="48" t="s">
        <v>248</v>
      </c>
      <c r="B20" s="45">
        <v>200</v>
      </c>
      <c r="C20" s="45">
        <v>180</v>
      </c>
      <c r="D20" s="47">
        <v>160</v>
      </c>
      <c r="E20" s="45">
        <v>140</v>
      </c>
      <c r="F20" s="45">
        <v>120</v>
      </c>
      <c r="G20" s="41"/>
    </row>
    <row r="21" spans="1:7">
      <c r="A21" s="48" t="s">
        <v>249</v>
      </c>
      <c r="B21" s="46">
        <f>B19*B20</f>
        <v>0</v>
      </c>
      <c r="C21" s="46">
        <f t="shared" ref="C21:F21" si="0">C19*C20</f>
        <v>0</v>
      </c>
      <c r="D21" s="46">
        <f t="shared" si="0"/>
        <v>0</v>
      </c>
      <c r="E21" s="46">
        <f t="shared" si="0"/>
        <v>0</v>
      </c>
      <c r="F21" s="46">
        <f t="shared" si="0"/>
        <v>0</v>
      </c>
      <c r="G21" s="35"/>
    </row>
    <row r="22" spans="1:7">
      <c r="A22" s="17"/>
      <c r="B22" s="43"/>
      <c r="C22" s="43"/>
      <c r="D22" s="43"/>
      <c r="E22" s="43"/>
      <c r="F22" s="53" t="s">
        <v>250</v>
      </c>
      <c r="G22" s="46">
        <f>SUM(B21:F21)</f>
        <v>0</v>
      </c>
    </row>
    <row r="24" spans="1:7" ht="15.75">
      <c r="A24" s="39" t="s">
        <v>251</v>
      </c>
      <c r="B24" s="35" t="s">
        <v>252</v>
      </c>
      <c r="C24" s="35"/>
      <c r="D24" s="35" t="s">
        <v>252</v>
      </c>
      <c r="E24" s="35" t="s">
        <v>253</v>
      </c>
      <c r="F24" s="35" t="s">
        <v>254</v>
      </c>
      <c r="G24" s="37" t="s">
        <v>255</v>
      </c>
    </row>
    <row r="25" spans="1:7">
      <c r="A25" s="44" t="s">
        <v>256</v>
      </c>
      <c r="B25" s="35">
        <v>4</v>
      </c>
      <c r="C25" s="35" t="s">
        <v>257</v>
      </c>
      <c r="D25" s="35">
        <v>20</v>
      </c>
      <c r="E25" s="35" t="s">
        <v>258</v>
      </c>
      <c r="F25" s="45">
        <v>0.49</v>
      </c>
      <c r="G25" s="46">
        <f>B25*D25*F25</f>
        <v>39.200000000000003</v>
      </c>
    </row>
    <row r="26" spans="1:7">
      <c r="A26" s="44" t="s">
        <v>259</v>
      </c>
      <c r="B26" s="35">
        <v>0</v>
      </c>
      <c r="C26" s="35" t="s">
        <v>260</v>
      </c>
      <c r="D26" s="35">
        <v>0</v>
      </c>
      <c r="E26" s="35" t="s">
        <v>261</v>
      </c>
      <c r="F26" s="45">
        <v>41</v>
      </c>
      <c r="G26" s="46">
        <f t="shared" ref="G26:G29" si="1">B26*D26*F26</f>
        <v>0</v>
      </c>
    </row>
    <row r="27" spans="1:7">
      <c r="A27" s="44" t="s">
        <v>262</v>
      </c>
      <c r="B27" s="35">
        <v>0</v>
      </c>
      <c r="C27" s="35" t="s">
        <v>260</v>
      </c>
      <c r="D27" s="35">
        <v>0</v>
      </c>
      <c r="E27" s="35" t="s">
        <v>263</v>
      </c>
      <c r="F27" s="45">
        <v>107</v>
      </c>
      <c r="G27" s="46">
        <f t="shared" si="1"/>
        <v>0</v>
      </c>
    </row>
    <row r="28" spans="1:7">
      <c r="A28" s="44" t="s">
        <v>264</v>
      </c>
      <c r="B28" s="35">
        <v>5</v>
      </c>
      <c r="C28" s="35" t="s">
        <v>265</v>
      </c>
      <c r="D28" s="35">
        <v>20</v>
      </c>
      <c r="E28" s="35" t="s">
        <v>75</v>
      </c>
      <c r="F28" s="45">
        <v>0.05</v>
      </c>
      <c r="G28" s="46">
        <f t="shared" si="1"/>
        <v>5</v>
      </c>
    </row>
    <row r="29" spans="1:7">
      <c r="A29" s="44" t="s">
        <v>568</v>
      </c>
      <c r="B29" s="35"/>
      <c r="C29" s="35"/>
      <c r="D29" s="35"/>
      <c r="E29" s="35" t="s">
        <v>75</v>
      </c>
      <c r="F29" s="45"/>
      <c r="G29" s="46">
        <f t="shared" si="1"/>
        <v>0</v>
      </c>
    </row>
    <row r="30" spans="1:7">
      <c r="F30" s="17" t="s">
        <v>266</v>
      </c>
      <c r="G30" s="43">
        <f>SUM(G25:G28)</f>
        <v>44.2</v>
      </c>
    </row>
    <row r="33" spans="5:7">
      <c r="F33" s="42" t="s">
        <v>267</v>
      </c>
      <c r="G33" s="43">
        <f>G22+G30</f>
        <v>44.2</v>
      </c>
    </row>
    <row r="34" spans="5:7">
      <c r="E34" s="42" t="str">
        <f>B4</f>
        <v>Subsurface Utility Engineering Hourly</v>
      </c>
      <c r="F34" t="s">
        <v>268</v>
      </c>
      <c r="G34" s="30">
        <f>CEILING(G33,100)</f>
        <v>100</v>
      </c>
    </row>
  </sheetData>
  <mergeCells count="2">
    <mergeCell ref="A1:G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1e8f8f8064c75123cde2c837fb5baa54">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6ef283178e70eeebf85d05ea324c8894"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C6D80-47F3-4E20-A4FC-4036D1B20D16}"/>
</file>

<file path=customXml/itemProps2.xml><?xml version="1.0" encoding="utf-8"?>
<ds:datastoreItem xmlns:ds="http://schemas.openxmlformats.org/officeDocument/2006/customXml" ds:itemID="{A75FD7C0-22F6-4478-A5BB-C6298D2408BC}"/>
</file>

<file path=customXml/itemProps3.xml><?xml version="1.0" encoding="utf-8"?>
<ds:datastoreItem xmlns:ds="http://schemas.openxmlformats.org/officeDocument/2006/customXml" ds:itemID="{56CD008B-924D-46C0-80B0-09FF80C9608B}"/>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Indiana Office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 Gretchen</dc:creator>
  <cp:keywords/>
  <dc:description/>
  <cp:lastModifiedBy/>
  <cp:revision/>
  <dcterms:created xsi:type="dcterms:W3CDTF">2023-05-08T19:02:41Z</dcterms:created>
  <dcterms:modified xsi:type="dcterms:W3CDTF">2025-12-17T15:55:17Z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0x0101005F612CBFCD29024E819FD045922278B2</vt:lpwstr>
  </property>
</Properties>
</file>