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Sheet1!$A$1:$AC$1516</definedName>
  </definedNames>
  <calcPr calcId="125725"/>
</workbook>
</file>

<file path=xl/calcChain.xml><?xml version="1.0" encoding="utf-8"?>
<calcChain xmlns="http://schemas.openxmlformats.org/spreadsheetml/2006/main">
  <c r="Z945" i="1"/>
  <c r="AB945" s="1"/>
  <c r="N945"/>
  <c r="P945" s="1"/>
  <c r="Z595"/>
  <c r="AC945" l="1"/>
  <c r="Z976"/>
  <c r="AB976" s="1"/>
  <c r="N976"/>
  <c r="P976" s="1"/>
  <c r="Z1003"/>
  <c r="AB1003" s="1"/>
  <c r="P1003"/>
  <c r="N1003"/>
  <c r="Z1186"/>
  <c r="AB1186" s="1"/>
  <c r="N1186"/>
  <c r="P1186" s="1"/>
  <c r="AC1186" s="1"/>
  <c r="Z1260"/>
  <c r="AB1260" s="1"/>
  <c r="N1260"/>
  <c r="P1260" s="1"/>
  <c r="Z1298"/>
  <c r="AB1298" s="1"/>
  <c r="N1298"/>
  <c r="P1298" s="1"/>
  <c r="Z763"/>
  <c r="AB763" s="1"/>
  <c r="N763"/>
  <c r="P763" s="1"/>
  <c r="Z760"/>
  <c r="AB760" s="1"/>
  <c r="N760"/>
  <c r="P760" s="1"/>
  <c r="AC760" s="1"/>
  <c r="Z764"/>
  <c r="AB764" s="1"/>
  <c r="N764"/>
  <c r="P764" s="1"/>
  <c r="Z762"/>
  <c r="AB762" s="1"/>
  <c r="N762"/>
  <c r="P762" s="1"/>
  <c r="Z790"/>
  <c r="AB790" s="1"/>
  <c r="N790"/>
  <c r="P790" s="1"/>
  <c r="Z930"/>
  <c r="Z974"/>
  <c r="Z963"/>
  <c r="AB963" s="1"/>
  <c r="N963"/>
  <c r="P963" s="1"/>
  <c r="N828"/>
  <c r="P828" s="1"/>
  <c r="Z828"/>
  <c r="AB828" s="1"/>
  <c r="Z37"/>
  <c r="AB37" s="1"/>
  <c r="Z26"/>
  <c r="Z23"/>
  <c r="Z30"/>
  <c r="Z32"/>
  <c r="AB32" s="1"/>
  <c r="Z35"/>
  <c r="Z94"/>
  <c r="AB94" s="1"/>
  <c r="N94"/>
  <c r="P94" s="1"/>
  <c r="Z67"/>
  <c r="AB67" s="1"/>
  <c r="N67"/>
  <c r="P67" s="1"/>
  <c r="Z63"/>
  <c r="AB63" s="1"/>
  <c r="N63"/>
  <c r="P63" s="1"/>
  <c r="Z266"/>
  <c r="AB266" s="1"/>
  <c r="N266"/>
  <c r="P266" s="1"/>
  <c r="Z281"/>
  <c r="AB281" s="1"/>
  <c r="N281"/>
  <c r="P281" s="1"/>
  <c r="Z272"/>
  <c r="AB272" s="1"/>
  <c r="N272"/>
  <c r="P272" s="1"/>
  <c r="Z271"/>
  <c r="AB271" s="1"/>
  <c r="N271"/>
  <c r="P271" s="1"/>
  <c r="Z257"/>
  <c r="AB257" s="1"/>
  <c r="N257"/>
  <c r="P257" s="1"/>
  <c r="Z269"/>
  <c r="AB269" s="1"/>
  <c r="N269"/>
  <c r="P269" s="1"/>
  <c r="Z262"/>
  <c r="AB262" s="1"/>
  <c r="N262"/>
  <c r="P262" s="1"/>
  <c r="Z280"/>
  <c r="AB280" s="1"/>
  <c r="N280"/>
  <c r="P280" s="1"/>
  <c r="Z279"/>
  <c r="AB279" s="1"/>
  <c r="N279"/>
  <c r="P279" s="1"/>
  <c r="Z282"/>
  <c r="AB282" s="1"/>
  <c r="N282"/>
  <c r="P282" s="1"/>
  <c r="Z283"/>
  <c r="AB283" s="1"/>
  <c r="N283"/>
  <c r="P283" s="1"/>
  <c r="Z267"/>
  <c r="AB267" s="1"/>
  <c r="N267"/>
  <c r="P267" s="1"/>
  <c r="Z265"/>
  <c r="AB265" s="1"/>
  <c r="N265"/>
  <c r="P265" s="1"/>
  <c r="Z264"/>
  <c r="AB264" s="1"/>
  <c r="N264"/>
  <c r="P264" s="1"/>
  <c r="Z274"/>
  <c r="AB274" s="1"/>
  <c r="N274"/>
  <c r="P274" s="1"/>
  <c r="Z275"/>
  <c r="AB275" s="1"/>
  <c r="N275"/>
  <c r="P275" s="1"/>
  <c r="Z270"/>
  <c r="AB270" s="1"/>
  <c r="N270"/>
  <c r="P270" s="1"/>
  <c r="Z273"/>
  <c r="AB273" s="1"/>
  <c r="N273"/>
  <c r="P273" s="1"/>
  <c r="Z276"/>
  <c r="AB276" s="1"/>
  <c r="N276"/>
  <c r="P276" s="1"/>
  <c r="Z268"/>
  <c r="AB268" s="1"/>
  <c r="N268"/>
  <c r="P268" s="1"/>
  <c r="N258"/>
  <c r="P258" s="1"/>
  <c r="Z258"/>
  <c r="AB258" s="1"/>
  <c r="Z260"/>
  <c r="AB260" s="1"/>
  <c r="N260"/>
  <c r="P260" s="1"/>
  <c r="Z261"/>
  <c r="AB261" s="1"/>
  <c r="N261"/>
  <c r="P261" s="1"/>
  <c r="Z277"/>
  <c r="AB277" s="1"/>
  <c r="N277"/>
  <c r="P277" s="1"/>
  <c r="Z278"/>
  <c r="AB278" s="1"/>
  <c r="N278"/>
  <c r="P278" s="1"/>
  <c r="Z263"/>
  <c r="AB263" s="1"/>
  <c r="N263"/>
  <c r="P263" s="1"/>
  <c r="Z259"/>
  <c r="AB259" s="1"/>
  <c r="N259"/>
  <c r="P259" s="1"/>
  <c r="Z994"/>
  <c r="AB994" s="1"/>
  <c r="N994"/>
  <c r="P994" s="1"/>
  <c r="Z1207"/>
  <c r="AB1207" s="1"/>
  <c r="N1207"/>
  <c r="P1207" s="1"/>
  <c r="Z1216"/>
  <c r="AB1216" s="1"/>
  <c r="N1216"/>
  <c r="P1216" s="1"/>
  <c r="Z1303"/>
  <c r="AB1303" s="1"/>
  <c r="N1303"/>
  <c r="P1303" s="1"/>
  <c r="Z599"/>
  <c r="AB599" s="1"/>
  <c r="N599"/>
  <c r="P599" s="1"/>
  <c r="AA1515"/>
  <c r="O1515"/>
  <c r="N1514"/>
  <c r="P1514" s="1"/>
  <c r="N1513"/>
  <c r="P1513" s="1"/>
  <c r="N1512"/>
  <c r="P1512" s="1"/>
  <c r="N1511"/>
  <c r="P1511" s="1"/>
  <c r="N1510"/>
  <c r="P1510" s="1"/>
  <c r="Z1509"/>
  <c r="AB1509" s="1"/>
  <c r="N1509"/>
  <c r="P1509" s="1"/>
  <c r="Z1508"/>
  <c r="AB1508" s="1"/>
  <c r="N1508"/>
  <c r="P1508" s="1"/>
  <c r="Z1507"/>
  <c r="AB1507" s="1"/>
  <c r="N1507"/>
  <c r="P1507" s="1"/>
  <c r="Z1506"/>
  <c r="AB1506" s="1"/>
  <c r="N1506"/>
  <c r="P1506" s="1"/>
  <c r="Z1505"/>
  <c r="AB1505" s="1"/>
  <c r="N1505"/>
  <c r="P1505" s="1"/>
  <c r="Z1504"/>
  <c r="AB1504" s="1"/>
  <c r="N1504"/>
  <c r="P1504" s="1"/>
  <c r="Z1503"/>
  <c r="AB1503" s="1"/>
  <c r="N1503"/>
  <c r="P1503" s="1"/>
  <c r="Z1502"/>
  <c r="AB1502" s="1"/>
  <c r="N1502"/>
  <c r="P1502" s="1"/>
  <c r="Z1501"/>
  <c r="AB1501" s="1"/>
  <c r="N1501"/>
  <c r="P1501" s="1"/>
  <c r="Z1500"/>
  <c r="AB1500" s="1"/>
  <c r="N1500"/>
  <c r="P1500" s="1"/>
  <c r="Z1499"/>
  <c r="AB1499" s="1"/>
  <c r="N1499"/>
  <c r="P1499" s="1"/>
  <c r="Z1498"/>
  <c r="AB1498" s="1"/>
  <c r="N1498"/>
  <c r="P1498" s="1"/>
  <c r="Z1497"/>
  <c r="AB1497" s="1"/>
  <c r="N1497"/>
  <c r="P1497" s="1"/>
  <c r="Z1496"/>
  <c r="AB1496" s="1"/>
  <c r="N1496"/>
  <c r="P1496" s="1"/>
  <c r="Z1495"/>
  <c r="AB1495" s="1"/>
  <c r="N1495"/>
  <c r="P1495" s="1"/>
  <c r="Z1494"/>
  <c r="AB1494" s="1"/>
  <c r="N1494"/>
  <c r="P1494" s="1"/>
  <c r="Z1493"/>
  <c r="AB1493" s="1"/>
  <c r="N1493"/>
  <c r="P1493" s="1"/>
  <c r="Z1492"/>
  <c r="AB1492" s="1"/>
  <c r="N1492"/>
  <c r="P1492" s="1"/>
  <c r="Z1491"/>
  <c r="AB1491" s="1"/>
  <c r="N1491"/>
  <c r="P1491" s="1"/>
  <c r="Z1490"/>
  <c r="AB1490" s="1"/>
  <c r="N1490"/>
  <c r="P1490" s="1"/>
  <c r="Z1489"/>
  <c r="AB1489" s="1"/>
  <c r="N1489"/>
  <c r="P1489" s="1"/>
  <c r="Z1488"/>
  <c r="AB1488" s="1"/>
  <c r="N1488"/>
  <c r="P1488" s="1"/>
  <c r="Z1487"/>
  <c r="AB1487" s="1"/>
  <c r="N1487"/>
  <c r="P1487" s="1"/>
  <c r="Z1486"/>
  <c r="AB1486" s="1"/>
  <c r="N1486"/>
  <c r="P1486" s="1"/>
  <c r="Z1485"/>
  <c r="AB1485" s="1"/>
  <c r="N1485"/>
  <c r="P1485" s="1"/>
  <c r="Z1484"/>
  <c r="AB1484" s="1"/>
  <c r="N1484"/>
  <c r="P1484" s="1"/>
  <c r="Z1483"/>
  <c r="AB1483" s="1"/>
  <c r="N1483"/>
  <c r="P1483" s="1"/>
  <c r="Z1482"/>
  <c r="AB1482" s="1"/>
  <c r="N1482"/>
  <c r="P1482" s="1"/>
  <c r="Z1481"/>
  <c r="AB1481" s="1"/>
  <c r="N1481"/>
  <c r="P1481" s="1"/>
  <c r="Z1480"/>
  <c r="AB1480" s="1"/>
  <c r="N1480"/>
  <c r="P1480" s="1"/>
  <c r="Z1479"/>
  <c r="AB1479" s="1"/>
  <c r="N1479"/>
  <c r="P1479" s="1"/>
  <c r="Z1478"/>
  <c r="AB1478" s="1"/>
  <c r="N1478"/>
  <c r="P1478" s="1"/>
  <c r="Z1477"/>
  <c r="AB1477" s="1"/>
  <c r="N1477"/>
  <c r="P1477" s="1"/>
  <c r="Z1476"/>
  <c r="AB1476" s="1"/>
  <c r="N1476"/>
  <c r="P1476" s="1"/>
  <c r="Z1475"/>
  <c r="AB1475" s="1"/>
  <c r="N1475"/>
  <c r="P1475" s="1"/>
  <c r="Z1474"/>
  <c r="AB1474" s="1"/>
  <c r="N1474"/>
  <c r="P1474" s="1"/>
  <c r="Z1473"/>
  <c r="AB1473" s="1"/>
  <c r="N1473"/>
  <c r="P1473" s="1"/>
  <c r="Z1472"/>
  <c r="AB1472" s="1"/>
  <c r="N1472"/>
  <c r="P1472" s="1"/>
  <c r="Z1471"/>
  <c r="AB1471" s="1"/>
  <c r="N1471"/>
  <c r="P1471" s="1"/>
  <c r="Z1470"/>
  <c r="AB1470" s="1"/>
  <c r="N1470"/>
  <c r="P1470" s="1"/>
  <c r="Z1469"/>
  <c r="AB1469" s="1"/>
  <c r="N1469"/>
  <c r="P1469" s="1"/>
  <c r="Z1468"/>
  <c r="AB1468" s="1"/>
  <c r="N1468"/>
  <c r="P1468" s="1"/>
  <c r="Z1467"/>
  <c r="AB1467" s="1"/>
  <c r="N1467"/>
  <c r="P1467" s="1"/>
  <c r="Z1466"/>
  <c r="AB1466" s="1"/>
  <c r="N1466"/>
  <c r="P1466" s="1"/>
  <c r="Z1465"/>
  <c r="AB1465" s="1"/>
  <c r="N1465"/>
  <c r="P1465" s="1"/>
  <c r="Z1464"/>
  <c r="AB1464" s="1"/>
  <c r="N1464"/>
  <c r="P1464" s="1"/>
  <c r="Z1463"/>
  <c r="AB1463" s="1"/>
  <c r="N1463"/>
  <c r="P1463" s="1"/>
  <c r="Z1462"/>
  <c r="AB1462" s="1"/>
  <c r="N1462"/>
  <c r="P1462" s="1"/>
  <c r="Z1461"/>
  <c r="AB1461" s="1"/>
  <c r="N1461"/>
  <c r="P1461" s="1"/>
  <c r="Z1460"/>
  <c r="AB1460" s="1"/>
  <c r="N1460"/>
  <c r="P1460" s="1"/>
  <c r="Z1459"/>
  <c r="AB1459" s="1"/>
  <c r="N1459"/>
  <c r="P1459" s="1"/>
  <c r="Z1458"/>
  <c r="AB1458" s="1"/>
  <c r="N1458"/>
  <c r="P1458" s="1"/>
  <c r="Z1457"/>
  <c r="AB1457" s="1"/>
  <c r="N1457"/>
  <c r="P1457" s="1"/>
  <c r="Z1456"/>
  <c r="AB1456" s="1"/>
  <c r="N1456"/>
  <c r="P1456" s="1"/>
  <c r="Z1455"/>
  <c r="AB1455" s="1"/>
  <c r="N1455"/>
  <c r="P1455" s="1"/>
  <c r="Z1454"/>
  <c r="AB1454" s="1"/>
  <c r="N1454"/>
  <c r="P1454" s="1"/>
  <c r="Z1453"/>
  <c r="AB1453" s="1"/>
  <c r="N1453"/>
  <c r="P1453" s="1"/>
  <c r="Z1452"/>
  <c r="AB1452" s="1"/>
  <c r="N1452"/>
  <c r="P1452" s="1"/>
  <c r="Z1451"/>
  <c r="AB1451" s="1"/>
  <c r="N1451"/>
  <c r="P1451" s="1"/>
  <c r="Z1450"/>
  <c r="AB1450" s="1"/>
  <c r="N1450"/>
  <c r="P1450" s="1"/>
  <c r="Z1449"/>
  <c r="AB1449" s="1"/>
  <c r="N1449"/>
  <c r="P1449" s="1"/>
  <c r="Z1448"/>
  <c r="AB1448" s="1"/>
  <c r="N1448"/>
  <c r="P1448" s="1"/>
  <c r="Z1447"/>
  <c r="AB1447" s="1"/>
  <c r="N1447"/>
  <c r="P1447" s="1"/>
  <c r="Z1446"/>
  <c r="AB1446" s="1"/>
  <c r="N1446"/>
  <c r="P1446" s="1"/>
  <c r="Z1445"/>
  <c r="AB1445" s="1"/>
  <c r="N1445"/>
  <c r="P1445" s="1"/>
  <c r="Z1444"/>
  <c r="AB1444" s="1"/>
  <c r="N1444"/>
  <c r="P1444" s="1"/>
  <c r="Z1443"/>
  <c r="AB1443" s="1"/>
  <c r="N1443"/>
  <c r="P1443" s="1"/>
  <c r="Z1442"/>
  <c r="AB1442" s="1"/>
  <c r="N1442"/>
  <c r="P1442" s="1"/>
  <c r="Z1441"/>
  <c r="AB1441" s="1"/>
  <c r="N1441"/>
  <c r="P1441" s="1"/>
  <c r="Z1440"/>
  <c r="AB1440" s="1"/>
  <c r="N1440"/>
  <c r="P1440" s="1"/>
  <c r="Z1439"/>
  <c r="AB1439" s="1"/>
  <c r="N1439"/>
  <c r="P1439" s="1"/>
  <c r="Z1438"/>
  <c r="AB1438" s="1"/>
  <c r="N1438"/>
  <c r="P1438" s="1"/>
  <c r="Z1437"/>
  <c r="AB1437" s="1"/>
  <c r="N1437"/>
  <c r="P1437" s="1"/>
  <c r="Z1436"/>
  <c r="AB1436" s="1"/>
  <c r="N1436"/>
  <c r="P1436" s="1"/>
  <c r="Z1435"/>
  <c r="AB1435" s="1"/>
  <c r="N1435"/>
  <c r="P1435" s="1"/>
  <c r="Z1434"/>
  <c r="AB1434" s="1"/>
  <c r="N1434"/>
  <c r="P1434" s="1"/>
  <c r="Z1433"/>
  <c r="AB1433" s="1"/>
  <c r="N1433"/>
  <c r="P1433" s="1"/>
  <c r="Z1432"/>
  <c r="AB1432" s="1"/>
  <c r="N1432"/>
  <c r="P1432" s="1"/>
  <c r="Z1431"/>
  <c r="AB1431" s="1"/>
  <c r="N1431"/>
  <c r="P1431" s="1"/>
  <c r="Z1430"/>
  <c r="AB1430" s="1"/>
  <c r="N1430"/>
  <c r="P1430" s="1"/>
  <c r="Z1429"/>
  <c r="AB1429" s="1"/>
  <c r="N1429"/>
  <c r="P1429" s="1"/>
  <c r="Z1428"/>
  <c r="AB1428" s="1"/>
  <c r="N1428"/>
  <c r="P1428" s="1"/>
  <c r="Z1427"/>
  <c r="AB1427" s="1"/>
  <c r="N1427"/>
  <c r="P1427" s="1"/>
  <c r="Z1426"/>
  <c r="AB1426" s="1"/>
  <c r="N1426"/>
  <c r="P1426" s="1"/>
  <c r="Z1425"/>
  <c r="AB1425" s="1"/>
  <c r="N1425"/>
  <c r="P1425" s="1"/>
  <c r="Z1424"/>
  <c r="AB1424" s="1"/>
  <c r="N1424"/>
  <c r="P1424" s="1"/>
  <c r="Z1423"/>
  <c r="AB1423" s="1"/>
  <c r="N1423"/>
  <c r="P1423" s="1"/>
  <c r="Z1422"/>
  <c r="AB1422" s="1"/>
  <c r="N1422"/>
  <c r="P1422" s="1"/>
  <c r="Z1421"/>
  <c r="AB1421" s="1"/>
  <c r="N1421"/>
  <c r="P1421" s="1"/>
  <c r="Z1420"/>
  <c r="AB1420" s="1"/>
  <c r="N1420"/>
  <c r="P1420" s="1"/>
  <c r="Z1419"/>
  <c r="AB1419" s="1"/>
  <c r="N1419"/>
  <c r="P1419" s="1"/>
  <c r="Z1418"/>
  <c r="AB1418" s="1"/>
  <c r="N1418"/>
  <c r="P1418" s="1"/>
  <c r="Z1417"/>
  <c r="AB1417" s="1"/>
  <c r="N1417"/>
  <c r="P1417" s="1"/>
  <c r="Z1415"/>
  <c r="AB1415" s="1"/>
  <c r="N1415"/>
  <c r="P1415" s="1"/>
  <c r="Z1416"/>
  <c r="AB1416" s="1"/>
  <c r="N1416"/>
  <c r="P1416" s="1"/>
  <c r="Z1414"/>
  <c r="AB1414" s="1"/>
  <c r="N1414"/>
  <c r="P1414" s="1"/>
  <c r="Z1413"/>
  <c r="AB1413" s="1"/>
  <c r="N1413"/>
  <c r="P1413" s="1"/>
  <c r="Z1412"/>
  <c r="AB1412" s="1"/>
  <c r="N1412"/>
  <c r="P1412" s="1"/>
  <c r="Z1411"/>
  <c r="AB1411" s="1"/>
  <c r="N1411"/>
  <c r="P1411" s="1"/>
  <c r="Z1410"/>
  <c r="AB1410" s="1"/>
  <c r="N1410"/>
  <c r="P1410" s="1"/>
  <c r="Z1409"/>
  <c r="AB1409" s="1"/>
  <c r="N1409"/>
  <c r="P1409" s="1"/>
  <c r="Z1408"/>
  <c r="AB1408" s="1"/>
  <c r="N1408"/>
  <c r="P1408" s="1"/>
  <c r="Z1407"/>
  <c r="AB1407" s="1"/>
  <c r="N1407"/>
  <c r="P1407" s="1"/>
  <c r="Z1406"/>
  <c r="AB1406" s="1"/>
  <c r="N1406"/>
  <c r="P1406" s="1"/>
  <c r="Z1405"/>
  <c r="AB1405" s="1"/>
  <c r="N1405"/>
  <c r="P1405" s="1"/>
  <c r="Z1404"/>
  <c r="AB1404" s="1"/>
  <c r="N1404"/>
  <c r="P1404" s="1"/>
  <c r="Z1403"/>
  <c r="AB1403" s="1"/>
  <c r="N1403"/>
  <c r="P1403" s="1"/>
  <c r="Z1402"/>
  <c r="AB1402" s="1"/>
  <c r="N1402"/>
  <c r="P1402" s="1"/>
  <c r="Z1401"/>
  <c r="AB1401" s="1"/>
  <c r="N1401"/>
  <c r="P1401" s="1"/>
  <c r="Z1400"/>
  <c r="AB1400" s="1"/>
  <c r="N1400"/>
  <c r="P1400" s="1"/>
  <c r="Z1399"/>
  <c r="AB1399" s="1"/>
  <c r="N1399"/>
  <c r="P1399" s="1"/>
  <c r="Z609"/>
  <c r="AB609" s="1"/>
  <c r="N609"/>
  <c r="P609" s="1"/>
  <c r="Z608"/>
  <c r="AB608" s="1"/>
  <c r="N608"/>
  <c r="P608" s="1"/>
  <c r="Z1398"/>
  <c r="AB1398" s="1"/>
  <c r="N1398"/>
  <c r="P1398" s="1"/>
  <c r="Z1397"/>
  <c r="AB1397" s="1"/>
  <c r="N1397"/>
  <c r="P1397" s="1"/>
  <c r="Z1396"/>
  <c r="AB1396" s="1"/>
  <c r="N1396"/>
  <c r="P1396" s="1"/>
  <c r="Z1395"/>
  <c r="AB1395" s="1"/>
  <c r="N1395"/>
  <c r="P1395" s="1"/>
  <c r="Z1394"/>
  <c r="AB1394" s="1"/>
  <c r="N1394"/>
  <c r="P1394" s="1"/>
  <c r="Z1393"/>
  <c r="AB1393" s="1"/>
  <c r="N1393"/>
  <c r="P1393" s="1"/>
  <c r="Z1392"/>
  <c r="AB1392" s="1"/>
  <c r="N1392"/>
  <c r="P1392" s="1"/>
  <c r="Z1391"/>
  <c r="AB1391" s="1"/>
  <c r="N1391"/>
  <c r="P1391" s="1"/>
  <c r="Z1390"/>
  <c r="AB1390" s="1"/>
  <c r="N1390"/>
  <c r="P1390" s="1"/>
  <c r="Z1389"/>
  <c r="AB1389" s="1"/>
  <c r="N1389"/>
  <c r="P1389" s="1"/>
  <c r="Z1388"/>
  <c r="AB1388" s="1"/>
  <c r="N1388"/>
  <c r="P1388" s="1"/>
  <c r="Z1387"/>
  <c r="AB1387" s="1"/>
  <c r="N1387"/>
  <c r="P1387" s="1"/>
  <c r="Z1386"/>
  <c r="AB1386" s="1"/>
  <c r="N1386"/>
  <c r="P1386" s="1"/>
  <c r="Z1385"/>
  <c r="AB1385" s="1"/>
  <c r="N1385"/>
  <c r="P1385" s="1"/>
  <c r="Z1384"/>
  <c r="AB1384" s="1"/>
  <c r="N1384"/>
  <c r="P1384" s="1"/>
  <c r="Z1383"/>
  <c r="AB1383" s="1"/>
  <c r="N1383"/>
  <c r="P1383" s="1"/>
  <c r="Z1382"/>
  <c r="AB1382" s="1"/>
  <c r="N1382"/>
  <c r="P1382" s="1"/>
  <c r="Z1381"/>
  <c r="AB1381" s="1"/>
  <c r="N1381"/>
  <c r="P1381" s="1"/>
  <c r="Z1380"/>
  <c r="AB1380" s="1"/>
  <c r="P1380"/>
  <c r="Z1379"/>
  <c r="AB1379" s="1"/>
  <c r="N1379"/>
  <c r="P1379" s="1"/>
  <c r="Z1378"/>
  <c r="AB1378" s="1"/>
  <c r="N1378"/>
  <c r="P1378" s="1"/>
  <c r="Z1377"/>
  <c r="AB1377" s="1"/>
  <c r="N1377"/>
  <c r="P1377" s="1"/>
  <c r="Z1376"/>
  <c r="AB1376" s="1"/>
  <c r="N1376"/>
  <c r="P1376" s="1"/>
  <c r="Z1375"/>
  <c r="AB1375" s="1"/>
  <c r="N1375"/>
  <c r="P1375" s="1"/>
  <c r="Z1374"/>
  <c r="AB1374" s="1"/>
  <c r="N1374"/>
  <c r="P1374" s="1"/>
  <c r="Z1373"/>
  <c r="AB1373" s="1"/>
  <c r="N1373"/>
  <c r="P1373" s="1"/>
  <c r="Z1372"/>
  <c r="AB1372" s="1"/>
  <c r="N1372"/>
  <c r="P1372" s="1"/>
  <c r="Z1371"/>
  <c r="AB1371" s="1"/>
  <c r="N1371"/>
  <c r="P1371" s="1"/>
  <c r="Z1370"/>
  <c r="AB1370" s="1"/>
  <c r="N1370"/>
  <c r="P1370" s="1"/>
  <c r="Z1369"/>
  <c r="AB1369" s="1"/>
  <c r="N1369"/>
  <c r="P1369" s="1"/>
  <c r="Z1368"/>
  <c r="AB1368" s="1"/>
  <c r="N1368"/>
  <c r="P1368" s="1"/>
  <c r="Z1367"/>
  <c r="AB1367" s="1"/>
  <c r="N1367"/>
  <c r="P1367" s="1"/>
  <c r="Z1366"/>
  <c r="AB1366" s="1"/>
  <c r="N1366"/>
  <c r="P1366" s="1"/>
  <c r="Z1365"/>
  <c r="AB1365" s="1"/>
  <c r="N1365"/>
  <c r="P1365" s="1"/>
  <c r="Z1364"/>
  <c r="AB1364" s="1"/>
  <c r="N1364"/>
  <c r="P1364" s="1"/>
  <c r="Z1363"/>
  <c r="AB1363" s="1"/>
  <c r="N1363"/>
  <c r="P1363" s="1"/>
  <c r="Z1362"/>
  <c r="AB1362" s="1"/>
  <c r="N1362"/>
  <c r="P1362" s="1"/>
  <c r="Z1361"/>
  <c r="AB1361" s="1"/>
  <c r="N1361"/>
  <c r="P1361" s="1"/>
  <c r="Z1360"/>
  <c r="AB1360" s="1"/>
  <c r="N1360"/>
  <c r="P1360" s="1"/>
  <c r="Z1359"/>
  <c r="AB1359" s="1"/>
  <c r="N1359"/>
  <c r="P1359" s="1"/>
  <c r="Z1358"/>
  <c r="AB1358" s="1"/>
  <c r="N1358"/>
  <c r="P1358" s="1"/>
  <c r="Z1357"/>
  <c r="AB1357" s="1"/>
  <c r="N1357"/>
  <c r="P1357" s="1"/>
  <c r="Z1356"/>
  <c r="AB1356" s="1"/>
  <c r="N1356"/>
  <c r="P1356" s="1"/>
  <c r="Z1355"/>
  <c r="AB1355" s="1"/>
  <c r="N1355"/>
  <c r="P1355" s="1"/>
  <c r="Z1354"/>
  <c r="AB1354" s="1"/>
  <c r="N1354"/>
  <c r="P1354" s="1"/>
  <c r="Z1353"/>
  <c r="AB1353" s="1"/>
  <c r="N1353"/>
  <c r="P1353" s="1"/>
  <c r="Z1352"/>
  <c r="AB1352" s="1"/>
  <c r="N1352"/>
  <c r="P1352" s="1"/>
  <c r="Z1351"/>
  <c r="AB1351" s="1"/>
  <c r="N1351"/>
  <c r="P1351" s="1"/>
  <c r="Z1350"/>
  <c r="AB1350" s="1"/>
  <c r="N1350"/>
  <c r="P1350" s="1"/>
  <c r="Z1349"/>
  <c r="AB1349" s="1"/>
  <c r="N1349"/>
  <c r="P1349" s="1"/>
  <c r="Z1348"/>
  <c r="AB1348" s="1"/>
  <c r="N1348"/>
  <c r="P1348" s="1"/>
  <c r="Z1347"/>
  <c r="AB1347" s="1"/>
  <c r="N1347"/>
  <c r="P1347" s="1"/>
  <c r="Z1346"/>
  <c r="AB1346" s="1"/>
  <c r="N1346"/>
  <c r="P1346" s="1"/>
  <c r="Z1345"/>
  <c r="AB1345" s="1"/>
  <c r="N1345"/>
  <c r="P1345" s="1"/>
  <c r="Z1344"/>
  <c r="AB1344" s="1"/>
  <c r="N1344"/>
  <c r="P1344" s="1"/>
  <c r="Z1343"/>
  <c r="AB1343" s="1"/>
  <c r="N1343"/>
  <c r="P1343" s="1"/>
  <c r="Z1342"/>
  <c r="AB1342" s="1"/>
  <c r="N1342"/>
  <c r="P1342" s="1"/>
  <c r="Z1341"/>
  <c r="AB1341" s="1"/>
  <c r="N1341"/>
  <c r="P1341" s="1"/>
  <c r="Z1340"/>
  <c r="AB1340" s="1"/>
  <c r="N1340"/>
  <c r="P1340" s="1"/>
  <c r="Z1339"/>
  <c r="AB1339" s="1"/>
  <c r="N1339"/>
  <c r="P1339" s="1"/>
  <c r="Z1338"/>
  <c r="AB1338" s="1"/>
  <c r="N1338"/>
  <c r="P1338" s="1"/>
  <c r="Z1337"/>
  <c r="AB1337" s="1"/>
  <c r="N1337"/>
  <c r="P1337" s="1"/>
  <c r="Z1336"/>
  <c r="AB1336" s="1"/>
  <c r="N1336"/>
  <c r="P1336" s="1"/>
  <c r="Z1335"/>
  <c r="AB1335" s="1"/>
  <c r="N1335"/>
  <c r="P1335" s="1"/>
  <c r="Z1334"/>
  <c r="AB1334" s="1"/>
  <c r="N1334"/>
  <c r="P1334" s="1"/>
  <c r="Z1333"/>
  <c r="AB1333" s="1"/>
  <c r="N1333"/>
  <c r="P1333" s="1"/>
  <c r="Z1332"/>
  <c r="AB1332" s="1"/>
  <c r="N1332"/>
  <c r="P1332" s="1"/>
  <c r="Z1331"/>
  <c r="AB1331" s="1"/>
  <c r="N1331"/>
  <c r="P1331" s="1"/>
  <c r="Z1330"/>
  <c r="AB1330" s="1"/>
  <c r="N1330"/>
  <c r="P1330" s="1"/>
  <c r="Z1329"/>
  <c r="AB1329" s="1"/>
  <c r="N1329"/>
  <c r="P1329" s="1"/>
  <c r="Z1328"/>
  <c r="AB1328" s="1"/>
  <c r="N1328"/>
  <c r="P1328" s="1"/>
  <c r="Z1327"/>
  <c r="AB1327" s="1"/>
  <c r="N1327"/>
  <c r="P1327" s="1"/>
  <c r="Z1326"/>
  <c r="AB1326" s="1"/>
  <c r="N1326"/>
  <c r="P1326" s="1"/>
  <c r="Z1325"/>
  <c r="AB1325" s="1"/>
  <c r="N1325"/>
  <c r="P1325" s="1"/>
  <c r="Z1324"/>
  <c r="AB1324" s="1"/>
  <c r="N1324"/>
  <c r="P1324" s="1"/>
  <c r="Z12"/>
  <c r="AB12" s="1"/>
  <c r="N12"/>
  <c r="P12" s="1"/>
  <c r="Z11"/>
  <c r="AB11" s="1"/>
  <c r="N11"/>
  <c r="P11" s="1"/>
  <c r="Z1323"/>
  <c r="AB1323" s="1"/>
  <c r="N1323"/>
  <c r="P1323" s="1"/>
  <c r="Z1322"/>
  <c r="AB1322" s="1"/>
  <c r="N1322"/>
  <c r="P1322" s="1"/>
  <c r="Z1321"/>
  <c r="AB1321" s="1"/>
  <c r="N1321"/>
  <c r="P1321" s="1"/>
  <c r="Z1320"/>
  <c r="AB1320" s="1"/>
  <c r="N1320"/>
  <c r="P1320" s="1"/>
  <c r="Z1319"/>
  <c r="AB1319" s="1"/>
  <c r="N1319"/>
  <c r="P1319" s="1"/>
  <c r="Z1318"/>
  <c r="AB1318" s="1"/>
  <c r="N1318"/>
  <c r="P1318" s="1"/>
  <c r="Z1317"/>
  <c r="AB1317" s="1"/>
  <c r="N1317"/>
  <c r="P1317" s="1"/>
  <c r="Z1316"/>
  <c r="AB1316" s="1"/>
  <c r="N1316"/>
  <c r="P1316" s="1"/>
  <c r="Z1315"/>
  <c r="AB1315" s="1"/>
  <c r="N1315"/>
  <c r="P1315" s="1"/>
  <c r="Z1314"/>
  <c r="AB1314" s="1"/>
  <c r="N1314"/>
  <c r="P1314" s="1"/>
  <c r="Z1313"/>
  <c r="AB1313" s="1"/>
  <c r="N1313"/>
  <c r="P1313" s="1"/>
  <c r="Z1312"/>
  <c r="AB1312" s="1"/>
  <c r="N1312"/>
  <c r="P1312" s="1"/>
  <c r="Z1311"/>
  <c r="AB1311" s="1"/>
  <c r="N1311"/>
  <c r="P1311" s="1"/>
  <c r="Z1310"/>
  <c r="AB1310" s="1"/>
  <c r="N1310"/>
  <c r="P1310" s="1"/>
  <c r="Z1309"/>
  <c r="AB1309" s="1"/>
  <c r="N1309"/>
  <c r="P1309" s="1"/>
  <c r="Z1308"/>
  <c r="AB1308" s="1"/>
  <c r="N1308"/>
  <c r="P1308" s="1"/>
  <c r="Z1307"/>
  <c r="AB1307" s="1"/>
  <c r="N1307"/>
  <c r="P1307" s="1"/>
  <c r="Z1306"/>
  <c r="AB1306" s="1"/>
  <c r="N1306"/>
  <c r="P1306" s="1"/>
  <c r="Z1305"/>
  <c r="AB1305" s="1"/>
  <c r="N1305"/>
  <c r="P1305" s="1"/>
  <c r="Z1304"/>
  <c r="AB1304" s="1"/>
  <c r="N1304"/>
  <c r="P1304" s="1"/>
  <c r="Z1302"/>
  <c r="AB1302" s="1"/>
  <c r="N1302"/>
  <c r="P1302" s="1"/>
  <c r="Z1301"/>
  <c r="AB1301" s="1"/>
  <c r="N1301"/>
  <c r="P1301" s="1"/>
  <c r="Z1300"/>
  <c r="AB1300" s="1"/>
  <c r="N1300"/>
  <c r="P1300" s="1"/>
  <c r="Z1299"/>
  <c r="AB1299" s="1"/>
  <c r="N1299"/>
  <c r="P1299" s="1"/>
  <c r="Z1297"/>
  <c r="AB1297" s="1"/>
  <c r="N1297"/>
  <c r="P1297" s="1"/>
  <c r="Z1296"/>
  <c r="AB1296" s="1"/>
  <c r="N1296"/>
  <c r="P1296" s="1"/>
  <c r="Z1295"/>
  <c r="AB1295" s="1"/>
  <c r="N1295"/>
  <c r="P1295" s="1"/>
  <c r="Z1294"/>
  <c r="AB1294" s="1"/>
  <c r="N1294"/>
  <c r="P1294" s="1"/>
  <c r="Z1293"/>
  <c r="AB1293" s="1"/>
  <c r="N1293"/>
  <c r="P1293" s="1"/>
  <c r="Z1292"/>
  <c r="AB1292" s="1"/>
  <c r="N1292"/>
  <c r="P1292" s="1"/>
  <c r="Z1291"/>
  <c r="AB1291" s="1"/>
  <c r="N1291"/>
  <c r="P1291" s="1"/>
  <c r="Z1290"/>
  <c r="AB1290" s="1"/>
  <c r="N1290"/>
  <c r="P1290" s="1"/>
  <c r="Z1289"/>
  <c r="AB1289" s="1"/>
  <c r="N1289"/>
  <c r="P1289" s="1"/>
  <c r="Z1288"/>
  <c r="AB1288" s="1"/>
  <c r="N1288"/>
  <c r="P1288" s="1"/>
  <c r="Z1287"/>
  <c r="AB1287" s="1"/>
  <c r="N1287"/>
  <c r="P1287" s="1"/>
  <c r="Z1286"/>
  <c r="AB1286" s="1"/>
  <c r="N1286"/>
  <c r="P1286" s="1"/>
  <c r="Z1285"/>
  <c r="AB1285" s="1"/>
  <c r="N1285"/>
  <c r="P1285" s="1"/>
  <c r="Z1284"/>
  <c r="AB1284" s="1"/>
  <c r="N1284"/>
  <c r="P1284" s="1"/>
  <c r="Z1283"/>
  <c r="AB1283" s="1"/>
  <c r="N1283"/>
  <c r="P1283" s="1"/>
  <c r="Z1282"/>
  <c r="AB1282" s="1"/>
  <c r="N1282"/>
  <c r="P1282" s="1"/>
  <c r="Z1281"/>
  <c r="AB1281" s="1"/>
  <c r="N1281"/>
  <c r="P1281" s="1"/>
  <c r="Z1280"/>
  <c r="AB1280" s="1"/>
  <c r="N1280"/>
  <c r="P1280" s="1"/>
  <c r="Z1279"/>
  <c r="AB1279" s="1"/>
  <c r="N1279"/>
  <c r="P1279" s="1"/>
  <c r="Z1278"/>
  <c r="AB1278" s="1"/>
  <c r="N1278"/>
  <c r="P1278" s="1"/>
  <c r="Z1277"/>
  <c r="AB1277" s="1"/>
  <c r="N1277"/>
  <c r="P1277" s="1"/>
  <c r="Z1276"/>
  <c r="AB1276" s="1"/>
  <c r="N1276"/>
  <c r="P1276" s="1"/>
  <c r="Z1275"/>
  <c r="AB1275" s="1"/>
  <c r="N1275"/>
  <c r="P1275" s="1"/>
  <c r="Z1274"/>
  <c r="AB1274" s="1"/>
  <c r="N1274"/>
  <c r="P1274" s="1"/>
  <c r="Z1273"/>
  <c r="AB1273" s="1"/>
  <c r="N1273"/>
  <c r="P1273" s="1"/>
  <c r="Z1272"/>
  <c r="AB1272" s="1"/>
  <c r="N1272"/>
  <c r="P1272" s="1"/>
  <c r="Z1271"/>
  <c r="AB1271" s="1"/>
  <c r="N1271"/>
  <c r="P1271" s="1"/>
  <c r="Z1270"/>
  <c r="AB1270" s="1"/>
  <c r="N1270"/>
  <c r="P1270" s="1"/>
  <c r="Z1269"/>
  <c r="AB1269" s="1"/>
  <c r="N1269"/>
  <c r="P1269" s="1"/>
  <c r="Z1268"/>
  <c r="AB1268" s="1"/>
  <c r="N1268"/>
  <c r="P1268" s="1"/>
  <c r="Z1267"/>
  <c r="AB1267" s="1"/>
  <c r="N1267"/>
  <c r="P1267" s="1"/>
  <c r="Z1266"/>
  <c r="AB1266" s="1"/>
  <c r="AC1266" s="1"/>
  <c r="N1266"/>
  <c r="Z1265"/>
  <c r="AB1265" s="1"/>
  <c r="N1265"/>
  <c r="P1265" s="1"/>
  <c r="Z1264"/>
  <c r="AB1264" s="1"/>
  <c r="N1264"/>
  <c r="P1264" s="1"/>
  <c r="Z1263"/>
  <c r="AB1263" s="1"/>
  <c r="N1263"/>
  <c r="P1263" s="1"/>
  <c r="Z1262"/>
  <c r="AB1262" s="1"/>
  <c r="N1262"/>
  <c r="P1262" s="1"/>
  <c r="Z1261"/>
  <c r="AB1261" s="1"/>
  <c r="N1261"/>
  <c r="P1261" s="1"/>
  <c r="Z1259"/>
  <c r="AB1259" s="1"/>
  <c r="N1259"/>
  <c r="P1259" s="1"/>
  <c r="Z1258"/>
  <c r="AB1258" s="1"/>
  <c r="N1258"/>
  <c r="P1258" s="1"/>
  <c r="Z1257"/>
  <c r="AB1257" s="1"/>
  <c r="N1257"/>
  <c r="P1257" s="1"/>
  <c r="Z1256"/>
  <c r="AB1256" s="1"/>
  <c r="N1256"/>
  <c r="P1256" s="1"/>
  <c r="Z1255"/>
  <c r="AB1255" s="1"/>
  <c r="N1255"/>
  <c r="P1255" s="1"/>
  <c r="Z1254"/>
  <c r="AB1254" s="1"/>
  <c r="N1254"/>
  <c r="P1254" s="1"/>
  <c r="Z1253"/>
  <c r="AB1253" s="1"/>
  <c r="N1253"/>
  <c r="P1253" s="1"/>
  <c r="Z1252"/>
  <c r="AB1252" s="1"/>
  <c r="N1252"/>
  <c r="P1252" s="1"/>
  <c r="Z1251"/>
  <c r="AB1251" s="1"/>
  <c r="N1251"/>
  <c r="P1251" s="1"/>
  <c r="Z1250"/>
  <c r="AB1250" s="1"/>
  <c r="AC1250" s="1"/>
  <c r="N1250"/>
  <c r="Z1249"/>
  <c r="AB1249" s="1"/>
  <c r="N1249"/>
  <c r="P1249" s="1"/>
  <c r="Z1248"/>
  <c r="AB1248" s="1"/>
  <c r="N1248"/>
  <c r="P1248" s="1"/>
  <c r="Z1247"/>
  <c r="AB1247" s="1"/>
  <c r="N1247"/>
  <c r="P1247" s="1"/>
  <c r="Z1246"/>
  <c r="AB1246" s="1"/>
  <c r="N1246"/>
  <c r="P1246" s="1"/>
  <c r="Z1245"/>
  <c r="AB1245" s="1"/>
  <c r="N1245"/>
  <c r="P1245" s="1"/>
  <c r="Z1244"/>
  <c r="AB1244" s="1"/>
  <c r="N1244"/>
  <c r="P1244" s="1"/>
  <c r="Z1243"/>
  <c r="AB1243" s="1"/>
  <c r="N1243"/>
  <c r="P1243" s="1"/>
  <c r="Z1242"/>
  <c r="AB1242" s="1"/>
  <c r="N1242"/>
  <c r="P1242" s="1"/>
  <c r="Z1241"/>
  <c r="AB1241" s="1"/>
  <c r="N1241"/>
  <c r="P1241" s="1"/>
  <c r="Z1240"/>
  <c r="AB1240" s="1"/>
  <c r="N1240"/>
  <c r="P1240" s="1"/>
  <c r="Z1239"/>
  <c r="AB1239" s="1"/>
  <c r="N1239"/>
  <c r="P1239" s="1"/>
  <c r="Z1238"/>
  <c r="AB1238" s="1"/>
  <c r="N1238"/>
  <c r="P1238" s="1"/>
  <c r="Z1237"/>
  <c r="AB1237" s="1"/>
  <c r="N1237"/>
  <c r="P1237" s="1"/>
  <c r="Z1236"/>
  <c r="AB1236" s="1"/>
  <c r="N1236"/>
  <c r="P1236" s="1"/>
  <c r="Z1235"/>
  <c r="AB1235" s="1"/>
  <c r="N1235"/>
  <c r="P1235" s="1"/>
  <c r="Z1234"/>
  <c r="AB1234" s="1"/>
  <c r="N1234"/>
  <c r="P1234" s="1"/>
  <c r="Z1233"/>
  <c r="AB1233" s="1"/>
  <c r="N1233"/>
  <c r="P1233" s="1"/>
  <c r="Z1232"/>
  <c r="AB1232" s="1"/>
  <c r="N1232"/>
  <c r="P1232" s="1"/>
  <c r="Z1231"/>
  <c r="AB1231" s="1"/>
  <c r="N1231"/>
  <c r="P1231" s="1"/>
  <c r="Z1230"/>
  <c r="AB1230" s="1"/>
  <c r="N1230"/>
  <c r="P1230" s="1"/>
  <c r="Z1229"/>
  <c r="AB1229" s="1"/>
  <c r="N1229"/>
  <c r="P1229" s="1"/>
  <c r="Z1228"/>
  <c r="AB1228" s="1"/>
  <c r="N1228"/>
  <c r="P1228" s="1"/>
  <c r="Z1227"/>
  <c r="AB1227" s="1"/>
  <c r="N1227"/>
  <c r="P1227" s="1"/>
  <c r="Z1226"/>
  <c r="AB1226" s="1"/>
  <c r="N1226"/>
  <c r="P1226" s="1"/>
  <c r="Z1225"/>
  <c r="AB1225" s="1"/>
  <c r="N1225"/>
  <c r="P1225" s="1"/>
  <c r="Z1224"/>
  <c r="AB1224" s="1"/>
  <c r="N1224"/>
  <c r="P1224" s="1"/>
  <c r="Z1223"/>
  <c r="AB1223" s="1"/>
  <c r="N1223"/>
  <c r="P1223" s="1"/>
  <c r="Z1222"/>
  <c r="AB1222" s="1"/>
  <c r="N1222"/>
  <c r="P1222" s="1"/>
  <c r="Z1221"/>
  <c r="AB1221" s="1"/>
  <c r="N1221"/>
  <c r="P1221" s="1"/>
  <c r="Z1220"/>
  <c r="AB1220" s="1"/>
  <c r="N1220"/>
  <c r="P1220" s="1"/>
  <c r="Z1219"/>
  <c r="AB1219" s="1"/>
  <c r="N1219"/>
  <c r="P1219" s="1"/>
  <c r="Z1218"/>
  <c r="AB1218" s="1"/>
  <c r="N1218"/>
  <c r="P1218" s="1"/>
  <c r="Z1217"/>
  <c r="AB1217" s="1"/>
  <c r="N1217"/>
  <c r="P1217" s="1"/>
  <c r="Z1215"/>
  <c r="AB1215" s="1"/>
  <c r="N1215"/>
  <c r="P1215" s="1"/>
  <c r="Z1214"/>
  <c r="AB1214" s="1"/>
  <c r="N1214"/>
  <c r="P1214" s="1"/>
  <c r="Z1213"/>
  <c r="AB1213" s="1"/>
  <c r="N1213"/>
  <c r="P1213" s="1"/>
  <c r="Z1212"/>
  <c r="AB1212" s="1"/>
  <c r="N1212"/>
  <c r="P1212" s="1"/>
  <c r="Z1211"/>
  <c r="AB1211" s="1"/>
  <c r="N1211"/>
  <c r="P1211" s="1"/>
  <c r="Z1210"/>
  <c r="AB1210" s="1"/>
  <c r="N1210"/>
  <c r="P1210" s="1"/>
  <c r="Z1209"/>
  <c r="AB1209" s="1"/>
  <c r="N1209"/>
  <c r="P1209" s="1"/>
  <c r="Z1208"/>
  <c r="AB1208" s="1"/>
  <c r="N1208"/>
  <c r="P1208" s="1"/>
  <c r="Z1206"/>
  <c r="AB1206" s="1"/>
  <c r="N1206"/>
  <c r="P1206" s="1"/>
  <c r="Z1205"/>
  <c r="AB1205" s="1"/>
  <c r="N1205"/>
  <c r="P1205" s="1"/>
  <c r="Z1204"/>
  <c r="AB1204" s="1"/>
  <c r="N1204"/>
  <c r="P1204" s="1"/>
  <c r="Z1203"/>
  <c r="AB1203" s="1"/>
  <c r="N1203"/>
  <c r="P1203" s="1"/>
  <c r="Z1202"/>
  <c r="AB1202" s="1"/>
  <c r="N1202"/>
  <c r="P1202" s="1"/>
  <c r="Z1201"/>
  <c r="AB1201" s="1"/>
  <c r="N1201"/>
  <c r="P1201" s="1"/>
  <c r="Z1200"/>
  <c r="AB1200" s="1"/>
  <c r="N1200"/>
  <c r="P1200" s="1"/>
  <c r="Z1199"/>
  <c r="AB1199" s="1"/>
  <c r="N1199"/>
  <c r="P1199" s="1"/>
  <c r="Z1198"/>
  <c r="AB1198" s="1"/>
  <c r="N1198"/>
  <c r="P1198" s="1"/>
  <c r="Z1197"/>
  <c r="AB1197" s="1"/>
  <c r="N1197"/>
  <c r="P1197" s="1"/>
  <c r="Z1196"/>
  <c r="AB1196" s="1"/>
  <c r="N1196"/>
  <c r="P1196" s="1"/>
  <c r="Z1195"/>
  <c r="AB1195" s="1"/>
  <c r="N1195"/>
  <c r="P1195" s="1"/>
  <c r="Z1194"/>
  <c r="AB1194" s="1"/>
  <c r="N1194"/>
  <c r="P1194" s="1"/>
  <c r="Z1193"/>
  <c r="AB1193" s="1"/>
  <c r="N1193"/>
  <c r="P1193" s="1"/>
  <c r="Z1192"/>
  <c r="AB1192" s="1"/>
  <c r="N1192"/>
  <c r="P1192" s="1"/>
  <c r="Z1191"/>
  <c r="AB1191" s="1"/>
  <c r="N1191"/>
  <c r="P1191" s="1"/>
  <c r="Z1190"/>
  <c r="AB1190" s="1"/>
  <c r="N1190"/>
  <c r="P1190" s="1"/>
  <c r="Z1189"/>
  <c r="AB1189" s="1"/>
  <c r="N1189"/>
  <c r="P1189" s="1"/>
  <c r="Z1188"/>
  <c r="AB1188" s="1"/>
  <c r="N1188"/>
  <c r="P1188" s="1"/>
  <c r="Z1187"/>
  <c r="AB1187" s="1"/>
  <c r="N1187"/>
  <c r="P1187" s="1"/>
  <c r="Z1185"/>
  <c r="AB1185" s="1"/>
  <c r="N1185"/>
  <c r="P1185" s="1"/>
  <c r="Z1184"/>
  <c r="AB1184" s="1"/>
  <c r="N1184"/>
  <c r="P1184" s="1"/>
  <c r="Z1183"/>
  <c r="AB1183" s="1"/>
  <c r="N1183"/>
  <c r="P1183" s="1"/>
  <c r="Z1182"/>
  <c r="AB1182" s="1"/>
  <c r="N1182"/>
  <c r="P1182" s="1"/>
  <c r="Z1181"/>
  <c r="AB1181" s="1"/>
  <c r="N1181"/>
  <c r="P1181" s="1"/>
  <c r="Z1180"/>
  <c r="AB1180" s="1"/>
  <c r="N1180"/>
  <c r="P1180" s="1"/>
  <c r="Z1179"/>
  <c r="AB1179" s="1"/>
  <c r="N1179"/>
  <c r="P1179" s="1"/>
  <c r="Z1178"/>
  <c r="AB1178" s="1"/>
  <c r="N1178"/>
  <c r="P1178" s="1"/>
  <c r="Z1177"/>
  <c r="AB1177" s="1"/>
  <c r="N1177"/>
  <c r="P1177" s="1"/>
  <c r="Z1176"/>
  <c r="AB1176" s="1"/>
  <c r="N1176"/>
  <c r="P1176" s="1"/>
  <c r="Z1175"/>
  <c r="AB1175" s="1"/>
  <c r="N1175"/>
  <c r="P1175" s="1"/>
  <c r="Z1174"/>
  <c r="AB1174" s="1"/>
  <c r="N1174"/>
  <c r="P1174" s="1"/>
  <c r="Z1173"/>
  <c r="AB1173" s="1"/>
  <c r="N1173"/>
  <c r="P1173" s="1"/>
  <c r="Z1172"/>
  <c r="AB1172" s="1"/>
  <c r="N1172"/>
  <c r="P1172" s="1"/>
  <c r="Z1171"/>
  <c r="AB1171" s="1"/>
  <c r="N1171"/>
  <c r="P1171" s="1"/>
  <c r="Z1170"/>
  <c r="AB1170" s="1"/>
  <c r="N1170"/>
  <c r="P1170" s="1"/>
  <c r="Z1169"/>
  <c r="AB1169" s="1"/>
  <c r="N1169"/>
  <c r="P1169" s="1"/>
  <c r="Z1168"/>
  <c r="AB1168" s="1"/>
  <c r="N1168"/>
  <c r="P1168" s="1"/>
  <c r="Z1167"/>
  <c r="AB1167" s="1"/>
  <c r="N1167"/>
  <c r="P1167" s="1"/>
  <c r="Z1166"/>
  <c r="AB1166" s="1"/>
  <c r="N1166"/>
  <c r="P1166" s="1"/>
  <c r="Z1165"/>
  <c r="AB1165" s="1"/>
  <c r="N1165"/>
  <c r="P1165" s="1"/>
  <c r="Z1164"/>
  <c r="AB1164" s="1"/>
  <c r="N1164"/>
  <c r="P1164" s="1"/>
  <c r="Z1163"/>
  <c r="AB1163" s="1"/>
  <c r="N1163"/>
  <c r="P1163" s="1"/>
  <c r="Z1162"/>
  <c r="AB1162" s="1"/>
  <c r="N1162"/>
  <c r="P1162" s="1"/>
  <c r="Z1161"/>
  <c r="AB1161" s="1"/>
  <c r="N1161"/>
  <c r="P1161" s="1"/>
  <c r="Z1160"/>
  <c r="AB1160" s="1"/>
  <c r="N1160"/>
  <c r="P1160" s="1"/>
  <c r="Z1159"/>
  <c r="AB1159" s="1"/>
  <c r="N1159"/>
  <c r="P1159" s="1"/>
  <c r="Z1158"/>
  <c r="AB1158" s="1"/>
  <c r="N1158"/>
  <c r="P1158" s="1"/>
  <c r="Z1157"/>
  <c r="AB1157" s="1"/>
  <c r="N1157"/>
  <c r="P1157" s="1"/>
  <c r="Z1156"/>
  <c r="AB1156" s="1"/>
  <c r="N1156"/>
  <c r="P1156" s="1"/>
  <c r="Z1155"/>
  <c r="AB1155" s="1"/>
  <c r="N1155"/>
  <c r="P1155" s="1"/>
  <c r="Z1154"/>
  <c r="AB1154" s="1"/>
  <c r="N1154"/>
  <c r="P1154" s="1"/>
  <c r="Z1153"/>
  <c r="AB1153" s="1"/>
  <c r="N1153"/>
  <c r="P1153" s="1"/>
  <c r="Z1152"/>
  <c r="AB1152" s="1"/>
  <c r="N1152"/>
  <c r="P1152" s="1"/>
  <c r="Z1151"/>
  <c r="AB1151" s="1"/>
  <c r="N1151"/>
  <c r="P1151" s="1"/>
  <c r="Z1150"/>
  <c r="AB1150" s="1"/>
  <c r="N1150"/>
  <c r="P1150" s="1"/>
  <c r="Z1149"/>
  <c r="AB1149" s="1"/>
  <c r="N1149"/>
  <c r="P1149" s="1"/>
  <c r="Z1148"/>
  <c r="AB1148" s="1"/>
  <c r="N1148"/>
  <c r="P1148" s="1"/>
  <c r="Z1147"/>
  <c r="AB1147" s="1"/>
  <c r="N1147"/>
  <c r="P1147" s="1"/>
  <c r="Z1146"/>
  <c r="AB1146" s="1"/>
  <c r="N1146"/>
  <c r="P1146" s="1"/>
  <c r="Z1145"/>
  <c r="AB1145" s="1"/>
  <c r="N1145"/>
  <c r="P1145" s="1"/>
  <c r="Z1144"/>
  <c r="AB1144" s="1"/>
  <c r="N1144"/>
  <c r="P1144" s="1"/>
  <c r="Z1143"/>
  <c r="AB1143" s="1"/>
  <c r="N1143"/>
  <c r="P1143" s="1"/>
  <c r="Z1142"/>
  <c r="AB1142" s="1"/>
  <c r="N1142"/>
  <c r="P1142" s="1"/>
  <c r="Z1141"/>
  <c r="AB1141" s="1"/>
  <c r="N1141"/>
  <c r="P1141" s="1"/>
  <c r="Z1140"/>
  <c r="AB1140" s="1"/>
  <c r="N1140"/>
  <c r="P1140" s="1"/>
  <c r="Z1139"/>
  <c r="AB1139" s="1"/>
  <c r="N1139"/>
  <c r="P1139" s="1"/>
  <c r="Z1138"/>
  <c r="AB1138" s="1"/>
  <c r="N1138"/>
  <c r="P1138" s="1"/>
  <c r="Z1137"/>
  <c r="AB1137" s="1"/>
  <c r="N1137"/>
  <c r="P1137" s="1"/>
  <c r="Z1136"/>
  <c r="AB1136" s="1"/>
  <c r="N1136"/>
  <c r="P1136" s="1"/>
  <c r="Z1135"/>
  <c r="AB1135" s="1"/>
  <c r="N1135"/>
  <c r="P1135" s="1"/>
  <c r="Z1134"/>
  <c r="AB1134" s="1"/>
  <c r="N1134"/>
  <c r="P1134" s="1"/>
  <c r="Z1133"/>
  <c r="AB1133" s="1"/>
  <c r="N1133"/>
  <c r="P1133" s="1"/>
  <c r="Z1132"/>
  <c r="AB1132" s="1"/>
  <c r="N1132"/>
  <c r="P1132" s="1"/>
  <c r="Z1131"/>
  <c r="AB1131" s="1"/>
  <c r="N1131"/>
  <c r="P1131" s="1"/>
  <c r="Z1130"/>
  <c r="AB1130" s="1"/>
  <c r="N1130"/>
  <c r="P1130" s="1"/>
  <c r="Z1129"/>
  <c r="AB1129" s="1"/>
  <c r="N1129"/>
  <c r="P1129" s="1"/>
  <c r="Z1128"/>
  <c r="AB1128" s="1"/>
  <c r="N1128"/>
  <c r="P1128" s="1"/>
  <c r="Z1127"/>
  <c r="AB1127" s="1"/>
  <c r="N1127"/>
  <c r="P1127" s="1"/>
  <c r="Z1126"/>
  <c r="AB1126" s="1"/>
  <c r="N1126"/>
  <c r="P1126" s="1"/>
  <c r="Z1125"/>
  <c r="AB1125" s="1"/>
  <c r="N1125"/>
  <c r="P1125" s="1"/>
  <c r="Z1124"/>
  <c r="AB1124" s="1"/>
  <c r="N1124"/>
  <c r="P1124" s="1"/>
  <c r="Z1123"/>
  <c r="AB1123" s="1"/>
  <c r="N1123"/>
  <c r="P1123" s="1"/>
  <c r="Z1122"/>
  <c r="AB1122" s="1"/>
  <c r="N1122"/>
  <c r="P1122" s="1"/>
  <c r="Z1121"/>
  <c r="AB1121" s="1"/>
  <c r="N1121"/>
  <c r="P1121" s="1"/>
  <c r="Z1120"/>
  <c r="AB1120" s="1"/>
  <c r="N1120"/>
  <c r="P1120" s="1"/>
  <c r="Z1119"/>
  <c r="AB1119" s="1"/>
  <c r="N1119"/>
  <c r="P1119" s="1"/>
  <c r="Z1118"/>
  <c r="AB1118" s="1"/>
  <c r="N1118"/>
  <c r="P1118" s="1"/>
  <c r="Z1117"/>
  <c r="AB1117" s="1"/>
  <c r="N1117"/>
  <c r="P1117" s="1"/>
  <c r="Z1116"/>
  <c r="AB1116" s="1"/>
  <c r="N1116"/>
  <c r="P1116" s="1"/>
  <c r="Z1115"/>
  <c r="AB1115" s="1"/>
  <c r="N1115"/>
  <c r="P1115" s="1"/>
  <c r="Z1114"/>
  <c r="AB1114" s="1"/>
  <c r="N1114"/>
  <c r="P1114" s="1"/>
  <c r="Z1113"/>
  <c r="AB1113" s="1"/>
  <c r="N1113"/>
  <c r="P1113" s="1"/>
  <c r="Z1112"/>
  <c r="AB1112" s="1"/>
  <c r="N1112"/>
  <c r="P1112" s="1"/>
  <c r="Z1111"/>
  <c r="AB1111" s="1"/>
  <c r="N1111"/>
  <c r="P1111" s="1"/>
  <c r="Z1110"/>
  <c r="AB1110" s="1"/>
  <c r="N1110"/>
  <c r="P1110" s="1"/>
  <c r="Z1109"/>
  <c r="AB1109" s="1"/>
  <c r="N1109"/>
  <c r="P1109" s="1"/>
  <c r="Z1108"/>
  <c r="AB1108" s="1"/>
  <c r="N1108"/>
  <c r="P1108" s="1"/>
  <c r="Z1107"/>
  <c r="AB1107" s="1"/>
  <c r="N1107"/>
  <c r="P1107" s="1"/>
  <c r="Z1106"/>
  <c r="AB1106" s="1"/>
  <c r="N1106"/>
  <c r="P1106" s="1"/>
  <c r="Z1105"/>
  <c r="AB1105" s="1"/>
  <c r="N1105"/>
  <c r="P1105" s="1"/>
  <c r="Z1104"/>
  <c r="AB1104" s="1"/>
  <c r="N1104"/>
  <c r="P1104" s="1"/>
  <c r="Z1103"/>
  <c r="AB1103" s="1"/>
  <c r="N1103"/>
  <c r="P1103" s="1"/>
  <c r="Z1102"/>
  <c r="AB1102" s="1"/>
  <c r="N1102"/>
  <c r="P1102" s="1"/>
  <c r="Z1101"/>
  <c r="AB1101" s="1"/>
  <c r="N1101"/>
  <c r="P1101" s="1"/>
  <c r="Z1100"/>
  <c r="AB1100" s="1"/>
  <c r="N1100"/>
  <c r="P1100" s="1"/>
  <c r="Z1099"/>
  <c r="AB1099" s="1"/>
  <c r="N1099"/>
  <c r="P1099" s="1"/>
  <c r="Z1098"/>
  <c r="AB1098" s="1"/>
  <c r="N1098"/>
  <c r="P1098" s="1"/>
  <c r="Z1097"/>
  <c r="AB1097" s="1"/>
  <c r="N1097"/>
  <c r="P1097" s="1"/>
  <c r="Z1096"/>
  <c r="AB1096" s="1"/>
  <c r="N1096"/>
  <c r="P1096" s="1"/>
  <c r="Z1095"/>
  <c r="AB1095" s="1"/>
  <c r="N1095"/>
  <c r="P1095" s="1"/>
  <c r="Z1094"/>
  <c r="AB1094" s="1"/>
  <c r="N1094"/>
  <c r="P1094" s="1"/>
  <c r="Z1093"/>
  <c r="AB1093" s="1"/>
  <c r="N1093"/>
  <c r="P1093" s="1"/>
  <c r="Z1092"/>
  <c r="AB1092" s="1"/>
  <c r="N1092"/>
  <c r="P1092" s="1"/>
  <c r="Z1091"/>
  <c r="AB1091" s="1"/>
  <c r="N1091"/>
  <c r="P1091" s="1"/>
  <c r="Z1090"/>
  <c r="AB1090" s="1"/>
  <c r="N1090"/>
  <c r="P1090" s="1"/>
  <c r="Z1089"/>
  <c r="AB1089" s="1"/>
  <c r="N1089"/>
  <c r="P1089" s="1"/>
  <c r="Z1088"/>
  <c r="AB1088" s="1"/>
  <c r="N1088"/>
  <c r="P1088" s="1"/>
  <c r="Z1087"/>
  <c r="AB1087" s="1"/>
  <c r="N1087"/>
  <c r="P1087" s="1"/>
  <c r="Z1086"/>
  <c r="AB1086" s="1"/>
  <c r="N1086"/>
  <c r="P1086" s="1"/>
  <c r="Z1085"/>
  <c r="AB1085" s="1"/>
  <c r="N1085"/>
  <c r="P1085" s="1"/>
  <c r="Z1084"/>
  <c r="AB1084" s="1"/>
  <c r="N1084"/>
  <c r="P1084" s="1"/>
  <c r="Z1083"/>
  <c r="AB1083" s="1"/>
  <c r="N1083"/>
  <c r="P1083" s="1"/>
  <c r="Z1082"/>
  <c r="AB1082" s="1"/>
  <c r="N1082"/>
  <c r="P1082" s="1"/>
  <c r="Z1081"/>
  <c r="AB1081" s="1"/>
  <c r="N1081"/>
  <c r="P1081" s="1"/>
  <c r="Z1080"/>
  <c r="AB1080" s="1"/>
  <c r="N1080"/>
  <c r="P1080" s="1"/>
  <c r="Z1079"/>
  <c r="AB1079" s="1"/>
  <c r="N1079"/>
  <c r="P1079" s="1"/>
  <c r="Z1078"/>
  <c r="AB1078" s="1"/>
  <c r="N1078"/>
  <c r="P1078" s="1"/>
  <c r="Z1077"/>
  <c r="AB1077" s="1"/>
  <c r="N1077"/>
  <c r="P1077" s="1"/>
  <c r="Z1076"/>
  <c r="AB1076" s="1"/>
  <c r="N1076"/>
  <c r="P1076" s="1"/>
  <c r="Z1075"/>
  <c r="AB1075" s="1"/>
  <c r="N1075"/>
  <c r="P1075" s="1"/>
  <c r="Z1074"/>
  <c r="AB1074" s="1"/>
  <c r="N1074"/>
  <c r="P1074" s="1"/>
  <c r="Z1073"/>
  <c r="AB1073" s="1"/>
  <c r="N1073"/>
  <c r="P1073" s="1"/>
  <c r="Z1072"/>
  <c r="AB1072" s="1"/>
  <c r="N1072"/>
  <c r="P1072" s="1"/>
  <c r="Z1071"/>
  <c r="AB1071" s="1"/>
  <c r="N1071"/>
  <c r="P1071" s="1"/>
  <c r="Z1070"/>
  <c r="AB1070" s="1"/>
  <c r="N1070"/>
  <c r="P1070" s="1"/>
  <c r="Z1069"/>
  <c r="AB1069" s="1"/>
  <c r="N1069"/>
  <c r="P1069" s="1"/>
  <c r="Z1068"/>
  <c r="AB1068" s="1"/>
  <c r="N1068"/>
  <c r="P1068" s="1"/>
  <c r="Z1067"/>
  <c r="AB1067" s="1"/>
  <c r="N1067"/>
  <c r="P1067" s="1"/>
  <c r="Z1066"/>
  <c r="AB1066" s="1"/>
  <c r="N1066"/>
  <c r="P1066" s="1"/>
  <c r="Z1065"/>
  <c r="AB1065" s="1"/>
  <c r="N1065"/>
  <c r="P1065" s="1"/>
  <c r="Z1064"/>
  <c r="AB1064" s="1"/>
  <c r="N1064"/>
  <c r="P1064" s="1"/>
  <c r="Z1063"/>
  <c r="AB1063" s="1"/>
  <c r="N1063"/>
  <c r="P1063" s="1"/>
  <c r="Z1062"/>
  <c r="AB1062" s="1"/>
  <c r="N1062"/>
  <c r="P1062" s="1"/>
  <c r="Z1061"/>
  <c r="AB1061" s="1"/>
  <c r="N1061"/>
  <c r="P1061" s="1"/>
  <c r="Z1060"/>
  <c r="AB1060" s="1"/>
  <c r="N1060"/>
  <c r="P1060" s="1"/>
  <c r="Z1059"/>
  <c r="AB1059" s="1"/>
  <c r="N1059"/>
  <c r="P1059" s="1"/>
  <c r="Z1058"/>
  <c r="AB1058" s="1"/>
  <c r="N1058"/>
  <c r="P1058" s="1"/>
  <c r="Z1057"/>
  <c r="AB1057" s="1"/>
  <c r="N1057"/>
  <c r="P1057" s="1"/>
  <c r="Z1056"/>
  <c r="AB1056" s="1"/>
  <c r="N1056"/>
  <c r="P1056" s="1"/>
  <c r="Z1055"/>
  <c r="AB1055" s="1"/>
  <c r="N1055"/>
  <c r="P1055" s="1"/>
  <c r="Z1054"/>
  <c r="AB1054" s="1"/>
  <c r="N1054"/>
  <c r="P1054" s="1"/>
  <c r="Z1053"/>
  <c r="AB1053" s="1"/>
  <c r="P1053"/>
  <c r="Z1052"/>
  <c r="AB1052" s="1"/>
  <c r="N1052"/>
  <c r="P1052" s="1"/>
  <c r="Z1051"/>
  <c r="AB1051" s="1"/>
  <c r="N1051"/>
  <c r="P1051" s="1"/>
  <c r="Z1050"/>
  <c r="AB1050" s="1"/>
  <c r="N1050"/>
  <c r="P1050" s="1"/>
  <c r="Z1049"/>
  <c r="AB1049" s="1"/>
  <c r="N1049"/>
  <c r="P1049" s="1"/>
  <c r="Z1048"/>
  <c r="AB1048" s="1"/>
  <c r="N1048"/>
  <c r="P1048" s="1"/>
  <c r="Z1047"/>
  <c r="AB1047" s="1"/>
  <c r="N1047"/>
  <c r="P1047" s="1"/>
  <c r="Z1046"/>
  <c r="AB1046" s="1"/>
  <c r="N1046"/>
  <c r="P1046" s="1"/>
  <c r="Z1045"/>
  <c r="AB1045" s="1"/>
  <c r="N1045"/>
  <c r="P1045" s="1"/>
  <c r="Z1044"/>
  <c r="AB1044" s="1"/>
  <c r="N1044"/>
  <c r="P1044" s="1"/>
  <c r="Z1043"/>
  <c r="AB1043" s="1"/>
  <c r="N1043"/>
  <c r="P1043" s="1"/>
  <c r="Z1041"/>
  <c r="AB1041" s="1"/>
  <c r="N1041"/>
  <c r="P1041" s="1"/>
  <c r="Z1040"/>
  <c r="AB1040" s="1"/>
  <c r="N1040"/>
  <c r="P1040" s="1"/>
  <c r="Z1039"/>
  <c r="AB1039" s="1"/>
  <c r="N1039"/>
  <c r="P1039" s="1"/>
  <c r="Z1038"/>
  <c r="AB1038" s="1"/>
  <c r="N1038"/>
  <c r="P1038" s="1"/>
  <c r="Z1037"/>
  <c r="AB1037" s="1"/>
  <c r="N1037"/>
  <c r="P1037" s="1"/>
  <c r="Z1036"/>
  <c r="AB1036" s="1"/>
  <c r="N1036"/>
  <c r="P1036" s="1"/>
  <c r="Z1035"/>
  <c r="AB1035" s="1"/>
  <c r="N1035"/>
  <c r="P1035" s="1"/>
  <c r="Z1034"/>
  <c r="AB1034" s="1"/>
  <c r="N1034"/>
  <c r="P1034" s="1"/>
  <c r="Z1033"/>
  <c r="AB1033" s="1"/>
  <c r="N1033"/>
  <c r="P1033" s="1"/>
  <c r="Z1032"/>
  <c r="AB1032" s="1"/>
  <c r="N1032"/>
  <c r="P1032" s="1"/>
  <c r="Z1031"/>
  <c r="AB1031" s="1"/>
  <c r="N1031"/>
  <c r="P1031" s="1"/>
  <c r="Z1030"/>
  <c r="AB1030" s="1"/>
  <c r="N1030"/>
  <c r="P1030" s="1"/>
  <c r="Z1029"/>
  <c r="AB1029" s="1"/>
  <c r="N1029"/>
  <c r="P1029" s="1"/>
  <c r="Z1028"/>
  <c r="AB1028" s="1"/>
  <c r="N1028"/>
  <c r="P1028" s="1"/>
  <c r="Z1027"/>
  <c r="AB1027" s="1"/>
  <c r="N1027"/>
  <c r="P1027" s="1"/>
  <c r="Z1026"/>
  <c r="AB1026" s="1"/>
  <c r="N1026"/>
  <c r="P1026" s="1"/>
  <c r="Z1025"/>
  <c r="AB1025" s="1"/>
  <c r="N1025"/>
  <c r="P1025" s="1"/>
  <c r="Z1024"/>
  <c r="AB1024" s="1"/>
  <c r="N1024"/>
  <c r="P1024" s="1"/>
  <c r="Z1023"/>
  <c r="AB1023" s="1"/>
  <c r="N1023"/>
  <c r="P1023" s="1"/>
  <c r="Z1022"/>
  <c r="AB1022" s="1"/>
  <c r="N1022"/>
  <c r="P1022" s="1"/>
  <c r="Z1021"/>
  <c r="AB1021" s="1"/>
  <c r="N1021"/>
  <c r="P1021" s="1"/>
  <c r="Z1020"/>
  <c r="AB1020" s="1"/>
  <c r="N1020"/>
  <c r="P1020" s="1"/>
  <c r="Z1019"/>
  <c r="AB1019" s="1"/>
  <c r="N1019"/>
  <c r="P1019" s="1"/>
  <c r="Z1018"/>
  <c r="AB1018" s="1"/>
  <c r="N1018"/>
  <c r="P1018" s="1"/>
  <c r="Z1017"/>
  <c r="AB1017" s="1"/>
  <c r="N1017"/>
  <c r="P1017" s="1"/>
  <c r="Z1016"/>
  <c r="AB1016" s="1"/>
  <c r="N1016"/>
  <c r="P1016" s="1"/>
  <c r="Z1015"/>
  <c r="AB1015" s="1"/>
  <c r="N1015"/>
  <c r="P1015" s="1"/>
  <c r="Z1014"/>
  <c r="AB1014" s="1"/>
  <c r="N1014"/>
  <c r="P1014" s="1"/>
  <c r="Z1013"/>
  <c r="AB1013" s="1"/>
  <c r="N1013"/>
  <c r="P1013" s="1"/>
  <c r="Z1012"/>
  <c r="AB1012" s="1"/>
  <c r="N1012"/>
  <c r="P1012" s="1"/>
  <c r="Z1011"/>
  <c r="AB1011" s="1"/>
  <c r="N1011"/>
  <c r="P1011" s="1"/>
  <c r="Z1010"/>
  <c r="AB1010" s="1"/>
  <c r="N1010"/>
  <c r="P1010" s="1"/>
  <c r="Z1009"/>
  <c r="AB1009" s="1"/>
  <c r="N1009"/>
  <c r="P1009" s="1"/>
  <c r="Z1008"/>
  <c r="AB1008" s="1"/>
  <c r="N1008"/>
  <c r="P1008" s="1"/>
  <c r="Z1007"/>
  <c r="AB1007" s="1"/>
  <c r="N1007"/>
  <c r="P1007" s="1"/>
  <c r="Z1006"/>
  <c r="AB1006" s="1"/>
  <c r="N1006"/>
  <c r="P1006" s="1"/>
  <c r="Z1005"/>
  <c r="AB1005" s="1"/>
  <c r="N1005"/>
  <c r="P1005" s="1"/>
  <c r="Z1004"/>
  <c r="AB1004" s="1"/>
  <c r="N1004"/>
  <c r="P1004" s="1"/>
  <c r="Z1002"/>
  <c r="AB1002" s="1"/>
  <c r="N1002"/>
  <c r="P1002" s="1"/>
  <c r="Z1001"/>
  <c r="AB1001" s="1"/>
  <c r="N1001"/>
  <c r="P1001" s="1"/>
  <c r="Z1000"/>
  <c r="AB1000" s="1"/>
  <c r="N1000"/>
  <c r="P1000" s="1"/>
  <c r="Z999"/>
  <c r="AB999" s="1"/>
  <c r="N999"/>
  <c r="P999" s="1"/>
  <c r="Z998"/>
  <c r="AB998" s="1"/>
  <c r="N998"/>
  <c r="P998" s="1"/>
  <c r="Z997"/>
  <c r="AB997" s="1"/>
  <c r="N997"/>
  <c r="P997" s="1"/>
  <c r="Z996"/>
  <c r="AB996" s="1"/>
  <c r="N996"/>
  <c r="P996" s="1"/>
  <c r="Z995"/>
  <c r="AB995" s="1"/>
  <c r="N995"/>
  <c r="P995" s="1"/>
  <c r="Z993"/>
  <c r="AB993" s="1"/>
  <c r="N993"/>
  <c r="P993" s="1"/>
  <c r="Z977"/>
  <c r="AB977" s="1"/>
  <c r="N977"/>
  <c r="P977" s="1"/>
  <c r="Z992"/>
  <c r="AB992" s="1"/>
  <c r="N992"/>
  <c r="P992" s="1"/>
  <c r="Z991"/>
  <c r="AB991" s="1"/>
  <c r="N991"/>
  <c r="P991" s="1"/>
  <c r="Z990"/>
  <c r="AB990" s="1"/>
  <c r="N990"/>
  <c r="P990" s="1"/>
  <c r="Z989"/>
  <c r="AB989" s="1"/>
  <c r="N989"/>
  <c r="P989" s="1"/>
  <c r="Z988"/>
  <c r="AB988" s="1"/>
  <c r="N988"/>
  <c r="P988" s="1"/>
  <c r="Z987"/>
  <c r="AB987" s="1"/>
  <c r="N987"/>
  <c r="P987" s="1"/>
  <c r="Z986"/>
  <c r="AB986" s="1"/>
  <c r="N986"/>
  <c r="P986" s="1"/>
  <c r="Z985"/>
  <c r="AB985" s="1"/>
  <c r="N985"/>
  <c r="P985" s="1"/>
  <c r="Z984"/>
  <c r="AB984" s="1"/>
  <c r="N984"/>
  <c r="P984" s="1"/>
  <c r="Z983"/>
  <c r="AB983" s="1"/>
  <c r="N983"/>
  <c r="P983" s="1"/>
  <c r="Z982"/>
  <c r="AB982" s="1"/>
  <c r="N982"/>
  <c r="P982" s="1"/>
  <c r="Z981"/>
  <c r="AB981" s="1"/>
  <c r="N981"/>
  <c r="P981" s="1"/>
  <c r="Z980"/>
  <c r="AB980" s="1"/>
  <c r="N980"/>
  <c r="P980" s="1"/>
  <c r="Z979"/>
  <c r="AB979" s="1"/>
  <c r="N979"/>
  <c r="P979" s="1"/>
  <c r="Z978"/>
  <c r="AB978" s="1"/>
  <c r="N978"/>
  <c r="P978" s="1"/>
  <c r="Z975"/>
  <c r="AB975" s="1"/>
  <c r="N975"/>
  <c r="P975" s="1"/>
  <c r="AB974"/>
  <c r="N974"/>
  <c r="P974" s="1"/>
  <c r="Z973"/>
  <c r="AB973" s="1"/>
  <c r="N973"/>
  <c r="P973" s="1"/>
  <c r="Z972"/>
  <c r="AB972" s="1"/>
  <c r="N972"/>
  <c r="P972" s="1"/>
  <c r="Z971"/>
  <c r="AB971" s="1"/>
  <c r="N971"/>
  <c r="P971" s="1"/>
  <c r="Z970"/>
  <c r="AB970" s="1"/>
  <c r="N970"/>
  <c r="P970" s="1"/>
  <c r="Z969"/>
  <c r="AB969" s="1"/>
  <c r="N969"/>
  <c r="P969" s="1"/>
  <c r="Z968"/>
  <c r="AB968" s="1"/>
  <c r="N968"/>
  <c r="P968" s="1"/>
  <c r="Z967"/>
  <c r="AB967" s="1"/>
  <c r="N967"/>
  <c r="P967" s="1"/>
  <c r="Z966"/>
  <c r="AB966" s="1"/>
  <c r="N966"/>
  <c r="P966" s="1"/>
  <c r="Z965"/>
  <c r="AB965" s="1"/>
  <c r="N965"/>
  <c r="P965" s="1"/>
  <c r="Z964"/>
  <c r="AB964" s="1"/>
  <c r="N964"/>
  <c r="P964" s="1"/>
  <c r="Z962"/>
  <c r="AB962" s="1"/>
  <c r="N962"/>
  <c r="P962" s="1"/>
  <c r="Z961"/>
  <c r="AB961" s="1"/>
  <c r="N961"/>
  <c r="P961" s="1"/>
  <c r="Z960"/>
  <c r="AB960" s="1"/>
  <c r="N960"/>
  <c r="P960" s="1"/>
  <c r="Z959"/>
  <c r="AB959" s="1"/>
  <c r="N959"/>
  <c r="P959" s="1"/>
  <c r="Z958"/>
  <c r="AB958" s="1"/>
  <c r="N958"/>
  <c r="P958" s="1"/>
  <c r="Z957"/>
  <c r="AB957" s="1"/>
  <c r="N957"/>
  <c r="P957" s="1"/>
  <c r="Z956"/>
  <c r="AB956" s="1"/>
  <c r="N956"/>
  <c r="P956" s="1"/>
  <c r="Z955"/>
  <c r="AB955" s="1"/>
  <c r="N955"/>
  <c r="P955" s="1"/>
  <c r="Z954"/>
  <c r="AB954" s="1"/>
  <c r="N954"/>
  <c r="P954" s="1"/>
  <c r="Z953"/>
  <c r="AB953" s="1"/>
  <c r="N953"/>
  <c r="P953" s="1"/>
  <c r="Z952"/>
  <c r="AB952" s="1"/>
  <c r="N952"/>
  <c r="P952" s="1"/>
  <c r="Z951"/>
  <c r="AB951" s="1"/>
  <c r="N951"/>
  <c r="P951" s="1"/>
  <c r="Z950"/>
  <c r="AB950" s="1"/>
  <c r="N950"/>
  <c r="P950" s="1"/>
  <c r="Z949"/>
  <c r="AB949" s="1"/>
  <c r="N949"/>
  <c r="P949" s="1"/>
  <c r="Z948"/>
  <c r="AB948" s="1"/>
  <c r="N948"/>
  <c r="P948" s="1"/>
  <c r="Z947"/>
  <c r="AB947" s="1"/>
  <c r="N947"/>
  <c r="P947" s="1"/>
  <c r="Z946"/>
  <c r="AB946" s="1"/>
  <c r="N946"/>
  <c r="P946" s="1"/>
  <c r="Z944"/>
  <c r="AB944" s="1"/>
  <c r="N944"/>
  <c r="P944" s="1"/>
  <c r="Z943"/>
  <c r="AB943" s="1"/>
  <c r="N943"/>
  <c r="P943" s="1"/>
  <c r="Z942"/>
  <c r="AB942" s="1"/>
  <c r="N942"/>
  <c r="P942" s="1"/>
  <c r="Z941"/>
  <c r="AB941" s="1"/>
  <c r="N941"/>
  <c r="P941" s="1"/>
  <c r="Z940"/>
  <c r="AB940" s="1"/>
  <c r="N940"/>
  <c r="P940" s="1"/>
  <c r="Z939"/>
  <c r="AB939" s="1"/>
  <c r="N939"/>
  <c r="P939" s="1"/>
  <c r="Z938"/>
  <c r="AB938" s="1"/>
  <c r="N938"/>
  <c r="P938" s="1"/>
  <c r="Z937"/>
  <c r="AB937" s="1"/>
  <c r="N937"/>
  <c r="P937" s="1"/>
  <c r="Z936"/>
  <c r="AB936" s="1"/>
  <c r="N936"/>
  <c r="P936" s="1"/>
  <c r="Z935"/>
  <c r="AB935" s="1"/>
  <c r="N935"/>
  <c r="P935" s="1"/>
  <c r="Z934"/>
  <c r="AB934" s="1"/>
  <c r="N934"/>
  <c r="P934" s="1"/>
  <c r="Z933"/>
  <c r="AB933" s="1"/>
  <c r="N933"/>
  <c r="P933" s="1"/>
  <c r="Z932"/>
  <c r="AB932" s="1"/>
  <c r="N932"/>
  <c r="P932" s="1"/>
  <c r="Z931"/>
  <c r="AB931" s="1"/>
  <c r="N931"/>
  <c r="P931" s="1"/>
  <c r="AB930"/>
  <c r="AC930" s="1"/>
  <c r="N930"/>
  <c r="Z929"/>
  <c r="AB929" s="1"/>
  <c r="N929"/>
  <c r="P929" s="1"/>
  <c r="Z928"/>
  <c r="AB928" s="1"/>
  <c r="N928"/>
  <c r="P928" s="1"/>
  <c r="Z927"/>
  <c r="AB927" s="1"/>
  <c r="N927"/>
  <c r="P927" s="1"/>
  <c r="Z926"/>
  <c r="AB926" s="1"/>
  <c r="N926"/>
  <c r="P926" s="1"/>
  <c r="Z925"/>
  <c r="AB925" s="1"/>
  <c r="N925"/>
  <c r="P925" s="1"/>
  <c r="Z924"/>
  <c r="AB924" s="1"/>
  <c r="N924"/>
  <c r="P924" s="1"/>
  <c r="Z923"/>
  <c r="AB923" s="1"/>
  <c r="N923"/>
  <c r="P923" s="1"/>
  <c r="Z922"/>
  <c r="AB922" s="1"/>
  <c r="N922"/>
  <c r="P922" s="1"/>
  <c r="Z921"/>
  <c r="AB921" s="1"/>
  <c r="N921"/>
  <c r="P921" s="1"/>
  <c r="Z920"/>
  <c r="AB920" s="1"/>
  <c r="N920"/>
  <c r="P920" s="1"/>
  <c r="Z919"/>
  <c r="AB919" s="1"/>
  <c r="N919"/>
  <c r="P919" s="1"/>
  <c r="Z918"/>
  <c r="AB918" s="1"/>
  <c r="N918"/>
  <c r="P918" s="1"/>
  <c r="Z917"/>
  <c r="AB917" s="1"/>
  <c r="N917"/>
  <c r="P917" s="1"/>
  <c r="Z916"/>
  <c r="AB916" s="1"/>
  <c r="N916"/>
  <c r="P916" s="1"/>
  <c r="Z915"/>
  <c r="AB915" s="1"/>
  <c r="N915"/>
  <c r="P915" s="1"/>
  <c r="Z914"/>
  <c r="AB914" s="1"/>
  <c r="N914"/>
  <c r="P914" s="1"/>
  <c r="Z913"/>
  <c r="AB913" s="1"/>
  <c r="N913"/>
  <c r="P913" s="1"/>
  <c r="Z912"/>
  <c r="AB912" s="1"/>
  <c r="N912"/>
  <c r="P912" s="1"/>
  <c r="Z911"/>
  <c r="AB911" s="1"/>
  <c r="N911"/>
  <c r="P911" s="1"/>
  <c r="Z910"/>
  <c r="AB910" s="1"/>
  <c r="N910"/>
  <c r="P910" s="1"/>
  <c r="Z909"/>
  <c r="AB909" s="1"/>
  <c r="N909"/>
  <c r="P909" s="1"/>
  <c r="Z908"/>
  <c r="AB908" s="1"/>
  <c r="N908"/>
  <c r="P908" s="1"/>
  <c r="Z907"/>
  <c r="AB907" s="1"/>
  <c r="N907"/>
  <c r="P907" s="1"/>
  <c r="Z906"/>
  <c r="AB906" s="1"/>
  <c r="N906"/>
  <c r="P906" s="1"/>
  <c r="Z905"/>
  <c r="AB905" s="1"/>
  <c r="N905"/>
  <c r="P905" s="1"/>
  <c r="Z904"/>
  <c r="AB904" s="1"/>
  <c r="N904"/>
  <c r="P904" s="1"/>
  <c r="Z903"/>
  <c r="AB903" s="1"/>
  <c r="N903"/>
  <c r="P903" s="1"/>
  <c r="Z902"/>
  <c r="AB902" s="1"/>
  <c r="N902"/>
  <c r="P902" s="1"/>
  <c r="Z901"/>
  <c r="AB901" s="1"/>
  <c r="N901"/>
  <c r="P901" s="1"/>
  <c r="Z900"/>
  <c r="AB900" s="1"/>
  <c r="N900"/>
  <c r="P900" s="1"/>
  <c r="Z899"/>
  <c r="AB899" s="1"/>
  <c r="N899"/>
  <c r="P899" s="1"/>
  <c r="Z898"/>
  <c r="AB898" s="1"/>
  <c r="N898"/>
  <c r="P898" s="1"/>
  <c r="Z897"/>
  <c r="AB897" s="1"/>
  <c r="N897"/>
  <c r="P897" s="1"/>
  <c r="Z896"/>
  <c r="AB896" s="1"/>
  <c r="N896"/>
  <c r="P896" s="1"/>
  <c r="Z895"/>
  <c r="AB895" s="1"/>
  <c r="N895"/>
  <c r="P895" s="1"/>
  <c r="Z894"/>
  <c r="AB894" s="1"/>
  <c r="N894"/>
  <c r="P894" s="1"/>
  <c r="Z893"/>
  <c r="AB893" s="1"/>
  <c r="N893"/>
  <c r="P893" s="1"/>
  <c r="Z892"/>
  <c r="AB892" s="1"/>
  <c r="N892"/>
  <c r="P892" s="1"/>
  <c r="Z891"/>
  <c r="AB891" s="1"/>
  <c r="N891"/>
  <c r="P891" s="1"/>
  <c r="Z890"/>
  <c r="AB890" s="1"/>
  <c r="N890"/>
  <c r="P890" s="1"/>
  <c r="Z889"/>
  <c r="AB889" s="1"/>
  <c r="N889"/>
  <c r="P889" s="1"/>
  <c r="Z888"/>
  <c r="AB888" s="1"/>
  <c r="N888"/>
  <c r="P888" s="1"/>
  <c r="Z887"/>
  <c r="AB887" s="1"/>
  <c r="N887"/>
  <c r="P887" s="1"/>
  <c r="Z886"/>
  <c r="AB886" s="1"/>
  <c r="N886"/>
  <c r="P886" s="1"/>
  <c r="Z885"/>
  <c r="AB885" s="1"/>
  <c r="N885"/>
  <c r="P885" s="1"/>
  <c r="Z884"/>
  <c r="AB884" s="1"/>
  <c r="N884"/>
  <c r="P884" s="1"/>
  <c r="Z883"/>
  <c r="AB883" s="1"/>
  <c r="N883"/>
  <c r="P883" s="1"/>
  <c r="Z882"/>
  <c r="AB882" s="1"/>
  <c r="N882"/>
  <c r="P882" s="1"/>
  <c r="Z881"/>
  <c r="AB881" s="1"/>
  <c r="N881"/>
  <c r="P881" s="1"/>
  <c r="Z880"/>
  <c r="AB880" s="1"/>
  <c r="N880"/>
  <c r="P880" s="1"/>
  <c r="Z879"/>
  <c r="AB879" s="1"/>
  <c r="N879"/>
  <c r="P879" s="1"/>
  <c r="Z878"/>
  <c r="AB878" s="1"/>
  <c r="N878"/>
  <c r="P878" s="1"/>
  <c r="Z877"/>
  <c r="AB877" s="1"/>
  <c r="N877"/>
  <c r="P877" s="1"/>
  <c r="Z876"/>
  <c r="AB876" s="1"/>
  <c r="N876"/>
  <c r="P876" s="1"/>
  <c r="Z875"/>
  <c r="AB875" s="1"/>
  <c r="N875"/>
  <c r="P875" s="1"/>
  <c r="Z874"/>
  <c r="AB874" s="1"/>
  <c r="N874"/>
  <c r="P874" s="1"/>
  <c r="Z873"/>
  <c r="AB873" s="1"/>
  <c r="N873"/>
  <c r="P873" s="1"/>
  <c r="Z872"/>
  <c r="AB872" s="1"/>
  <c r="N872"/>
  <c r="P872" s="1"/>
  <c r="Z871"/>
  <c r="AB871" s="1"/>
  <c r="N871"/>
  <c r="P871" s="1"/>
  <c r="Z870"/>
  <c r="AB870" s="1"/>
  <c r="N870"/>
  <c r="P870" s="1"/>
  <c r="Z869"/>
  <c r="AB869" s="1"/>
  <c r="N869"/>
  <c r="P869" s="1"/>
  <c r="Z868"/>
  <c r="AB868" s="1"/>
  <c r="N868"/>
  <c r="P868" s="1"/>
  <c r="Z867"/>
  <c r="AB867" s="1"/>
  <c r="N867"/>
  <c r="P867" s="1"/>
  <c r="Z866"/>
  <c r="AB866" s="1"/>
  <c r="N866"/>
  <c r="P866" s="1"/>
  <c r="Z865"/>
  <c r="AB865" s="1"/>
  <c r="N865"/>
  <c r="P865" s="1"/>
  <c r="Z864"/>
  <c r="AB864" s="1"/>
  <c r="N864"/>
  <c r="P864" s="1"/>
  <c r="Z863"/>
  <c r="AB863" s="1"/>
  <c r="N863"/>
  <c r="P863" s="1"/>
  <c r="Z862"/>
  <c r="AB862" s="1"/>
  <c r="N862"/>
  <c r="P862" s="1"/>
  <c r="Z861"/>
  <c r="AB861" s="1"/>
  <c r="N861"/>
  <c r="P861" s="1"/>
  <c r="Z860"/>
  <c r="AB860" s="1"/>
  <c r="N860"/>
  <c r="P860" s="1"/>
  <c r="Z859"/>
  <c r="AB859" s="1"/>
  <c r="N859"/>
  <c r="P859" s="1"/>
  <c r="Z858"/>
  <c r="AB858" s="1"/>
  <c r="N858"/>
  <c r="P858" s="1"/>
  <c r="Z857"/>
  <c r="AB857" s="1"/>
  <c r="N857"/>
  <c r="P857" s="1"/>
  <c r="Z856"/>
  <c r="AB856" s="1"/>
  <c r="N856"/>
  <c r="P856" s="1"/>
  <c r="Z855"/>
  <c r="AB855" s="1"/>
  <c r="N855"/>
  <c r="P855" s="1"/>
  <c r="Z854"/>
  <c r="AB854" s="1"/>
  <c r="N854"/>
  <c r="P854" s="1"/>
  <c r="Z853"/>
  <c r="AB853" s="1"/>
  <c r="N853"/>
  <c r="P853" s="1"/>
  <c r="Z1042"/>
  <c r="AB1042" s="1"/>
  <c r="N1042"/>
  <c r="P1042" s="1"/>
  <c r="Z852"/>
  <c r="AB852" s="1"/>
  <c r="N852"/>
  <c r="P852" s="1"/>
  <c r="Z851"/>
  <c r="AB851" s="1"/>
  <c r="N851"/>
  <c r="P851" s="1"/>
  <c r="Z850"/>
  <c r="AB850" s="1"/>
  <c r="N850"/>
  <c r="P850" s="1"/>
  <c r="Z849"/>
  <c r="AB849" s="1"/>
  <c r="N849"/>
  <c r="P849" s="1"/>
  <c r="Z848"/>
  <c r="AB848" s="1"/>
  <c r="N848"/>
  <c r="P848" s="1"/>
  <c r="Z847"/>
  <c r="AB847" s="1"/>
  <c r="N847"/>
  <c r="P847" s="1"/>
  <c r="Z846"/>
  <c r="AB846" s="1"/>
  <c r="N846"/>
  <c r="P846" s="1"/>
  <c r="Z845"/>
  <c r="AB845" s="1"/>
  <c r="N845"/>
  <c r="P845" s="1"/>
  <c r="Z844"/>
  <c r="AB844" s="1"/>
  <c r="N844"/>
  <c r="P844" s="1"/>
  <c r="Z843"/>
  <c r="AB843" s="1"/>
  <c r="N843"/>
  <c r="P843" s="1"/>
  <c r="Z842"/>
  <c r="AB842" s="1"/>
  <c r="N842"/>
  <c r="P842" s="1"/>
  <c r="Z841"/>
  <c r="AB841" s="1"/>
  <c r="N841"/>
  <c r="P841" s="1"/>
  <c r="Z840"/>
  <c r="AB840" s="1"/>
  <c r="N840"/>
  <c r="P840" s="1"/>
  <c r="Z839"/>
  <c r="AB839" s="1"/>
  <c r="N839"/>
  <c r="P839" s="1"/>
  <c r="Z838"/>
  <c r="AB838" s="1"/>
  <c r="N838"/>
  <c r="P838" s="1"/>
  <c r="Z837"/>
  <c r="AB837" s="1"/>
  <c r="N837"/>
  <c r="P837" s="1"/>
  <c r="Z836"/>
  <c r="AB836" s="1"/>
  <c r="N836"/>
  <c r="P836" s="1"/>
  <c r="Z835"/>
  <c r="AB835" s="1"/>
  <c r="N835"/>
  <c r="P835" s="1"/>
  <c r="Z834"/>
  <c r="AB834" s="1"/>
  <c r="N834"/>
  <c r="P834" s="1"/>
  <c r="Z833"/>
  <c r="AB833" s="1"/>
  <c r="N833"/>
  <c r="P833" s="1"/>
  <c r="Z832"/>
  <c r="AB832" s="1"/>
  <c r="N832"/>
  <c r="P832" s="1"/>
  <c r="Z831"/>
  <c r="AB831" s="1"/>
  <c r="N831"/>
  <c r="P831" s="1"/>
  <c r="Z830"/>
  <c r="AB830" s="1"/>
  <c r="N830"/>
  <c r="P830" s="1"/>
  <c r="Z829"/>
  <c r="AB829" s="1"/>
  <c r="N829"/>
  <c r="P829" s="1"/>
  <c r="Z827"/>
  <c r="AB827" s="1"/>
  <c r="N827"/>
  <c r="P827" s="1"/>
  <c r="Z826"/>
  <c r="AB826" s="1"/>
  <c r="N826"/>
  <c r="P826" s="1"/>
  <c r="Z825"/>
  <c r="AB825" s="1"/>
  <c r="N825"/>
  <c r="P825" s="1"/>
  <c r="Z824"/>
  <c r="AB824" s="1"/>
  <c r="N824"/>
  <c r="P824" s="1"/>
  <c r="Z823"/>
  <c r="AB823" s="1"/>
  <c r="N823"/>
  <c r="P823" s="1"/>
  <c r="Z822"/>
  <c r="AB822" s="1"/>
  <c r="N822"/>
  <c r="P822" s="1"/>
  <c r="Z821"/>
  <c r="AB821" s="1"/>
  <c r="N821"/>
  <c r="P821" s="1"/>
  <c r="Z820"/>
  <c r="AB820" s="1"/>
  <c r="N820"/>
  <c r="P820" s="1"/>
  <c r="Z819"/>
  <c r="AB819" s="1"/>
  <c r="N819"/>
  <c r="P819" s="1"/>
  <c r="Z818"/>
  <c r="AB818" s="1"/>
  <c r="N818"/>
  <c r="P818" s="1"/>
  <c r="Z817"/>
  <c r="AB817" s="1"/>
  <c r="N817"/>
  <c r="P817" s="1"/>
  <c r="Z816"/>
  <c r="AB816" s="1"/>
  <c r="N816"/>
  <c r="P816" s="1"/>
  <c r="Z815"/>
  <c r="AB815" s="1"/>
  <c r="N815"/>
  <c r="P815" s="1"/>
  <c r="Z814"/>
  <c r="AB814" s="1"/>
  <c r="N814"/>
  <c r="P814" s="1"/>
  <c r="Z813"/>
  <c r="AB813" s="1"/>
  <c r="N813"/>
  <c r="P813" s="1"/>
  <c r="Z812"/>
  <c r="AB812" s="1"/>
  <c r="N812"/>
  <c r="P812" s="1"/>
  <c r="Z811"/>
  <c r="AB811" s="1"/>
  <c r="N811"/>
  <c r="P811" s="1"/>
  <c r="Z810"/>
  <c r="AB810" s="1"/>
  <c r="N810"/>
  <c r="P810" s="1"/>
  <c r="Z809"/>
  <c r="AB809" s="1"/>
  <c r="N809"/>
  <c r="P809" s="1"/>
  <c r="Z808"/>
  <c r="AB808" s="1"/>
  <c r="N808"/>
  <c r="P808" s="1"/>
  <c r="Z807"/>
  <c r="AB807" s="1"/>
  <c r="N807"/>
  <c r="P807" s="1"/>
  <c r="Z806"/>
  <c r="AB806" s="1"/>
  <c r="N806"/>
  <c r="P806" s="1"/>
  <c r="Z805"/>
  <c r="AB805" s="1"/>
  <c r="N805"/>
  <c r="P805" s="1"/>
  <c r="Z804"/>
  <c r="AB804" s="1"/>
  <c r="N804"/>
  <c r="P804" s="1"/>
  <c r="Z803"/>
  <c r="AB803" s="1"/>
  <c r="N803"/>
  <c r="P803" s="1"/>
  <c r="Z802"/>
  <c r="AB802" s="1"/>
  <c r="N802"/>
  <c r="P802" s="1"/>
  <c r="Z801"/>
  <c r="AB801" s="1"/>
  <c r="N801"/>
  <c r="P801" s="1"/>
  <c r="Z800"/>
  <c r="AB800" s="1"/>
  <c r="N800"/>
  <c r="P800" s="1"/>
  <c r="Z799"/>
  <c r="AB799" s="1"/>
  <c r="N799"/>
  <c r="P799" s="1"/>
  <c r="Z798"/>
  <c r="AB798" s="1"/>
  <c r="N798"/>
  <c r="P798" s="1"/>
  <c r="Z797"/>
  <c r="AB797" s="1"/>
  <c r="N797"/>
  <c r="P797" s="1"/>
  <c r="Z796"/>
  <c r="AB796" s="1"/>
  <c r="N796"/>
  <c r="P796" s="1"/>
  <c r="Z795"/>
  <c r="AB795" s="1"/>
  <c r="N795"/>
  <c r="P795" s="1"/>
  <c r="Z794"/>
  <c r="AB794" s="1"/>
  <c r="N794"/>
  <c r="P794" s="1"/>
  <c r="Z793"/>
  <c r="AB793" s="1"/>
  <c r="N793"/>
  <c r="P793" s="1"/>
  <c r="Z792"/>
  <c r="AB792" s="1"/>
  <c r="N792"/>
  <c r="P792" s="1"/>
  <c r="Z791"/>
  <c r="AB791" s="1"/>
  <c r="N791"/>
  <c r="P791" s="1"/>
  <c r="Z789"/>
  <c r="AB789" s="1"/>
  <c r="N789"/>
  <c r="P789" s="1"/>
  <c r="Z788"/>
  <c r="AB788" s="1"/>
  <c r="N788"/>
  <c r="P788" s="1"/>
  <c r="Z787"/>
  <c r="AB787" s="1"/>
  <c r="N787"/>
  <c r="P787" s="1"/>
  <c r="Z786"/>
  <c r="AB786" s="1"/>
  <c r="N786"/>
  <c r="P786" s="1"/>
  <c r="Z785"/>
  <c r="AB785" s="1"/>
  <c r="N785"/>
  <c r="P785" s="1"/>
  <c r="Z784"/>
  <c r="AB784" s="1"/>
  <c r="N784"/>
  <c r="P784" s="1"/>
  <c r="Z783"/>
  <c r="AB783" s="1"/>
  <c r="N783"/>
  <c r="P783" s="1"/>
  <c r="Z782"/>
  <c r="AB782" s="1"/>
  <c r="N782"/>
  <c r="P782" s="1"/>
  <c r="Z781"/>
  <c r="AB781" s="1"/>
  <c r="N781"/>
  <c r="P781" s="1"/>
  <c r="Z780"/>
  <c r="AB780" s="1"/>
  <c r="N780"/>
  <c r="P780" s="1"/>
  <c r="Z779"/>
  <c r="AB779" s="1"/>
  <c r="N779"/>
  <c r="P779" s="1"/>
  <c r="Z778"/>
  <c r="AB778" s="1"/>
  <c r="N778"/>
  <c r="P778" s="1"/>
  <c r="Z777"/>
  <c r="AB777" s="1"/>
  <c r="N777"/>
  <c r="P777" s="1"/>
  <c r="Z776"/>
  <c r="AB776" s="1"/>
  <c r="N776"/>
  <c r="P776" s="1"/>
  <c r="Z775"/>
  <c r="AB775" s="1"/>
  <c r="N775"/>
  <c r="P775" s="1"/>
  <c r="Z774"/>
  <c r="AB774" s="1"/>
  <c r="N774"/>
  <c r="P774" s="1"/>
  <c r="Z773"/>
  <c r="AB773" s="1"/>
  <c r="N773"/>
  <c r="P773" s="1"/>
  <c r="Z772"/>
  <c r="AB772" s="1"/>
  <c r="N772"/>
  <c r="P772" s="1"/>
  <c r="Z771"/>
  <c r="AB771" s="1"/>
  <c r="N771"/>
  <c r="P771" s="1"/>
  <c r="Z770"/>
  <c r="AB770" s="1"/>
  <c r="N770"/>
  <c r="P770" s="1"/>
  <c r="Z769"/>
  <c r="AB769" s="1"/>
  <c r="N769"/>
  <c r="P769" s="1"/>
  <c r="Z768"/>
  <c r="AB768" s="1"/>
  <c r="N768"/>
  <c r="P768" s="1"/>
  <c r="Z767"/>
  <c r="AB767" s="1"/>
  <c r="N767"/>
  <c r="P767" s="1"/>
  <c r="Z766"/>
  <c r="AB766" s="1"/>
  <c r="N766"/>
  <c r="P766" s="1"/>
  <c r="Z765"/>
  <c r="AB765" s="1"/>
  <c r="N765"/>
  <c r="P765" s="1"/>
  <c r="Z761"/>
  <c r="AB761" s="1"/>
  <c r="N761"/>
  <c r="P761" s="1"/>
  <c r="Z759"/>
  <c r="AB759" s="1"/>
  <c r="N759"/>
  <c r="P759" s="1"/>
  <c r="Z758"/>
  <c r="AB758" s="1"/>
  <c r="N758"/>
  <c r="P758" s="1"/>
  <c r="Z757"/>
  <c r="AB757" s="1"/>
  <c r="N757"/>
  <c r="P757" s="1"/>
  <c r="Z756"/>
  <c r="AB756" s="1"/>
  <c r="N756"/>
  <c r="P756" s="1"/>
  <c r="Z755"/>
  <c r="AB755" s="1"/>
  <c r="N755"/>
  <c r="P755" s="1"/>
  <c r="Z754"/>
  <c r="AB754" s="1"/>
  <c r="N754"/>
  <c r="P754" s="1"/>
  <c r="Z753"/>
  <c r="AB753" s="1"/>
  <c r="N753"/>
  <c r="P753" s="1"/>
  <c r="Z752"/>
  <c r="AB752" s="1"/>
  <c r="N752"/>
  <c r="P752" s="1"/>
  <c r="Z751"/>
  <c r="AB751" s="1"/>
  <c r="N751"/>
  <c r="P751" s="1"/>
  <c r="Z750"/>
  <c r="AB750" s="1"/>
  <c r="N750"/>
  <c r="P750" s="1"/>
  <c r="Z749"/>
  <c r="AB749" s="1"/>
  <c r="N749"/>
  <c r="P749" s="1"/>
  <c r="Z748"/>
  <c r="AB748" s="1"/>
  <c r="N748"/>
  <c r="P748" s="1"/>
  <c r="Z747"/>
  <c r="AB747" s="1"/>
  <c r="N747"/>
  <c r="P747" s="1"/>
  <c r="Z746"/>
  <c r="AB746" s="1"/>
  <c r="N746"/>
  <c r="P746" s="1"/>
  <c r="Z745"/>
  <c r="AB745" s="1"/>
  <c r="N745"/>
  <c r="P745" s="1"/>
  <c r="Z744"/>
  <c r="AB744" s="1"/>
  <c r="N744"/>
  <c r="P744" s="1"/>
  <c r="Z743"/>
  <c r="AB743" s="1"/>
  <c r="N743"/>
  <c r="P743" s="1"/>
  <c r="Z742"/>
  <c r="AB742" s="1"/>
  <c r="N742"/>
  <c r="P742" s="1"/>
  <c r="Z741"/>
  <c r="AB741" s="1"/>
  <c r="N741"/>
  <c r="P741" s="1"/>
  <c r="Z740"/>
  <c r="AB740" s="1"/>
  <c r="N740"/>
  <c r="P740" s="1"/>
  <c r="Z739"/>
  <c r="AB739" s="1"/>
  <c r="N739"/>
  <c r="P739" s="1"/>
  <c r="Z738"/>
  <c r="AB738" s="1"/>
  <c r="N738"/>
  <c r="P738" s="1"/>
  <c r="Z737"/>
  <c r="AB737" s="1"/>
  <c r="N737"/>
  <c r="P737" s="1"/>
  <c r="Z736"/>
  <c r="AB736" s="1"/>
  <c r="N736"/>
  <c r="P736" s="1"/>
  <c r="Z735"/>
  <c r="AB735" s="1"/>
  <c r="N735"/>
  <c r="P735" s="1"/>
  <c r="Z734"/>
  <c r="AB734" s="1"/>
  <c r="N734"/>
  <c r="P734" s="1"/>
  <c r="Z733"/>
  <c r="AB733" s="1"/>
  <c r="N733"/>
  <c r="P733" s="1"/>
  <c r="Z732"/>
  <c r="AB732" s="1"/>
  <c r="N732"/>
  <c r="P732" s="1"/>
  <c r="Z731"/>
  <c r="AB731" s="1"/>
  <c r="N731"/>
  <c r="P731" s="1"/>
  <c r="Z730"/>
  <c r="AB730" s="1"/>
  <c r="N730"/>
  <c r="P730" s="1"/>
  <c r="Z729"/>
  <c r="AB729" s="1"/>
  <c r="N729"/>
  <c r="P729" s="1"/>
  <c r="Z728"/>
  <c r="AB728" s="1"/>
  <c r="N728"/>
  <c r="P728" s="1"/>
  <c r="Z727"/>
  <c r="AB727" s="1"/>
  <c r="N727"/>
  <c r="P727" s="1"/>
  <c r="Z726"/>
  <c r="AB726" s="1"/>
  <c r="N726"/>
  <c r="P726" s="1"/>
  <c r="Z725"/>
  <c r="AB725" s="1"/>
  <c r="N725"/>
  <c r="P725" s="1"/>
  <c r="Z724"/>
  <c r="AB724" s="1"/>
  <c r="N724"/>
  <c r="P724" s="1"/>
  <c r="Z723"/>
  <c r="AB723" s="1"/>
  <c r="N723"/>
  <c r="P723" s="1"/>
  <c r="Z722"/>
  <c r="AB722" s="1"/>
  <c r="N722"/>
  <c r="P722" s="1"/>
  <c r="Z721"/>
  <c r="AB721" s="1"/>
  <c r="N721"/>
  <c r="P721" s="1"/>
  <c r="Z720"/>
  <c r="AB720" s="1"/>
  <c r="N720"/>
  <c r="P720" s="1"/>
  <c r="Z719"/>
  <c r="AB719" s="1"/>
  <c r="N719"/>
  <c r="P719" s="1"/>
  <c r="Z718"/>
  <c r="AB718" s="1"/>
  <c r="N718"/>
  <c r="P718" s="1"/>
  <c r="Z717"/>
  <c r="AB717" s="1"/>
  <c r="N717"/>
  <c r="P717" s="1"/>
  <c r="Z716"/>
  <c r="AB716" s="1"/>
  <c r="N716"/>
  <c r="P716" s="1"/>
  <c r="Z715"/>
  <c r="AB715" s="1"/>
  <c r="N715"/>
  <c r="P715" s="1"/>
  <c r="Z714"/>
  <c r="AB714" s="1"/>
  <c r="N714"/>
  <c r="P714" s="1"/>
  <c r="Z713"/>
  <c r="AB713" s="1"/>
  <c r="N713"/>
  <c r="P713" s="1"/>
  <c r="Z712"/>
  <c r="AB712" s="1"/>
  <c r="N712"/>
  <c r="P712" s="1"/>
  <c r="Z711"/>
  <c r="AB711" s="1"/>
  <c r="N711"/>
  <c r="P711" s="1"/>
  <c r="Z710"/>
  <c r="AB710" s="1"/>
  <c r="N710"/>
  <c r="P710" s="1"/>
  <c r="Z709"/>
  <c r="AB709" s="1"/>
  <c r="N709"/>
  <c r="P709" s="1"/>
  <c r="Z708"/>
  <c r="AB708" s="1"/>
  <c r="N708"/>
  <c r="P708" s="1"/>
  <c r="Z707"/>
  <c r="AB707" s="1"/>
  <c r="N707"/>
  <c r="P707" s="1"/>
  <c r="Z706"/>
  <c r="AB706" s="1"/>
  <c r="N706"/>
  <c r="P706" s="1"/>
  <c r="Z705"/>
  <c r="AB705" s="1"/>
  <c r="N705"/>
  <c r="P705" s="1"/>
  <c r="Z704"/>
  <c r="AB704" s="1"/>
  <c r="N704"/>
  <c r="P704" s="1"/>
  <c r="Z703"/>
  <c r="AB703" s="1"/>
  <c r="N703"/>
  <c r="P703" s="1"/>
  <c r="Z702"/>
  <c r="AB702" s="1"/>
  <c r="N702"/>
  <c r="P702" s="1"/>
  <c r="Z701"/>
  <c r="AB701" s="1"/>
  <c r="N701"/>
  <c r="P701" s="1"/>
  <c r="Z700"/>
  <c r="AB700" s="1"/>
  <c r="N700"/>
  <c r="P700" s="1"/>
  <c r="Z699"/>
  <c r="AB699" s="1"/>
  <c r="N699"/>
  <c r="P699" s="1"/>
  <c r="Z698"/>
  <c r="AB698" s="1"/>
  <c r="N698"/>
  <c r="P698" s="1"/>
  <c r="Z697"/>
  <c r="AB697" s="1"/>
  <c r="N697"/>
  <c r="P697" s="1"/>
  <c r="Z696"/>
  <c r="AB696" s="1"/>
  <c r="N696"/>
  <c r="P696" s="1"/>
  <c r="Z695"/>
  <c r="AB695" s="1"/>
  <c r="N695"/>
  <c r="P695" s="1"/>
  <c r="Z694"/>
  <c r="AB694" s="1"/>
  <c r="N694"/>
  <c r="P694" s="1"/>
  <c r="Z693"/>
  <c r="AB693" s="1"/>
  <c r="N693"/>
  <c r="P693" s="1"/>
  <c r="Z692"/>
  <c r="AB692" s="1"/>
  <c r="N692"/>
  <c r="P692" s="1"/>
  <c r="Z691"/>
  <c r="AB691" s="1"/>
  <c r="N691"/>
  <c r="P691" s="1"/>
  <c r="Z690"/>
  <c r="AB690" s="1"/>
  <c r="N690"/>
  <c r="P690" s="1"/>
  <c r="Z689"/>
  <c r="AB689" s="1"/>
  <c r="N689"/>
  <c r="P689" s="1"/>
  <c r="Z688"/>
  <c r="AB688" s="1"/>
  <c r="N688"/>
  <c r="P688" s="1"/>
  <c r="Z687"/>
  <c r="AB687" s="1"/>
  <c r="N687"/>
  <c r="P687" s="1"/>
  <c r="Z686"/>
  <c r="AB686" s="1"/>
  <c r="N686"/>
  <c r="P686" s="1"/>
  <c r="Z685"/>
  <c r="AB685" s="1"/>
  <c r="N685"/>
  <c r="P685" s="1"/>
  <c r="Z684"/>
  <c r="AB684" s="1"/>
  <c r="N684"/>
  <c r="P684" s="1"/>
  <c r="Z683"/>
  <c r="AB683" s="1"/>
  <c r="N683"/>
  <c r="P683" s="1"/>
  <c r="Z682"/>
  <c r="AB682" s="1"/>
  <c r="N682"/>
  <c r="P682" s="1"/>
  <c r="Z681"/>
  <c r="AB681" s="1"/>
  <c r="N681"/>
  <c r="P681" s="1"/>
  <c r="Z680"/>
  <c r="AB680" s="1"/>
  <c r="N680"/>
  <c r="P680" s="1"/>
  <c r="Z679"/>
  <c r="AB679" s="1"/>
  <c r="N679"/>
  <c r="P679" s="1"/>
  <c r="Z678"/>
  <c r="AB678" s="1"/>
  <c r="N678"/>
  <c r="P678" s="1"/>
  <c r="Z677"/>
  <c r="AB677" s="1"/>
  <c r="N677"/>
  <c r="P677" s="1"/>
  <c r="Z676"/>
  <c r="AB676" s="1"/>
  <c r="N676"/>
  <c r="P676" s="1"/>
  <c r="Z675"/>
  <c r="AB675" s="1"/>
  <c r="N675"/>
  <c r="P675" s="1"/>
  <c r="Z674"/>
  <c r="AB674" s="1"/>
  <c r="N674"/>
  <c r="P674" s="1"/>
  <c r="Z673"/>
  <c r="AB673" s="1"/>
  <c r="N673"/>
  <c r="P673" s="1"/>
  <c r="Z672"/>
  <c r="AB672" s="1"/>
  <c r="N672"/>
  <c r="P672" s="1"/>
  <c r="Z671"/>
  <c r="AB671" s="1"/>
  <c r="N671"/>
  <c r="P671" s="1"/>
  <c r="Z670"/>
  <c r="AB670" s="1"/>
  <c r="N670"/>
  <c r="P670" s="1"/>
  <c r="Z669"/>
  <c r="AB669" s="1"/>
  <c r="N669"/>
  <c r="P669" s="1"/>
  <c r="Z668"/>
  <c r="AB668" s="1"/>
  <c r="N668"/>
  <c r="P668" s="1"/>
  <c r="Z667"/>
  <c r="AB667" s="1"/>
  <c r="N667"/>
  <c r="P667" s="1"/>
  <c r="Z666"/>
  <c r="AB666" s="1"/>
  <c r="N666"/>
  <c r="P666" s="1"/>
  <c r="Z665"/>
  <c r="AB665" s="1"/>
  <c r="N665"/>
  <c r="P665" s="1"/>
  <c r="Z664"/>
  <c r="AB664" s="1"/>
  <c r="N664"/>
  <c r="P664" s="1"/>
  <c r="Z663"/>
  <c r="AB663" s="1"/>
  <c r="N663"/>
  <c r="P663" s="1"/>
  <c r="Z662"/>
  <c r="AB662" s="1"/>
  <c r="N662"/>
  <c r="P662" s="1"/>
  <c r="Z661"/>
  <c r="AB661" s="1"/>
  <c r="N661"/>
  <c r="P661" s="1"/>
  <c r="Z660"/>
  <c r="AB660" s="1"/>
  <c r="N660"/>
  <c r="P660" s="1"/>
  <c r="Z659"/>
  <c r="AB659" s="1"/>
  <c r="N659"/>
  <c r="P659" s="1"/>
  <c r="Z658"/>
  <c r="AB658" s="1"/>
  <c r="N658"/>
  <c r="P658" s="1"/>
  <c r="Z657"/>
  <c r="AB657" s="1"/>
  <c r="N657"/>
  <c r="P657" s="1"/>
  <c r="Z656"/>
  <c r="AB656" s="1"/>
  <c r="N656"/>
  <c r="P656" s="1"/>
  <c r="Z655"/>
  <c r="AB655" s="1"/>
  <c r="N655"/>
  <c r="P655" s="1"/>
  <c r="Z654"/>
  <c r="AB654" s="1"/>
  <c r="N654"/>
  <c r="P654" s="1"/>
  <c r="Z653"/>
  <c r="AB653" s="1"/>
  <c r="N653"/>
  <c r="P653" s="1"/>
  <c r="Z652"/>
  <c r="AB652" s="1"/>
  <c r="N652"/>
  <c r="P652" s="1"/>
  <c r="Z651"/>
  <c r="AB651" s="1"/>
  <c r="N651"/>
  <c r="P651" s="1"/>
  <c r="Z650"/>
  <c r="AB650" s="1"/>
  <c r="N650"/>
  <c r="P650" s="1"/>
  <c r="Z649"/>
  <c r="AB649" s="1"/>
  <c r="N649"/>
  <c r="P649" s="1"/>
  <c r="Z648"/>
  <c r="AB648" s="1"/>
  <c r="N648"/>
  <c r="P648" s="1"/>
  <c r="Z647"/>
  <c r="AB647" s="1"/>
  <c r="N647"/>
  <c r="P647" s="1"/>
  <c r="Z646"/>
  <c r="AB646" s="1"/>
  <c r="N646"/>
  <c r="P646" s="1"/>
  <c r="Z645"/>
  <c r="AB645" s="1"/>
  <c r="N645"/>
  <c r="P645" s="1"/>
  <c r="Z644"/>
  <c r="AB644" s="1"/>
  <c r="N644"/>
  <c r="P644" s="1"/>
  <c r="Z643"/>
  <c r="AB643" s="1"/>
  <c r="N643"/>
  <c r="P643" s="1"/>
  <c r="Z642"/>
  <c r="AB642" s="1"/>
  <c r="N642"/>
  <c r="P642" s="1"/>
  <c r="Z641"/>
  <c r="AB641" s="1"/>
  <c r="N641"/>
  <c r="P641" s="1"/>
  <c r="Z640"/>
  <c r="AB640" s="1"/>
  <c r="N640"/>
  <c r="P640" s="1"/>
  <c r="Z639"/>
  <c r="AB639" s="1"/>
  <c r="N639"/>
  <c r="P639" s="1"/>
  <c r="Z638"/>
  <c r="AB638" s="1"/>
  <c r="N638"/>
  <c r="P638" s="1"/>
  <c r="Z637"/>
  <c r="AB637" s="1"/>
  <c r="N637"/>
  <c r="P637" s="1"/>
  <c r="Z636"/>
  <c r="AB636" s="1"/>
  <c r="N636"/>
  <c r="P636" s="1"/>
  <c r="Z635"/>
  <c r="AB635" s="1"/>
  <c r="N635"/>
  <c r="P635" s="1"/>
  <c r="Z634"/>
  <c r="AB634" s="1"/>
  <c r="N634"/>
  <c r="P634" s="1"/>
  <c r="Z633"/>
  <c r="AB633" s="1"/>
  <c r="N633"/>
  <c r="P633" s="1"/>
  <c r="Z632"/>
  <c r="AB632" s="1"/>
  <c r="N632"/>
  <c r="P632" s="1"/>
  <c r="Z631"/>
  <c r="AB631" s="1"/>
  <c r="N631"/>
  <c r="P631" s="1"/>
  <c r="Z630"/>
  <c r="AB630" s="1"/>
  <c r="N630"/>
  <c r="P630" s="1"/>
  <c r="Z629"/>
  <c r="AB629" s="1"/>
  <c r="N629"/>
  <c r="P629" s="1"/>
  <c r="Z628"/>
  <c r="AB628" s="1"/>
  <c r="N628"/>
  <c r="P628" s="1"/>
  <c r="Z627"/>
  <c r="AB627" s="1"/>
  <c r="N627"/>
  <c r="P627" s="1"/>
  <c r="Z626"/>
  <c r="AB626" s="1"/>
  <c r="N626"/>
  <c r="P626" s="1"/>
  <c r="Z625"/>
  <c r="AB625" s="1"/>
  <c r="N625"/>
  <c r="P625" s="1"/>
  <c r="Z624"/>
  <c r="AB624" s="1"/>
  <c r="N624"/>
  <c r="P624" s="1"/>
  <c r="Z623"/>
  <c r="AB623" s="1"/>
  <c r="N623"/>
  <c r="P623" s="1"/>
  <c r="Z622"/>
  <c r="AB622" s="1"/>
  <c r="N622"/>
  <c r="P622" s="1"/>
  <c r="Z621"/>
  <c r="AB621" s="1"/>
  <c r="N621"/>
  <c r="P621" s="1"/>
  <c r="Z620"/>
  <c r="AB620" s="1"/>
  <c r="N620"/>
  <c r="P620" s="1"/>
  <c r="Z619"/>
  <c r="AB619" s="1"/>
  <c r="N619"/>
  <c r="P619" s="1"/>
  <c r="Z618"/>
  <c r="AB618" s="1"/>
  <c r="N618"/>
  <c r="P618" s="1"/>
  <c r="Z617"/>
  <c r="AB617" s="1"/>
  <c r="N617"/>
  <c r="P617" s="1"/>
  <c r="Z616"/>
  <c r="AB616" s="1"/>
  <c r="N616"/>
  <c r="P616" s="1"/>
  <c r="Z615"/>
  <c r="AB615" s="1"/>
  <c r="N615"/>
  <c r="P615" s="1"/>
  <c r="Z614"/>
  <c r="AB614" s="1"/>
  <c r="N614"/>
  <c r="P614" s="1"/>
  <c r="Z613"/>
  <c r="AB613" s="1"/>
  <c r="N613"/>
  <c r="P613" s="1"/>
  <c r="Z612"/>
  <c r="AB612" s="1"/>
  <c r="N612"/>
  <c r="P612" s="1"/>
  <c r="Z611"/>
  <c r="AB611" s="1"/>
  <c r="N611"/>
  <c r="P611" s="1"/>
  <c r="Z610"/>
  <c r="AB610" s="1"/>
  <c r="N610"/>
  <c r="P610" s="1"/>
  <c r="Z607"/>
  <c r="AB607" s="1"/>
  <c r="N607"/>
  <c r="P607" s="1"/>
  <c r="Z606"/>
  <c r="AB606" s="1"/>
  <c r="N606"/>
  <c r="P606" s="1"/>
  <c r="Z605"/>
  <c r="AB605" s="1"/>
  <c r="N605"/>
  <c r="P605" s="1"/>
  <c r="Z604"/>
  <c r="AB604" s="1"/>
  <c r="N604"/>
  <c r="P604" s="1"/>
  <c r="Z603"/>
  <c r="AB603" s="1"/>
  <c r="N603"/>
  <c r="P603" s="1"/>
  <c r="Z602"/>
  <c r="AB602" s="1"/>
  <c r="N602"/>
  <c r="P602" s="1"/>
  <c r="Z601"/>
  <c r="AB601" s="1"/>
  <c r="N601"/>
  <c r="P601" s="1"/>
  <c r="Z600"/>
  <c r="AB600" s="1"/>
  <c r="N600"/>
  <c r="P600" s="1"/>
  <c r="Z598"/>
  <c r="AB598" s="1"/>
  <c r="N598"/>
  <c r="P598" s="1"/>
  <c r="Z597"/>
  <c r="AB597" s="1"/>
  <c r="N597"/>
  <c r="P597" s="1"/>
  <c r="Z596"/>
  <c r="AB596" s="1"/>
  <c r="N596"/>
  <c r="P596" s="1"/>
  <c r="AB595"/>
  <c r="N595"/>
  <c r="P595" s="1"/>
  <c r="Z594"/>
  <c r="AB594" s="1"/>
  <c r="N594"/>
  <c r="P594" s="1"/>
  <c r="Z593"/>
  <c r="AB593" s="1"/>
  <c r="N593"/>
  <c r="P593" s="1"/>
  <c r="Z592"/>
  <c r="AB592" s="1"/>
  <c r="N592"/>
  <c r="P592" s="1"/>
  <c r="Z591"/>
  <c r="AB591" s="1"/>
  <c r="N591"/>
  <c r="P591" s="1"/>
  <c r="Z590"/>
  <c r="AB590" s="1"/>
  <c r="N590"/>
  <c r="P590" s="1"/>
  <c r="Z589"/>
  <c r="AB589" s="1"/>
  <c r="N589"/>
  <c r="P589" s="1"/>
  <c r="Z588"/>
  <c r="AB588" s="1"/>
  <c r="N588"/>
  <c r="P588" s="1"/>
  <c r="Z587"/>
  <c r="AB587" s="1"/>
  <c r="N587"/>
  <c r="P587" s="1"/>
  <c r="Z586"/>
  <c r="AB586" s="1"/>
  <c r="N586"/>
  <c r="P586" s="1"/>
  <c r="Z585"/>
  <c r="AB585" s="1"/>
  <c r="N585"/>
  <c r="P585" s="1"/>
  <c r="Z584"/>
  <c r="AB584" s="1"/>
  <c r="N584"/>
  <c r="P584" s="1"/>
  <c r="Z583"/>
  <c r="AB583" s="1"/>
  <c r="N583"/>
  <c r="P583" s="1"/>
  <c r="Z582"/>
  <c r="AB582" s="1"/>
  <c r="N582"/>
  <c r="P582" s="1"/>
  <c r="Z581"/>
  <c r="AB581" s="1"/>
  <c r="N581"/>
  <c r="P581" s="1"/>
  <c r="Z580"/>
  <c r="AB580" s="1"/>
  <c r="N580"/>
  <c r="P580" s="1"/>
  <c r="Z579"/>
  <c r="AB579" s="1"/>
  <c r="N579"/>
  <c r="P579" s="1"/>
  <c r="Z578"/>
  <c r="AB578" s="1"/>
  <c r="N578"/>
  <c r="P578" s="1"/>
  <c r="Z577"/>
  <c r="AB577" s="1"/>
  <c r="N577"/>
  <c r="P577" s="1"/>
  <c r="Z576"/>
  <c r="AB576" s="1"/>
  <c r="N576"/>
  <c r="P576" s="1"/>
  <c r="Z575"/>
  <c r="AB575" s="1"/>
  <c r="N575"/>
  <c r="P575" s="1"/>
  <c r="Z574"/>
  <c r="AB574" s="1"/>
  <c r="N574"/>
  <c r="P574" s="1"/>
  <c r="Z573"/>
  <c r="AB573" s="1"/>
  <c r="N573"/>
  <c r="P573" s="1"/>
  <c r="Z572"/>
  <c r="AB572" s="1"/>
  <c r="N572"/>
  <c r="P572" s="1"/>
  <c r="Z571"/>
  <c r="AB571" s="1"/>
  <c r="N571"/>
  <c r="P571" s="1"/>
  <c r="Z570"/>
  <c r="AB570" s="1"/>
  <c r="N570"/>
  <c r="P570" s="1"/>
  <c r="Z569"/>
  <c r="AB569" s="1"/>
  <c r="N569"/>
  <c r="P569" s="1"/>
  <c r="Z568"/>
  <c r="AB568" s="1"/>
  <c r="N568"/>
  <c r="P568" s="1"/>
  <c r="Z567"/>
  <c r="AB567" s="1"/>
  <c r="N567"/>
  <c r="P567" s="1"/>
  <c r="Z566"/>
  <c r="AB566" s="1"/>
  <c r="N566"/>
  <c r="P566" s="1"/>
  <c r="Z565"/>
  <c r="AB565" s="1"/>
  <c r="N565"/>
  <c r="P565" s="1"/>
  <c r="Z564"/>
  <c r="AB564" s="1"/>
  <c r="N564"/>
  <c r="P564" s="1"/>
  <c r="Z563"/>
  <c r="AB563" s="1"/>
  <c r="N563"/>
  <c r="P563" s="1"/>
  <c r="Z562"/>
  <c r="AB562" s="1"/>
  <c r="N562"/>
  <c r="P562" s="1"/>
  <c r="Z561"/>
  <c r="AB561" s="1"/>
  <c r="N561"/>
  <c r="P561" s="1"/>
  <c r="Z560"/>
  <c r="AB560" s="1"/>
  <c r="N560"/>
  <c r="P560" s="1"/>
  <c r="Z559"/>
  <c r="AB559" s="1"/>
  <c r="N559"/>
  <c r="P559" s="1"/>
  <c r="Z558"/>
  <c r="AB558" s="1"/>
  <c r="N558"/>
  <c r="P558" s="1"/>
  <c r="Z557"/>
  <c r="AB557" s="1"/>
  <c r="N557"/>
  <c r="P557" s="1"/>
  <c r="Z556"/>
  <c r="AB556" s="1"/>
  <c r="N556"/>
  <c r="P556" s="1"/>
  <c r="Z555"/>
  <c r="AB555" s="1"/>
  <c r="N555"/>
  <c r="P555" s="1"/>
  <c r="Z554"/>
  <c r="AB554" s="1"/>
  <c r="N554"/>
  <c r="P554" s="1"/>
  <c r="Z553"/>
  <c r="AB553" s="1"/>
  <c r="N553"/>
  <c r="P553" s="1"/>
  <c r="Z552"/>
  <c r="AB552" s="1"/>
  <c r="N552"/>
  <c r="P552" s="1"/>
  <c r="Z551"/>
  <c r="AB551" s="1"/>
  <c r="N551"/>
  <c r="P551" s="1"/>
  <c r="Z550"/>
  <c r="AB550" s="1"/>
  <c r="N550"/>
  <c r="P550" s="1"/>
  <c r="Z549"/>
  <c r="AB549" s="1"/>
  <c r="N549"/>
  <c r="P549" s="1"/>
  <c r="Z548"/>
  <c r="AB548" s="1"/>
  <c r="N548"/>
  <c r="P548" s="1"/>
  <c r="Z547"/>
  <c r="AB547" s="1"/>
  <c r="N547"/>
  <c r="P547" s="1"/>
  <c r="Z546"/>
  <c r="AB546" s="1"/>
  <c r="N546"/>
  <c r="P546" s="1"/>
  <c r="Z545"/>
  <c r="AB545" s="1"/>
  <c r="N545"/>
  <c r="P545" s="1"/>
  <c r="Z544"/>
  <c r="AB544" s="1"/>
  <c r="N544"/>
  <c r="P544" s="1"/>
  <c r="Z543"/>
  <c r="AB543" s="1"/>
  <c r="N543"/>
  <c r="P543" s="1"/>
  <c r="Z542"/>
  <c r="AB542" s="1"/>
  <c r="N542"/>
  <c r="P542" s="1"/>
  <c r="Z541"/>
  <c r="AB541" s="1"/>
  <c r="N541"/>
  <c r="P541" s="1"/>
  <c r="Z540"/>
  <c r="AB540" s="1"/>
  <c r="N540"/>
  <c r="P540" s="1"/>
  <c r="Z539"/>
  <c r="AB539" s="1"/>
  <c r="N539"/>
  <c r="P539" s="1"/>
  <c r="Z538"/>
  <c r="AB538" s="1"/>
  <c r="N538"/>
  <c r="P538" s="1"/>
  <c r="Z537"/>
  <c r="AB537" s="1"/>
  <c r="N537"/>
  <c r="P537" s="1"/>
  <c r="Z536"/>
  <c r="AB536" s="1"/>
  <c r="N536"/>
  <c r="P536" s="1"/>
  <c r="Z535"/>
  <c r="AB535" s="1"/>
  <c r="N535"/>
  <c r="P535" s="1"/>
  <c r="Z534"/>
  <c r="AB534" s="1"/>
  <c r="N534"/>
  <c r="P534" s="1"/>
  <c r="Z533"/>
  <c r="AB533" s="1"/>
  <c r="N533"/>
  <c r="P533" s="1"/>
  <c r="Z532"/>
  <c r="AB532" s="1"/>
  <c r="N532"/>
  <c r="P532" s="1"/>
  <c r="Z531"/>
  <c r="AB531" s="1"/>
  <c r="N531"/>
  <c r="P531" s="1"/>
  <c r="Z530"/>
  <c r="AB530" s="1"/>
  <c r="N530"/>
  <c r="P530" s="1"/>
  <c r="Z529"/>
  <c r="AB529" s="1"/>
  <c r="N529"/>
  <c r="P529" s="1"/>
  <c r="Z528"/>
  <c r="AB528" s="1"/>
  <c r="N528"/>
  <c r="P528" s="1"/>
  <c r="Z527"/>
  <c r="AB527" s="1"/>
  <c r="N527"/>
  <c r="P527" s="1"/>
  <c r="Z526"/>
  <c r="AB526" s="1"/>
  <c r="N526"/>
  <c r="P526" s="1"/>
  <c r="Z525"/>
  <c r="AB525" s="1"/>
  <c r="N525"/>
  <c r="P525" s="1"/>
  <c r="Z524"/>
  <c r="AB524" s="1"/>
  <c r="N524"/>
  <c r="P524" s="1"/>
  <c r="Z523"/>
  <c r="AB523" s="1"/>
  <c r="N523"/>
  <c r="P523" s="1"/>
  <c r="Z522"/>
  <c r="AB522" s="1"/>
  <c r="N522"/>
  <c r="P522" s="1"/>
  <c r="Z521"/>
  <c r="AB521" s="1"/>
  <c r="N521"/>
  <c r="P521" s="1"/>
  <c r="Z520"/>
  <c r="AB520" s="1"/>
  <c r="N520"/>
  <c r="P520" s="1"/>
  <c r="Z519"/>
  <c r="AB519" s="1"/>
  <c r="N519"/>
  <c r="P519" s="1"/>
  <c r="Z518"/>
  <c r="AB518" s="1"/>
  <c r="N518"/>
  <c r="P518" s="1"/>
  <c r="Z517"/>
  <c r="AB517" s="1"/>
  <c r="N517"/>
  <c r="P517" s="1"/>
  <c r="Z516"/>
  <c r="AB516" s="1"/>
  <c r="N516"/>
  <c r="P516" s="1"/>
  <c r="Z515"/>
  <c r="AB515" s="1"/>
  <c r="N515"/>
  <c r="P515" s="1"/>
  <c r="Z514"/>
  <c r="AB514" s="1"/>
  <c r="N514"/>
  <c r="P514" s="1"/>
  <c r="Z513"/>
  <c r="AB513" s="1"/>
  <c r="N513"/>
  <c r="P513" s="1"/>
  <c r="Z512"/>
  <c r="AB512" s="1"/>
  <c r="N512"/>
  <c r="P512" s="1"/>
  <c r="Z511"/>
  <c r="AB511" s="1"/>
  <c r="N511"/>
  <c r="P511" s="1"/>
  <c r="Z510"/>
  <c r="AB510" s="1"/>
  <c r="N510"/>
  <c r="P510" s="1"/>
  <c r="Z509"/>
  <c r="AB509" s="1"/>
  <c r="N509"/>
  <c r="P509" s="1"/>
  <c r="Z508"/>
  <c r="AB508" s="1"/>
  <c r="N508"/>
  <c r="P508" s="1"/>
  <c r="Z507"/>
  <c r="AB507" s="1"/>
  <c r="N507"/>
  <c r="P507" s="1"/>
  <c r="Z506"/>
  <c r="AB506" s="1"/>
  <c r="N506"/>
  <c r="P506" s="1"/>
  <c r="Z505"/>
  <c r="AB505" s="1"/>
  <c r="N505"/>
  <c r="P505" s="1"/>
  <c r="Z504"/>
  <c r="AB504" s="1"/>
  <c r="N504"/>
  <c r="P504" s="1"/>
  <c r="Z503"/>
  <c r="AB503" s="1"/>
  <c r="N503"/>
  <c r="P503" s="1"/>
  <c r="Z502"/>
  <c r="AB502" s="1"/>
  <c r="N502"/>
  <c r="P502" s="1"/>
  <c r="Z501"/>
  <c r="AB501" s="1"/>
  <c r="N501"/>
  <c r="P501" s="1"/>
  <c r="Z500"/>
  <c r="AB500" s="1"/>
  <c r="N500"/>
  <c r="P500" s="1"/>
  <c r="Z499"/>
  <c r="AB499" s="1"/>
  <c r="N499"/>
  <c r="P499" s="1"/>
  <c r="Z498"/>
  <c r="AB498" s="1"/>
  <c r="N498"/>
  <c r="P498" s="1"/>
  <c r="Z497"/>
  <c r="AB497" s="1"/>
  <c r="N497"/>
  <c r="P497" s="1"/>
  <c r="Z496"/>
  <c r="AB496" s="1"/>
  <c r="N496"/>
  <c r="P496" s="1"/>
  <c r="Z495"/>
  <c r="AB495" s="1"/>
  <c r="N495"/>
  <c r="P495" s="1"/>
  <c r="Z493"/>
  <c r="AB493" s="1"/>
  <c r="P493"/>
  <c r="Z492"/>
  <c r="AB492" s="1"/>
  <c r="N492"/>
  <c r="P492" s="1"/>
  <c r="Z491"/>
  <c r="AB491" s="1"/>
  <c r="N491"/>
  <c r="P491" s="1"/>
  <c r="Z490"/>
  <c r="AB490" s="1"/>
  <c r="N490"/>
  <c r="P490" s="1"/>
  <c r="Z489"/>
  <c r="AB489" s="1"/>
  <c r="N489"/>
  <c r="P489" s="1"/>
  <c r="Z345"/>
  <c r="AB345" s="1"/>
  <c r="N345"/>
  <c r="P345" s="1"/>
  <c r="Z488"/>
  <c r="AB488" s="1"/>
  <c r="N488"/>
  <c r="P488" s="1"/>
  <c r="Z487"/>
  <c r="AB487" s="1"/>
  <c r="N487"/>
  <c r="P487" s="1"/>
  <c r="Z486"/>
  <c r="AB486" s="1"/>
  <c r="N486"/>
  <c r="P486" s="1"/>
  <c r="Z485"/>
  <c r="AB485" s="1"/>
  <c r="N485"/>
  <c r="P485" s="1"/>
  <c r="Z484"/>
  <c r="AB484" s="1"/>
  <c r="N484"/>
  <c r="P484" s="1"/>
  <c r="Z483"/>
  <c r="AB483" s="1"/>
  <c r="N483"/>
  <c r="P483" s="1"/>
  <c r="Z482"/>
  <c r="AB482" s="1"/>
  <c r="N482"/>
  <c r="P482" s="1"/>
  <c r="Z481"/>
  <c r="AB481" s="1"/>
  <c r="N481"/>
  <c r="P481" s="1"/>
  <c r="Z480"/>
  <c r="AB480" s="1"/>
  <c r="N480"/>
  <c r="P480" s="1"/>
  <c r="Z479"/>
  <c r="AB479" s="1"/>
  <c r="N479"/>
  <c r="P479" s="1"/>
  <c r="Z478"/>
  <c r="AB478" s="1"/>
  <c r="N478"/>
  <c r="P478" s="1"/>
  <c r="Z477"/>
  <c r="AB477" s="1"/>
  <c r="N477"/>
  <c r="P477" s="1"/>
  <c r="Z494"/>
  <c r="AB494" s="1"/>
  <c r="N494"/>
  <c r="P494" s="1"/>
  <c r="Z476"/>
  <c r="AB476" s="1"/>
  <c r="N476"/>
  <c r="P476" s="1"/>
  <c r="Z475"/>
  <c r="AB475" s="1"/>
  <c r="N475"/>
  <c r="P475" s="1"/>
  <c r="Z474"/>
  <c r="AB474" s="1"/>
  <c r="N474"/>
  <c r="P474" s="1"/>
  <c r="Z473"/>
  <c r="AB473" s="1"/>
  <c r="N473"/>
  <c r="P473" s="1"/>
  <c r="Z472"/>
  <c r="AB472" s="1"/>
  <c r="N472"/>
  <c r="P472" s="1"/>
  <c r="Z471"/>
  <c r="AB471" s="1"/>
  <c r="N471"/>
  <c r="P471" s="1"/>
  <c r="Z470"/>
  <c r="AB470" s="1"/>
  <c r="N470"/>
  <c r="P470" s="1"/>
  <c r="Z469"/>
  <c r="AB469" s="1"/>
  <c r="N469"/>
  <c r="P469" s="1"/>
  <c r="Z468"/>
  <c r="AB468" s="1"/>
  <c r="N468"/>
  <c r="P468" s="1"/>
  <c r="Z467"/>
  <c r="AB467" s="1"/>
  <c r="N467"/>
  <c r="P467" s="1"/>
  <c r="Z466"/>
  <c r="AB466" s="1"/>
  <c r="N466"/>
  <c r="P466" s="1"/>
  <c r="Z465"/>
  <c r="AB465" s="1"/>
  <c r="N465"/>
  <c r="P465" s="1"/>
  <c r="Z464"/>
  <c r="AB464" s="1"/>
  <c r="N464"/>
  <c r="P464" s="1"/>
  <c r="Z463"/>
  <c r="AB463" s="1"/>
  <c r="N463"/>
  <c r="P463" s="1"/>
  <c r="Z462"/>
  <c r="AB462" s="1"/>
  <c r="N462"/>
  <c r="P462" s="1"/>
  <c r="Z461"/>
  <c r="AB461" s="1"/>
  <c r="N461"/>
  <c r="P461" s="1"/>
  <c r="Z460"/>
  <c r="AB460" s="1"/>
  <c r="N460"/>
  <c r="P460" s="1"/>
  <c r="Z459"/>
  <c r="AB459" s="1"/>
  <c r="N459"/>
  <c r="P459" s="1"/>
  <c r="Z458"/>
  <c r="AB458" s="1"/>
  <c r="N458"/>
  <c r="P458" s="1"/>
  <c r="Z457"/>
  <c r="AB457" s="1"/>
  <c r="N457"/>
  <c r="P457" s="1"/>
  <c r="Z456"/>
  <c r="AB456" s="1"/>
  <c r="N456"/>
  <c r="P456" s="1"/>
  <c r="Z455"/>
  <c r="AB455" s="1"/>
  <c r="N455"/>
  <c r="P455" s="1"/>
  <c r="Z454"/>
  <c r="AB454" s="1"/>
  <c r="N454"/>
  <c r="P454" s="1"/>
  <c r="Z453"/>
  <c r="AB453" s="1"/>
  <c r="N453"/>
  <c r="P453" s="1"/>
  <c r="Z452"/>
  <c r="AB452" s="1"/>
  <c r="N452"/>
  <c r="P452" s="1"/>
  <c r="Z451"/>
  <c r="AB451" s="1"/>
  <c r="N451"/>
  <c r="P451" s="1"/>
  <c r="Z450"/>
  <c r="AB450" s="1"/>
  <c r="N450"/>
  <c r="P450" s="1"/>
  <c r="Z449"/>
  <c r="AB449" s="1"/>
  <c r="N449"/>
  <c r="P449" s="1"/>
  <c r="Z448"/>
  <c r="AB448" s="1"/>
  <c r="N448"/>
  <c r="P448" s="1"/>
  <c r="Z447"/>
  <c r="AB447" s="1"/>
  <c r="N447"/>
  <c r="P447" s="1"/>
  <c r="Z446"/>
  <c r="AB446" s="1"/>
  <c r="N446"/>
  <c r="P446" s="1"/>
  <c r="Z445"/>
  <c r="AB445" s="1"/>
  <c r="N445"/>
  <c r="P445" s="1"/>
  <c r="Z444"/>
  <c r="AB444" s="1"/>
  <c r="N444"/>
  <c r="P444" s="1"/>
  <c r="Z443"/>
  <c r="AB443" s="1"/>
  <c r="N443"/>
  <c r="P443" s="1"/>
  <c r="Z442"/>
  <c r="AB442" s="1"/>
  <c r="N442"/>
  <c r="P442" s="1"/>
  <c r="Z441"/>
  <c r="AB441" s="1"/>
  <c r="N441"/>
  <c r="P441" s="1"/>
  <c r="Z440"/>
  <c r="AB440" s="1"/>
  <c r="N440"/>
  <c r="P440" s="1"/>
  <c r="Z439"/>
  <c r="AB439" s="1"/>
  <c r="N439"/>
  <c r="P439" s="1"/>
  <c r="Z438"/>
  <c r="AB438" s="1"/>
  <c r="N438"/>
  <c r="P438" s="1"/>
  <c r="Z437"/>
  <c r="AB437" s="1"/>
  <c r="N437"/>
  <c r="P437" s="1"/>
  <c r="Z436"/>
  <c r="AB436" s="1"/>
  <c r="N436"/>
  <c r="P436" s="1"/>
  <c r="Z435"/>
  <c r="AB435" s="1"/>
  <c r="N435"/>
  <c r="P435" s="1"/>
  <c r="Z434"/>
  <c r="AB434" s="1"/>
  <c r="N434"/>
  <c r="P434" s="1"/>
  <c r="Z433"/>
  <c r="AB433" s="1"/>
  <c r="N433"/>
  <c r="P433" s="1"/>
  <c r="Z432"/>
  <c r="AB432" s="1"/>
  <c r="N432"/>
  <c r="P432" s="1"/>
  <c r="Z431"/>
  <c r="AB431" s="1"/>
  <c r="N431"/>
  <c r="P431" s="1"/>
  <c r="Z430"/>
  <c r="AB430" s="1"/>
  <c r="N430"/>
  <c r="P430" s="1"/>
  <c r="Z429"/>
  <c r="AB429" s="1"/>
  <c r="N429"/>
  <c r="P429" s="1"/>
  <c r="Z428"/>
  <c r="AB428" s="1"/>
  <c r="N428"/>
  <c r="P428" s="1"/>
  <c r="Z427"/>
  <c r="AB427" s="1"/>
  <c r="N427"/>
  <c r="P427" s="1"/>
  <c r="Z426"/>
  <c r="AB426" s="1"/>
  <c r="N426"/>
  <c r="P426" s="1"/>
  <c r="Z425"/>
  <c r="AB425" s="1"/>
  <c r="N425"/>
  <c r="P425" s="1"/>
  <c r="Z424"/>
  <c r="AB424" s="1"/>
  <c r="N424"/>
  <c r="P424" s="1"/>
  <c r="Z423"/>
  <c r="AB423" s="1"/>
  <c r="N423"/>
  <c r="P423" s="1"/>
  <c r="Z422"/>
  <c r="AB422" s="1"/>
  <c r="N422"/>
  <c r="P422" s="1"/>
  <c r="Z421"/>
  <c r="AB421" s="1"/>
  <c r="N421"/>
  <c r="P421" s="1"/>
  <c r="Z420"/>
  <c r="AB420" s="1"/>
  <c r="N420"/>
  <c r="P420" s="1"/>
  <c r="Z419"/>
  <c r="AB419" s="1"/>
  <c r="N419"/>
  <c r="P419" s="1"/>
  <c r="Z418"/>
  <c r="AB418" s="1"/>
  <c r="N418"/>
  <c r="P418" s="1"/>
  <c r="Z417"/>
  <c r="AB417" s="1"/>
  <c r="N417"/>
  <c r="P417" s="1"/>
  <c r="Z416"/>
  <c r="AB416" s="1"/>
  <c r="N416"/>
  <c r="P416" s="1"/>
  <c r="Z415"/>
  <c r="AB415" s="1"/>
  <c r="N415"/>
  <c r="P415" s="1"/>
  <c r="Z414"/>
  <c r="AB414" s="1"/>
  <c r="N414"/>
  <c r="P414" s="1"/>
  <c r="Z413"/>
  <c r="AB413" s="1"/>
  <c r="N413"/>
  <c r="P413" s="1"/>
  <c r="Z412"/>
  <c r="AB412" s="1"/>
  <c r="N412"/>
  <c r="P412" s="1"/>
  <c r="Z411"/>
  <c r="AB411" s="1"/>
  <c r="N411"/>
  <c r="P411" s="1"/>
  <c r="Z410"/>
  <c r="AB410" s="1"/>
  <c r="N410"/>
  <c r="P410" s="1"/>
  <c r="Z409"/>
  <c r="AB409" s="1"/>
  <c r="N409"/>
  <c r="P409" s="1"/>
  <c r="Z408"/>
  <c r="AB408" s="1"/>
  <c r="N408"/>
  <c r="P408" s="1"/>
  <c r="Z407"/>
  <c r="AB407" s="1"/>
  <c r="N407"/>
  <c r="P407" s="1"/>
  <c r="Z406"/>
  <c r="AB406" s="1"/>
  <c r="N406"/>
  <c r="P406" s="1"/>
  <c r="Z405"/>
  <c r="AB405" s="1"/>
  <c r="N405"/>
  <c r="P405" s="1"/>
  <c r="Z404"/>
  <c r="AB404" s="1"/>
  <c r="N404"/>
  <c r="P404" s="1"/>
  <c r="Z403"/>
  <c r="AB403" s="1"/>
  <c r="N403"/>
  <c r="P403" s="1"/>
  <c r="Z402"/>
  <c r="AB402" s="1"/>
  <c r="N402"/>
  <c r="P402" s="1"/>
  <c r="Z401"/>
  <c r="AB401" s="1"/>
  <c r="N401"/>
  <c r="P401" s="1"/>
  <c r="Z400"/>
  <c r="AB400" s="1"/>
  <c r="N400"/>
  <c r="P400" s="1"/>
  <c r="Z399"/>
  <c r="AB399" s="1"/>
  <c r="N399"/>
  <c r="P399" s="1"/>
  <c r="Z398"/>
  <c r="AB398" s="1"/>
  <c r="N398"/>
  <c r="P398" s="1"/>
  <c r="Z397"/>
  <c r="AB397" s="1"/>
  <c r="N397"/>
  <c r="P397" s="1"/>
  <c r="Z396"/>
  <c r="AB396" s="1"/>
  <c r="N396"/>
  <c r="P396" s="1"/>
  <c r="Z395"/>
  <c r="AB395" s="1"/>
  <c r="N395"/>
  <c r="P395" s="1"/>
  <c r="Z394"/>
  <c r="AB394" s="1"/>
  <c r="N394"/>
  <c r="P394" s="1"/>
  <c r="Z393"/>
  <c r="AB393" s="1"/>
  <c r="N393"/>
  <c r="P393" s="1"/>
  <c r="Z392"/>
  <c r="AB392" s="1"/>
  <c r="N392"/>
  <c r="P392" s="1"/>
  <c r="Z391"/>
  <c r="AB391" s="1"/>
  <c r="N391"/>
  <c r="P391" s="1"/>
  <c r="Z390"/>
  <c r="AB390" s="1"/>
  <c r="N390"/>
  <c r="P390" s="1"/>
  <c r="Z389"/>
  <c r="AB389" s="1"/>
  <c r="N389"/>
  <c r="P389" s="1"/>
  <c r="Z388"/>
  <c r="AB388" s="1"/>
  <c r="N388"/>
  <c r="P388" s="1"/>
  <c r="Z387"/>
  <c r="AB387" s="1"/>
  <c r="N387"/>
  <c r="P387" s="1"/>
  <c r="Z386"/>
  <c r="AB386" s="1"/>
  <c r="N386"/>
  <c r="P386" s="1"/>
  <c r="Z385"/>
  <c r="AB385" s="1"/>
  <c r="N385"/>
  <c r="P385" s="1"/>
  <c r="Z384"/>
  <c r="AB384" s="1"/>
  <c r="N384"/>
  <c r="P384" s="1"/>
  <c r="Z383"/>
  <c r="AB383" s="1"/>
  <c r="N383"/>
  <c r="P383" s="1"/>
  <c r="Z382"/>
  <c r="AB382" s="1"/>
  <c r="N382"/>
  <c r="P382" s="1"/>
  <c r="Z381"/>
  <c r="AB381" s="1"/>
  <c r="N381"/>
  <c r="P381" s="1"/>
  <c r="Z380"/>
  <c r="AB380" s="1"/>
  <c r="N380"/>
  <c r="P380" s="1"/>
  <c r="Z379"/>
  <c r="AB379" s="1"/>
  <c r="N379"/>
  <c r="P379" s="1"/>
  <c r="Z378"/>
  <c r="AB378" s="1"/>
  <c r="N378"/>
  <c r="P378" s="1"/>
  <c r="Z377"/>
  <c r="AB377" s="1"/>
  <c r="N377"/>
  <c r="P377" s="1"/>
  <c r="Z376"/>
  <c r="AB376" s="1"/>
  <c r="N376"/>
  <c r="P376" s="1"/>
  <c r="Z375"/>
  <c r="AB375" s="1"/>
  <c r="N375"/>
  <c r="P375" s="1"/>
  <c r="Z374"/>
  <c r="AB374" s="1"/>
  <c r="N374"/>
  <c r="P374" s="1"/>
  <c r="Z373"/>
  <c r="AB373" s="1"/>
  <c r="N373"/>
  <c r="P373" s="1"/>
  <c r="Z372"/>
  <c r="AB372" s="1"/>
  <c r="N372"/>
  <c r="P372" s="1"/>
  <c r="Z371"/>
  <c r="AB371" s="1"/>
  <c r="N371"/>
  <c r="P371" s="1"/>
  <c r="Z370"/>
  <c r="AB370" s="1"/>
  <c r="N370"/>
  <c r="P370" s="1"/>
  <c r="Z369"/>
  <c r="AB369" s="1"/>
  <c r="N369"/>
  <c r="P369" s="1"/>
  <c r="Z368"/>
  <c r="AB368" s="1"/>
  <c r="N368"/>
  <c r="P368" s="1"/>
  <c r="Z367"/>
  <c r="AB367" s="1"/>
  <c r="N367"/>
  <c r="P367" s="1"/>
  <c r="Z366"/>
  <c r="AB366" s="1"/>
  <c r="N366"/>
  <c r="P366" s="1"/>
  <c r="Z365"/>
  <c r="AB365" s="1"/>
  <c r="N365"/>
  <c r="P365" s="1"/>
  <c r="Z364"/>
  <c r="AB364" s="1"/>
  <c r="N364"/>
  <c r="P364" s="1"/>
  <c r="Z363"/>
  <c r="AB363" s="1"/>
  <c r="N363"/>
  <c r="P363" s="1"/>
  <c r="Z362"/>
  <c r="AB362" s="1"/>
  <c r="N362"/>
  <c r="P362" s="1"/>
  <c r="Z361"/>
  <c r="AB361" s="1"/>
  <c r="N361"/>
  <c r="P361" s="1"/>
  <c r="Z360"/>
  <c r="AB360" s="1"/>
  <c r="N360"/>
  <c r="P360" s="1"/>
  <c r="Z359"/>
  <c r="AB359" s="1"/>
  <c r="N359"/>
  <c r="P359" s="1"/>
  <c r="Z358"/>
  <c r="AB358" s="1"/>
  <c r="N358"/>
  <c r="P358" s="1"/>
  <c r="Z357"/>
  <c r="AB357" s="1"/>
  <c r="N357"/>
  <c r="P357" s="1"/>
  <c r="Z356"/>
  <c r="AB356" s="1"/>
  <c r="N356"/>
  <c r="P356" s="1"/>
  <c r="Z355"/>
  <c r="AB355" s="1"/>
  <c r="N355"/>
  <c r="P355" s="1"/>
  <c r="Z354"/>
  <c r="AB354" s="1"/>
  <c r="N354"/>
  <c r="P354" s="1"/>
  <c r="Z353"/>
  <c r="AB353" s="1"/>
  <c r="N353"/>
  <c r="P353" s="1"/>
  <c r="Z352"/>
  <c r="AB352" s="1"/>
  <c r="N352"/>
  <c r="P352" s="1"/>
  <c r="Z351"/>
  <c r="AB351" s="1"/>
  <c r="N351"/>
  <c r="P351" s="1"/>
  <c r="Z350"/>
  <c r="AB350" s="1"/>
  <c r="N350"/>
  <c r="P350" s="1"/>
  <c r="Z349"/>
  <c r="AB349" s="1"/>
  <c r="N349"/>
  <c r="P349" s="1"/>
  <c r="Z348"/>
  <c r="AB348" s="1"/>
  <c r="N348"/>
  <c r="P348" s="1"/>
  <c r="Z347"/>
  <c r="AB347" s="1"/>
  <c r="N347"/>
  <c r="P347" s="1"/>
  <c r="Z346"/>
  <c r="AB346" s="1"/>
  <c r="N346"/>
  <c r="P346" s="1"/>
  <c r="Z344"/>
  <c r="AB344" s="1"/>
  <c r="N344"/>
  <c r="P344" s="1"/>
  <c r="Z343"/>
  <c r="AB343" s="1"/>
  <c r="N343"/>
  <c r="P343" s="1"/>
  <c r="Z342"/>
  <c r="AB342" s="1"/>
  <c r="N342"/>
  <c r="P342" s="1"/>
  <c r="Z341"/>
  <c r="AB341" s="1"/>
  <c r="N341"/>
  <c r="P341" s="1"/>
  <c r="Z340"/>
  <c r="AB340" s="1"/>
  <c r="N340"/>
  <c r="P340" s="1"/>
  <c r="Z339"/>
  <c r="AB339" s="1"/>
  <c r="N339"/>
  <c r="P339" s="1"/>
  <c r="Z338"/>
  <c r="AB338" s="1"/>
  <c r="N338"/>
  <c r="P338" s="1"/>
  <c r="Z337"/>
  <c r="AB337" s="1"/>
  <c r="N337"/>
  <c r="P337" s="1"/>
  <c r="Z336"/>
  <c r="AB336" s="1"/>
  <c r="N336"/>
  <c r="P336" s="1"/>
  <c r="Z335"/>
  <c r="AB335" s="1"/>
  <c r="N335"/>
  <c r="P335" s="1"/>
  <c r="Z334"/>
  <c r="AB334" s="1"/>
  <c r="N334"/>
  <c r="P334" s="1"/>
  <c r="Z333"/>
  <c r="AB333" s="1"/>
  <c r="N333"/>
  <c r="P333" s="1"/>
  <c r="Z332"/>
  <c r="AB332" s="1"/>
  <c r="N332"/>
  <c r="P332" s="1"/>
  <c r="Z331"/>
  <c r="AB331" s="1"/>
  <c r="N331"/>
  <c r="P331" s="1"/>
  <c r="Z330"/>
  <c r="AB330" s="1"/>
  <c r="N330"/>
  <c r="P330" s="1"/>
  <c r="Z329"/>
  <c r="AB329" s="1"/>
  <c r="N329"/>
  <c r="P329" s="1"/>
  <c r="Z328"/>
  <c r="AB328" s="1"/>
  <c r="N328"/>
  <c r="P328" s="1"/>
  <c r="Z327"/>
  <c r="AB327" s="1"/>
  <c r="N327"/>
  <c r="P327" s="1"/>
  <c r="Z326"/>
  <c r="AB326" s="1"/>
  <c r="N326"/>
  <c r="P326" s="1"/>
  <c r="Z325"/>
  <c r="AB325" s="1"/>
  <c r="N325"/>
  <c r="P325" s="1"/>
  <c r="Z324"/>
  <c r="AB324" s="1"/>
  <c r="N324"/>
  <c r="P324" s="1"/>
  <c r="Z323"/>
  <c r="AB323" s="1"/>
  <c r="N323"/>
  <c r="P323" s="1"/>
  <c r="Z322"/>
  <c r="AB322" s="1"/>
  <c r="N322"/>
  <c r="P322" s="1"/>
  <c r="Z321"/>
  <c r="AB321" s="1"/>
  <c r="N321"/>
  <c r="P321" s="1"/>
  <c r="Z320"/>
  <c r="AB320" s="1"/>
  <c r="N320"/>
  <c r="P320" s="1"/>
  <c r="Z319"/>
  <c r="AB319" s="1"/>
  <c r="N319"/>
  <c r="P319" s="1"/>
  <c r="Z318"/>
  <c r="AB318" s="1"/>
  <c r="N318"/>
  <c r="P318" s="1"/>
  <c r="Z317"/>
  <c r="AB317" s="1"/>
  <c r="N317"/>
  <c r="P317" s="1"/>
  <c r="Z316"/>
  <c r="AB316" s="1"/>
  <c r="N316"/>
  <c r="P316" s="1"/>
  <c r="Z315"/>
  <c r="AB315" s="1"/>
  <c r="N315"/>
  <c r="P315" s="1"/>
  <c r="Z314"/>
  <c r="AB314" s="1"/>
  <c r="N314"/>
  <c r="P314" s="1"/>
  <c r="Z313"/>
  <c r="AB313" s="1"/>
  <c r="N313"/>
  <c r="P313" s="1"/>
  <c r="Z312"/>
  <c r="AB312" s="1"/>
  <c r="N312"/>
  <c r="P312" s="1"/>
  <c r="Z311"/>
  <c r="AB311" s="1"/>
  <c r="N311"/>
  <c r="P311" s="1"/>
  <c r="Z310"/>
  <c r="AB310" s="1"/>
  <c r="N310"/>
  <c r="P310" s="1"/>
  <c r="Z309"/>
  <c r="AB309" s="1"/>
  <c r="N309"/>
  <c r="P309" s="1"/>
  <c r="Z308"/>
  <c r="AB308" s="1"/>
  <c r="N308"/>
  <c r="P308" s="1"/>
  <c r="Z307"/>
  <c r="AB307" s="1"/>
  <c r="N307"/>
  <c r="P307" s="1"/>
  <c r="Z306"/>
  <c r="AB306" s="1"/>
  <c r="N306"/>
  <c r="P306" s="1"/>
  <c r="Z305"/>
  <c r="AB305" s="1"/>
  <c r="N305"/>
  <c r="P305" s="1"/>
  <c r="Z304"/>
  <c r="AB304" s="1"/>
  <c r="N304"/>
  <c r="P304" s="1"/>
  <c r="Z303"/>
  <c r="AB303" s="1"/>
  <c r="N303"/>
  <c r="P303" s="1"/>
  <c r="Z302"/>
  <c r="AB302" s="1"/>
  <c r="N302"/>
  <c r="P302" s="1"/>
  <c r="Z301"/>
  <c r="AB301" s="1"/>
  <c r="N301"/>
  <c r="P301" s="1"/>
  <c r="Z300"/>
  <c r="AB300" s="1"/>
  <c r="N300"/>
  <c r="P300" s="1"/>
  <c r="Z299"/>
  <c r="AB299" s="1"/>
  <c r="N299"/>
  <c r="P299" s="1"/>
  <c r="Z298"/>
  <c r="AB298" s="1"/>
  <c r="N298"/>
  <c r="P298" s="1"/>
  <c r="Z297"/>
  <c r="AB297" s="1"/>
  <c r="N297"/>
  <c r="P297" s="1"/>
  <c r="Z296"/>
  <c r="AB296" s="1"/>
  <c r="N296"/>
  <c r="P296" s="1"/>
  <c r="Z295"/>
  <c r="AB295" s="1"/>
  <c r="N295"/>
  <c r="P295" s="1"/>
  <c r="Z294"/>
  <c r="AB294" s="1"/>
  <c r="N294"/>
  <c r="P294" s="1"/>
  <c r="Z293"/>
  <c r="AB293" s="1"/>
  <c r="N293"/>
  <c r="P293" s="1"/>
  <c r="Z292"/>
  <c r="AB292" s="1"/>
  <c r="N292"/>
  <c r="P292" s="1"/>
  <c r="Z291"/>
  <c r="AB291" s="1"/>
  <c r="N291"/>
  <c r="P291" s="1"/>
  <c r="Z290"/>
  <c r="AB290" s="1"/>
  <c r="N290"/>
  <c r="P290" s="1"/>
  <c r="Z289"/>
  <c r="AB289" s="1"/>
  <c r="N289"/>
  <c r="P289" s="1"/>
  <c r="Z288"/>
  <c r="AB288" s="1"/>
  <c r="N288"/>
  <c r="P288" s="1"/>
  <c r="Z287"/>
  <c r="AB287" s="1"/>
  <c r="N287"/>
  <c r="P287" s="1"/>
  <c r="Z286"/>
  <c r="AB286" s="1"/>
  <c r="N286"/>
  <c r="P286" s="1"/>
  <c r="Z285"/>
  <c r="AB285" s="1"/>
  <c r="N285"/>
  <c r="P285" s="1"/>
  <c r="Z284"/>
  <c r="AB284" s="1"/>
  <c r="N284"/>
  <c r="P284" s="1"/>
  <c r="Z256"/>
  <c r="AB256" s="1"/>
  <c r="N256"/>
  <c r="P256" s="1"/>
  <c r="Z255"/>
  <c r="AB255" s="1"/>
  <c r="N255"/>
  <c r="P255" s="1"/>
  <c r="Z254"/>
  <c r="AB254" s="1"/>
  <c r="N254"/>
  <c r="P254" s="1"/>
  <c r="Z253"/>
  <c r="AB253" s="1"/>
  <c r="N253"/>
  <c r="P253" s="1"/>
  <c r="Z252"/>
  <c r="AB252" s="1"/>
  <c r="N252"/>
  <c r="P252" s="1"/>
  <c r="Z251"/>
  <c r="AB251" s="1"/>
  <c r="N251"/>
  <c r="P251" s="1"/>
  <c r="Z250"/>
  <c r="AB250" s="1"/>
  <c r="N250"/>
  <c r="P250" s="1"/>
  <c r="Z249"/>
  <c r="AB249" s="1"/>
  <c r="N249"/>
  <c r="P249" s="1"/>
  <c r="Z248"/>
  <c r="AB248" s="1"/>
  <c r="N248"/>
  <c r="P248" s="1"/>
  <c r="Z247"/>
  <c r="AB247" s="1"/>
  <c r="N247"/>
  <c r="P247" s="1"/>
  <c r="Z246"/>
  <c r="AB246" s="1"/>
  <c r="N246"/>
  <c r="P246" s="1"/>
  <c r="Z245"/>
  <c r="AB245" s="1"/>
  <c r="N245"/>
  <c r="P245" s="1"/>
  <c r="Z244"/>
  <c r="AB244" s="1"/>
  <c r="N244"/>
  <c r="P244" s="1"/>
  <c r="Z243"/>
  <c r="AB243" s="1"/>
  <c r="N243"/>
  <c r="P243" s="1"/>
  <c r="Z242"/>
  <c r="AB242" s="1"/>
  <c r="N242"/>
  <c r="P242" s="1"/>
  <c r="Z241"/>
  <c r="AB241" s="1"/>
  <c r="N241"/>
  <c r="P241" s="1"/>
  <c r="Z240"/>
  <c r="AB240" s="1"/>
  <c r="N240"/>
  <c r="P240" s="1"/>
  <c r="Z239"/>
  <c r="AB239" s="1"/>
  <c r="N239"/>
  <c r="P239" s="1"/>
  <c r="Z238"/>
  <c r="AB238" s="1"/>
  <c r="N238"/>
  <c r="P238" s="1"/>
  <c r="Z237"/>
  <c r="AB237" s="1"/>
  <c r="N237"/>
  <c r="P237" s="1"/>
  <c r="Z236"/>
  <c r="AB236" s="1"/>
  <c r="N236"/>
  <c r="P236" s="1"/>
  <c r="Z235"/>
  <c r="AB235" s="1"/>
  <c r="N235"/>
  <c r="P235" s="1"/>
  <c r="Z234"/>
  <c r="AB234" s="1"/>
  <c r="N234"/>
  <c r="P234" s="1"/>
  <c r="Z233"/>
  <c r="AB233" s="1"/>
  <c r="N233"/>
  <c r="P233" s="1"/>
  <c r="Z232"/>
  <c r="AB232" s="1"/>
  <c r="N232"/>
  <c r="P232" s="1"/>
  <c r="Z231"/>
  <c r="AB231" s="1"/>
  <c r="N231"/>
  <c r="P231" s="1"/>
  <c r="Z230"/>
  <c r="AB230" s="1"/>
  <c r="N230"/>
  <c r="P230" s="1"/>
  <c r="Z229"/>
  <c r="AB229" s="1"/>
  <c r="N229"/>
  <c r="P229" s="1"/>
  <c r="Z228"/>
  <c r="AB228" s="1"/>
  <c r="N228"/>
  <c r="P228" s="1"/>
  <c r="Z227"/>
  <c r="AB227" s="1"/>
  <c r="N227"/>
  <c r="P227" s="1"/>
  <c r="Z226"/>
  <c r="AB226" s="1"/>
  <c r="N226"/>
  <c r="P226" s="1"/>
  <c r="Z225"/>
  <c r="AB225" s="1"/>
  <c r="N225"/>
  <c r="P225" s="1"/>
  <c r="Z224"/>
  <c r="AB224" s="1"/>
  <c r="N224"/>
  <c r="P224" s="1"/>
  <c r="Z223"/>
  <c r="AB223" s="1"/>
  <c r="N223"/>
  <c r="P223" s="1"/>
  <c r="Z222"/>
  <c r="AB222" s="1"/>
  <c r="N222"/>
  <c r="P222" s="1"/>
  <c r="Z221"/>
  <c r="AB221" s="1"/>
  <c r="N221"/>
  <c r="P221" s="1"/>
  <c r="Z220"/>
  <c r="AB220" s="1"/>
  <c r="N220"/>
  <c r="P220" s="1"/>
  <c r="Z219"/>
  <c r="AB219" s="1"/>
  <c r="N219"/>
  <c r="P219" s="1"/>
  <c r="Z218"/>
  <c r="AB218" s="1"/>
  <c r="N218"/>
  <c r="P218" s="1"/>
  <c r="Z217"/>
  <c r="AB217" s="1"/>
  <c r="N217"/>
  <c r="P217" s="1"/>
  <c r="Z216"/>
  <c r="AB216" s="1"/>
  <c r="N216"/>
  <c r="P216" s="1"/>
  <c r="Z215"/>
  <c r="AB215" s="1"/>
  <c r="N215"/>
  <c r="P215" s="1"/>
  <c r="Z214"/>
  <c r="AB214" s="1"/>
  <c r="N214"/>
  <c r="P214" s="1"/>
  <c r="Z213"/>
  <c r="AB213" s="1"/>
  <c r="N213"/>
  <c r="P213" s="1"/>
  <c r="Z212"/>
  <c r="AB212" s="1"/>
  <c r="N212"/>
  <c r="P212" s="1"/>
  <c r="Z211"/>
  <c r="AB211" s="1"/>
  <c r="N211"/>
  <c r="P211" s="1"/>
  <c r="Z210"/>
  <c r="AB210" s="1"/>
  <c r="N210"/>
  <c r="P210" s="1"/>
  <c r="Z209"/>
  <c r="AB209" s="1"/>
  <c r="N209"/>
  <c r="P209" s="1"/>
  <c r="Z208"/>
  <c r="AB208" s="1"/>
  <c r="N208"/>
  <c r="P208" s="1"/>
  <c r="Z207"/>
  <c r="AB207" s="1"/>
  <c r="N207"/>
  <c r="P207" s="1"/>
  <c r="Z206"/>
  <c r="AB206" s="1"/>
  <c r="N206"/>
  <c r="P206" s="1"/>
  <c r="Z205"/>
  <c r="AB205" s="1"/>
  <c r="N205"/>
  <c r="P205" s="1"/>
  <c r="Z204"/>
  <c r="AB204" s="1"/>
  <c r="N204"/>
  <c r="P204" s="1"/>
  <c r="Z203"/>
  <c r="AB203" s="1"/>
  <c r="N203"/>
  <c r="P203" s="1"/>
  <c r="Z202"/>
  <c r="AB202" s="1"/>
  <c r="N202"/>
  <c r="P202" s="1"/>
  <c r="Z201"/>
  <c r="AB201" s="1"/>
  <c r="N201"/>
  <c r="P201" s="1"/>
  <c r="Z200"/>
  <c r="AB200" s="1"/>
  <c r="N200"/>
  <c r="P200" s="1"/>
  <c r="Z199"/>
  <c r="AB199" s="1"/>
  <c r="N199"/>
  <c r="P199" s="1"/>
  <c r="Z198"/>
  <c r="AB198" s="1"/>
  <c r="N198"/>
  <c r="P198" s="1"/>
  <c r="Z197"/>
  <c r="AB197" s="1"/>
  <c r="N197"/>
  <c r="P197" s="1"/>
  <c r="Z196"/>
  <c r="AB196" s="1"/>
  <c r="N196"/>
  <c r="P196" s="1"/>
  <c r="Z195"/>
  <c r="AB195" s="1"/>
  <c r="N195"/>
  <c r="P195" s="1"/>
  <c r="Z194"/>
  <c r="AB194" s="1"/>
  <c r="N194"/>
  <c r="P194" s="1"/>
  <c r="Z193"/>
  <c r="AB193" s="1"/>
  <c r="N193"/>
  <c r="P193" s="1"/>
  <c r="Z192"/>
  <c r="AB192" s="1"/>
  <c r="N192"/>
  <c r="P192" s="1"/>
  <c r="Z191"/>
  <c r="AB191" s="1"/>
  <c r="N191"/>
  <c r="P191" s="1"/>
  <c r="Z190"/>
  <c r="AB190" s="1"/>
  <c r="N190"/>
  <c r="P190" s="1"/>
  <c r="Z189"/>
  <c r="AB189" s="1"/>
  <c r="N189"/>
  <c r="P189" s="1"/>
  <c r="Z188"/>
  <c r="AB188" s="1"/>
  <c r="N188"/>
  <c r="P188" s="1"/>
  <c r="Z187"/>
  <c r="AB187" s="1"/>
  <c r="N187"/>
  <c r="P187" s="1"/>
  <c r="Z186"/>
  <c r="AB186" s="1"/>
  <c r="N186"/>
  <c r="P186" s="1"/>
  <c r="Z185"/>
  <c r="AB185" s="1"/>
  <c r="N185"/>
  <c r="P185" s="1"/>
  <c r="Z184"/>
  <c r="AB184" s="1"/>
  <c r="N184"/>
  <c r="P184" s="1"/>
  <c r="Z183"/>
  <c r="AB183" s="1"/>
  <c r="N183"/>
  <c r="P183" s="1"/>
  <c r="Z182"/>
  <c r="AB182" s="1"/>
  <c r="N182"/>
  <c r="P182" s="1"/>
  <c r="Z181"/>
  <c r="AB181" s="1"/>
  <c r="N181"/>
  <c r="P181" s="1"/>
  <c r="Z180"/>
  <c r="AB180" s="1"/>
  <c r="N180"/>
  <c r="P180" s="1"/>
  <c r="Z179"/>
  <c r="AB179" s="1"/>
  <c r="N179"/>
  <c r="P179" s="1"/>
  <c r="Z178"/>
  <c r="AB178" s="1"/>
  <c r="N178"/>
  <c r="P178" s="1"/>
  <c r="Z177"/>
  <c r="AB177" s="1"/>
  <c r="N177"/>
  <c r="P177" s="1"/>
  <c r="Z176"/>
  <c r="AB176" s="1"/>
  <c r="N176"/>
  <c r="P176" s="1"/>
  <c r="Z175"/>
  <c r="AB175" s="1"/>
  <c r="N175"/>
  <c r="P175" s="1"/>
  <c r="Z174"/>
  <c r="AB174" s="1"/>
  <c r="N174"/>
  <c r="P174" s="1"/>
  <c r="Z173"/>
  <c r="AB173" s="1"/>
  <c r="N173"/>
  <c r="P173" s="1"/>
  <c r="Z172"/>
  <c r="AB172" s="1"/>
  <c r="N172"/>
  <c r="P172" s="1"/>
  <c r="Z171"/>
  <c r="AB171" s="1"/>
  <c r="N171"/>
  <c r="P171" s="1"/>
  <c r="Z170"/>
  <c r="AB170" s="1"/>
  <c r="N170"/>
  <c r="P170" s="1"/>
  <c r="Z169"/>
  <c r="AB169" s="1"/>
  <c r="N169"/>
  <c r="P169" s="1"/>
  <c r="Z168"/>
  <c r="AB168" s="1"/>
  <c r="N168"/>
  <c r="P168" s="1"/>
  <c r="Z167"/>
  <c r="AB167" s="1"/>
  <c r="N167"/>
  <c r="P167" s="1"/>
  <c r="Z166"/>
  <c r="AB166" s="1"/>
  <c r="N166"/>
  <c r="P166" s="1"/>
  <c r="Z165"/>
  <c r="AB165" s="1"/>
  <c r="N165"/>
  <c r="P165" s="1"/>
  <c r="Z164"/>
  <c r="AB164" s="1"/>
  <c r="N164"/>
  <c r="P164" s="1"/>
  <c r="Z163"/>
  <c r="AB163" s="1"/>
  <c r="N163"/>
  <c r="P163" s="1"/>
  <c r="Z162"/>
  <c r="AB162" s="1"/>
  <c r="N162"/>
  <c r="P162" s="1"/>
  <c r="Z161"/>
  <c r="AB161" s="1"/>
  <c r="N161"/>
  <c r="P161" s="1"/>
  <c r="Z160"/>
  <c r="AB160" s="1"/>
  <c r="N160"/>
  <c r="P160" s="1"/>
  <c r="Z159"/>
  <c r="AB159" s="1"/>
  <c r="N159"/>
  <c r="P159" s="1"/>
  <c r="Z158"/>
  <c r="AB158" s="1"/>
  <c r="N158"/>
  <c r="P158" s="1"/>
  <c r="Z157"/>
  <c r="AB157" s="1"/>
  <c r="N157"/>
  <c r="P157" s="1"/>
  <c r="Z156"/>
  <c r="AB156" s="1"/>
  <c r="N156"/>
  <c r="P156" s="1"/>
  <c r="Z155"/>
  <c r="AB155" s="1"/>
  <c r="N155"/>
  <c r="P155" s="1"/>
  <c r="Z154"/>
  <c r="AB154" s="1"/>
  <c r="N154"/>
  <c r="P154" s="1"/>
  <c r="Z153"/>
  <c r="AB153" s="1"/>
  <c r="N153"/>
  <c r="P153" s="1"/>
  <c r="Z152"/>
  <c r="AB152" s="1"/>
  <c r="N152"/>
  <c r="P152" s="1"/>
  <c r="Z151"/>
  <c r="AB151" s="1"/>
  <c r="N151"/>
  <c r="P151" s="1"/>
  <c r="Z150"/>
  <c r="AB150" s="1"/>
  <c r="N150"/>
  <c r="P150" s="1"/>
  <c r="Z149"/>
  <c r="AB149" s="1"/>
  <c r="N149"/>
  <c r="P149" s="1"/>
  <c r="Z148"/>
  <c r="AB148" s="1"/>
  <c r="N148"/>
  <c r="P148" s="1"/>
  <c r="Z147"/>
  <c r="AB147" s="1"/>
  <c r="N147"/>
  <c r="P147" s="1"/>
  <c r="Z146"/>
  <c r="AB146" s="1"/>
  <c r="N146"/>
  <c r="P146" s="1"/>
  <c r="Z145"/>
  <c r="AB145" s="1"/>
  <c r="N145"/>
  <c r="P145" s="1"/>
  <c r="Z144"/>
  <c r="AB144" s="1"/>
  <c r="N144"/>
  <c r="P144" s="1"/>
  <c r="Z143"/>
  <c r="AB143" s="1"/>
  <c r="N143"/>
  <c r="P143" s="1"/>
  <c r="Z142"/>
  <c r="AB142" s="1"/>
  <c r="N142"/>
  <c r="P142" s="1"/>
  <c r="Z141"/>
  <c r="AB141" s="1"/>
  <c r="N141"/>
  <c r="P141" s="1"/>
  <c r="Z140"/>
  <c r="AB140" s="1"/>
  <c r="N140"/>
  <c r="P140" s="1"/>
  <c r="Z139"/>
  <c r="AB139" s="1"/>
  <c r="N139"/>
  <c r="P139" s="1"/>
  <c r="Z138"/>
  <c r="AB138" s="1"/>
  <c r="N138"/>
  <c r="P138" s="1"/>
  <c r="Z137"/>
  <c r="AB137" s="1"/>
  <c r="N137"/>
  <c r="P137" s="1"/>
  <c r="Z136"/>
  <c r="AB136" s="1"/>
  <c r="N136"/>
  <c r="P136" s="1"/>
  <c r="Z135"/>
  <c r="AB135" s="1"/>
  <c r="N135"/>
  <c r="P135" s="1"/>
  <c r="Z134"/>
  <c r="AB134" s="1"/>
  <c r="N134"/>
  <c r="P134" s="1"/>
  <c r="Z133"/>
  <c r="AB133" s="1"/>
  <c r="N133"/>
  <c r="P133" s="1"/>
  <c r="Z132"/>
  <c r="AB132" s="1"/>
  <c r="N132"/>
  <c r="P132" s="1"/>
  <c r="Z131"/>
  <c r="AB131" s="1"/>
  <c r="N131"/>
  <c r="P131" s="1"/>
  <c r="Z130"/>
  <c r="AB130" s="1"/>
  <c r="N130"/>
  <c r="P130" s="1"/>
  <c r="Z129"/>
  <c r="AB129" s="1"/>
  <c r="N129"/>
  <c r="P129" s="1"/>
  <c r="Z128"/>
  <c r="AB128" s="1"/>
  <c r="N128"/>
  <c r="P128" s="1"/>
  <c r="Z127"/>
  <c r="AB127" s="1"/>
  <c r="N127"/>
  <c r="P127" s="1"/>
  <c r="Z126"/>
  <c r="AB126" s="1"/>
  <c r="N126"/>
  <c r="P126" s="1"/>
  <c r="Z125"/>
  <c r="AB125" s="1"/>
  <c r="N125"/>
  <c r="P125" s="1"/>
  <c r="Z124"/>
  <c r="AB124" s="1"/>
  <c r="N124"/>
  <c r="P124" s="1"/>
  <c r="Z123"/>
  <c r="AB123" s="1"/>
  <c r="N123"/>
  <c r="P123" s="1"/>
  <c r="Z122"/>
  <c r="AB122" s="1"/>
  <c r="N122"/>
  <c r="P122" s="1"/>
  <c r="Z121"/>
  <c r="AB121" s="1"/>
  <c r="N121"/>
  <c r="P121" s="1"/>
  <c r="Z120"/>
  <c r="AB120" s="1"/>
  <c r="N120"/>
  <c r="P120" s="1"/>
  <c r="Z119"/>
  <c r="AB119" s="1"/>
  <c r="N119"/>
  <c r="P119" s="1"/>
  <c r="Z118"/>
  <c r="AB118" s="1"/>
  <c r="N118"/>
  <c r="P118" s="1"/>
  <c r="Z117"/>
  <c r="AB117" s="1"/>
  <c r="N117"/>
  <c r="P117" s="1"/>
  <c r="Z116"/>
  <c r="AB116" s="1"/>
  <c r="N116"/>
  <c r="P116" s="1"/>
  <c r="Z115"/>
  <c r="AB115" s="1"/>
  <c r="N115"/>
  <c r="P115" s="1"/>
  <c r="Z114"/>
  <c r="AB114" s="1"/>
  <c r="N114"/>
  <c r="P114" s="1"/>
  <c r="Z113"/>
  <c r="AB113" s="1"/>
  <c r="N113"/>
  <c r="P113" s="1"/>
  <c r="Z112"/>
  <c r="AB112" s="1"/>
  <c r="N112"/>
  <c r="P112" s="1"/>
  <c r="Z111"/>
  <c r="AB111" s="1"/>
  <c r="N111"/>
  <c r="P111" s="1"/>
  <c r="Z110"/>
  <c r="AB110" s="1"/>
  <c r="N110"/>
  <c r="P110" s="1"/>
  <c r="Z109"/>
  <c r="AB109" s="1"/>
  <c r="N109"/>
  <c r="P109" s="1"/>
  <c r="Z108"/>
  <c r="AB108" s="1"/>
  <c r="N108"/>
  <c r="P108" s="1"/>
  <c r="Z107"/>
  <c r="AB107" s="1"/>
  <c r="N107"/>
  <c r="P107" s="1"/>
  <c r="Z106"/>
  <c r="AB106" s="1"/>
  <c r="N106"/>
  <c r="P106" s="1"/>
  <c r="Z105"/>
  <c r="AB105" s="1"/>
  <c r="N105"/>
  <c r="P105" s="1"/>
  <c r="Z104"/>
  <c r="AB104" s="1"/>
  <c r="N104"/>
  <c r="P104" s="1"/>
  <c r="Z103"/>
  <c r="AB103" s="1"/>
  <c r="N103"/>
  <c r="P103" s="1"/>
  <c r="Z102"/>
  <c r="AB102" s="1"/>
  <c r="N102"/>
  <c r="P102" s="1"/>
  <c r="Z101"/>
  <c r="AB101" s="1"/>
  <c r="N101"/>
  <c r="P101" s="1"/>
  <c r="Z100"/>
  <c r="AB100" s="1"/>
  <c r="N100"/>
  <c r="P100" s="1"/>
  <c r="Z99"/>
  <c r="AB99" s="1"/>
  <c r="N99"/>
  <c r="P99" s="1"/>
  <c r="Z98"/>
  <c r="AB98" s="1"/>
  <c r="N98"/>
  <c r="P98" s="1"/>
  <c r="Z97"/>
  <c r="AB97" s="1"/>
  <c r="N97"/>
  <c r="P97" s="1"/>
  <c r="Z96"/>
  <c r="AB96" s="1"/>
  <c r="N96"/>
  <c r="P96" s="1"/>
  <c r="Z95"/>
  <c r="AB95" s="1"/>
  <c r="N95"/>
  <c r="P95" s="1"/>
  <c r="Z93"/>
  <c r="AB93" s="1"/>
  <c r="N93"/>
  <c r="P93" s="1"/>
  <c r="Z92"/>
  <c r="AB92" s="1"/>
  <c r="N92"/>
  <c r="P92" s="1"/>
  <c r="Z91"/>
  <c r="AB91" s="1"/>
  <c r="N91"/>
  <c r="P91" s="1"/>
  <c r="Z90"/>
  <c r="AB90" s="1"/>
  <c r="N90"/>
  <c r="P90" s="1"/>
  <c r="Z89"/>
  <c r="AB89" s="1"/>
  <c r="N89"/>
  <c r="P89" s="1"/>
  <c r="Z88"/>
  <c r="AB88" s="1"/>
  <c r="N88"/>
  <c r="P88" s="1"/>
  <c r="Z87"/>
  <c r="AB87" s="1"/>
  <c r="N87"/>
  <c r="P87" s="1"/>
  <c r="Z86"/>
  <c r="AB86" s="1"/>
  <c r="N86"/>
  <c r="P86" s="1"/>
  <c r="Z85"/>
  <c r="AB85" s="1"/>
  <c r="N85"/>
  <c r="P85" s="1"/>
  <c r="Z84"/>
  <c r="AB84" s="1"/>
  <c r="N84"/>
  <c r="P84" s="1"/>
  <c r="Z83"/>
  <c r="AB83" s="1"/>
  <c r="N83"/>
  <c r="P83" s="1"/>
  <c r="Z82"/>
  <c r="AB82" s="1"/>
  <c r="N82"/>
  <c r="P82" s="1"/>
  <c r="Z81"/>
  <c r="AB81" s="1"/>
  <c r="N81"/>
  <c r="P81" s="1"/>
  <c r="Z80"/>
  <c r="AB80" s="1"/>
  <c r="N80"/>
  <c r="P80" s="1"/>
  <c r="Z79"/>
  <c r="AB79" s="1"/>
  <c r="N79"/>
  <c r="P79" s="1"/>
  <c r="Z78"/>
  <c r="AB78" s="1"/>
  <c r="N78"/>
  <c r="P78" s="1"/>
  <c r="Z77"/>
  <c r="AB77" s="1"/>
  <c r="N77"/>
  <c r="P77" s="1"/>
  <c r="Z76"/>
  <c r="AB76" s="1"/>
  <c r="N76"/>
  <c r="P76" s="1"/>
  <c r="Z75"/>
  <c r="AB75" s="1"/>
  <c r="N75"/>
  <c r="P75" s="1"/>
  <c r="Z74"/>
  <c r="AB74" s="1"/>
  <c r="N74"/>
  <c r="P74" s="1"/>
  <c r="Z73"/>
  <c r="AB73" s="1"/>
  <c r="N73"/>
  <c r="P73" s="1"/>
  <c r="Z72"/>
  <c r="AB72" s="1"/>
  <c r="N72"/>
  <c r="P72" s="1"/>
  <c r="Z70"/>
  <c r="AB70" s="1"/>
  <c r="N70"/>
  <c r="P70" s="1"/>
  <c r="Z71"/>
  <c r="AB71" s="1"/>
  <c r="N71"/>
  <c r="P71" s="1"/>
  <c r="Z69"/>
  <c r="AB69" s="1"/>
  <c r="N69"/>
  <c r="P69" s="1"/>
  <c r="Z68"/>
  <c r="AB68" s="1"/>
  <c r="N68"/>
  <c r="P68" s="1"/>
  <c r="Z66"/>
  <c r="AB66" s="1"/>
  <c r="N66"/>
  <c r="P66" s="1"/>
  <c r="Z65"/>
  <c r="AB65" s="1"/>
  <c r="N65"/>
  <c r="P65" s="1"/>
  <c r="Z64"/>
  <c r="AB64" s="1"/>
  <c r="N64"/>
  <c r="P64" s="1"/>
  <c r="Z62"/>
  <c r="AB62" s="1"/>
  <c r="N62"/>
  <c r="P62" s="1"/>
  <c r="Z61"/>
  <c r="AB61" s="1"/>
  <c r="N61"/>
  <c r="P61" s="1"/>
  <c r="Z60"/>
  <c r="AB60" s="1"/>
  <c r="N60"/>
  <c r="P60" s="1"/>
  <c r="Z59"/>
  <c r="AB59" s="1"/>
  <c r="N59"/>
  <c r="P59" s="1"/>
  <c r="Z58"/>
  <c r="AB58" s="1"/>
  <c r="N58"/>
  <c r="P58" s="1"/>
  <c r="Z57"/>
  <c r="AB57" s="1"/>
  <c r="N57"/>
  <c r="P57" s="1"/>
  <c r="Z56"/>
  <c r="AB56" s="1"/>
  <c r="N56"/>
  <c r="P56" s="1"/>
  <c r="Z55"/>
  <c r="AB55" s="1"/>
  <c r="N55"/>
  <c r="P55" s="1"/>
  <c r="Z54"/>
  <c r="AB54" s="1"/>
  <c r="N54"/>
  <c r="P54" s="1"/>
  <c r="Z53"/>
  <c r="AB53" s="1"/>
  <c r="N53"/>
  <c r="P53" s="1"/>
  <c r="Z52"/>
  <c r="AB52" s="1"/>
  <c r="N52"/>
  <c r="P52" s="1"/>
  <c r="Z51"/>
  <c r="AB51" s="1"/>
  <c r="N51"/>
  <c r="P51" s="1"/>
  <c r="Z50"/>
  <c r="AB50" s="1"/>
  <c r="N50"/>
  <c r="P50" s="1"/>
  <c r="Z49"/>
  <c r="AB49" s="1"/>
  <c r="N49"/>
  <c r="P49" s="1"/>
  <c r="Z48"/>
  <c r="AB48" s="1"/>
  <c r="N48"/>
  <c r="P48" s="1"/>
  <c r="Z47"/>
  <c r="AB47" s="1"/>
  <c r="N47"/>
  <c r="P47" s="1"/>
  <c r="Z46"/>
  <c r="AB46" s="1"/>
  <c r="N46"/>
  <c r="P46" s="1"/>
  <c r="Z45"/>
  <c r="AB45" s="1"/>
  <c r="N45"/>
  <c r="P45" s="1"/>
  <c r="Z44"/>
  <c r="AB44" s="1"/>
  <c r="N44"/>
  <c r="P44" s="1"/>
  <c r="Z43"/>
  <c r="AB43" s="1"/>
  <c r="N43"/>
  <c r="P43" s="1"/>
  <c r="Z42"/>
  <c r="AB42" s="1"/>
  <c r="N42"/>
  <c r="P42" s="1"/>
  <c r="Z41"/>
  <c r="AB41" s="1"/>
  <c r="N41"/>
  <c r="P41" s="1"/>
  <c r="Z40"/>
  <c r="AB40" s="1"/>
  <c r="N40"/>
  <c r="P40" s="1"/>
  <c r="Z39"/>
  <c r="AB39" s="1"/>
  <c r="N39"/>
  <c r="P39" s="1"/>
  <c r="Z38"/>
  <c r="AB38" s="1"/>
  <c r="N38"/>
  <c r="P38" s="1"/>
  <c r="N37"/>
  <c r="P37" s="1"/>
  <c r="Z36"/>
  <c r="AB36" s="1"/>
  <c r="N36"/>
  <c r="P36" s="1"/>
  <c r="AB35"/>
  <c r="N35"/>
  <c r="P35" s="1"/>
  <c r="Z34"/>
  <c r="AB34" s="1"/>
  <c r="N34"/>
  <c r="P34" s="1"/>
  <c r="Z33"/>
  <c r="AB33" s="1"/>
  <c r="N33"/>
  <c r="P33" s="1"/>
  <c r="N32"/>
  <c r="P32" s="1"/>
  <c r="Z31"/>
  <c r="AB31" s="1"/>
  <c r="N31"/>
  <c r="P31" s="1"/>
  <c r="AB30"/>
  <c r="N30"/>
  <c r="P30" s="1"/>
  <c r="Z29"/>
  <c r="AB29" s="1"/>
  <c r="N29"/>
  <c r="P29" s="1"/>
  <c r="Z28"/>
  <c r="AB28" s="1"/>
  <c r="N28"/>
  <c r="P28" s="1"/>
  <c r="Z27"/>
  <c r="AB27" s="1"/>
  <c r="N27"/>
  <c r="P27" s="1"/>
  <c r="AB26"/>
  <c r="N26"/>
  <c r="P26" s="1"/>
  <c r="Z25"/>
  <c r="AB25" s="1"/>
  <c r="N25"/>
  <c r="P25" s="1"/>
  <c r="Z24"/>
  <c r="AB24" s="1"/>
  <c r="N24"/>
  <c r="P24" s="1"/>
  <c r="AB23"/>
  <c r="N23"/>
  <c r="P23" s="1"/>
  <c r="Z22"/>
  <c r="AB22" s="1"/>
  <c r="N22"/>
  <c r="P22" s="1"/>
  <c r="Z21"/>
  <c r="AB21" s="1"/>
  <c r="N21"/>
  <c r="P21" s="1"/>
  <c r="Z20"/>
  <c r="AB20" s="1"/>
  <c r="N20"/>
  <c r="P20" s="1"/>
  <c r="Z19"/>
  <c r="AB19" s="1"/>
  <c r="N19"/>
  <c r="P19" s="1"/>
  <c r="Z18"/>
  <c r="AB18" s="1"/>
  <c r="N18"/>
  <c r="P18" s="1"/>
  <c r="Z17"/>
  <c r="AB17" s="1"/>
  <c r="N17"/>
  <c r="P17" s="1"/>
  <c r="Z16"/>
  <c r="AB16" s="1"/>
  <c r="N16"/>
  <c r="P16" s="1"/>
  <c r="Z15"/>
  <c r="AB15" s="1"/>
  <c r="N15"/>
  <c r="P15" s="1"/>
  <c r="Z14"/>
  <c r="AB14" s="1"/>
  <c r="N14"/>
  <c r="P14" s="1"/>
  <c r="Z13"/>
  <c r="AB13" s="1"/>
  <c r="N13"/>
  <c r="P13" s="1"/>
  <c r="Z10"/>
  <c r="AB10" s="1"/>
  <c r="N10"/>
  <c r="P10" s="1"/>
  <c r="AC976" l="1"/>
  <c r="AC1003"/>
  <c r="AC963"/>
  <c r="AC764"/>
  <c r="AC763"/>
  <c r="AC1260"/>
  <c r="AC1298"/>
  <c r="AC762"/>
  <c r="AC790"/>
  <c r="AC828"/>
  <c r="AC1420"/>
  <c r="AC259"/>
  <c r="AC260"/>
  <c r="AC63"/>
  <c r="AC709"/>
  <c r="AC711"/>
  <c r="AC735"/>
  <c r="AC67"/>
  <c r="AC94"/>
  <c r="AC268"/>
  <c r="AC270"/>
  <c r="AC264"/>
  <c r="AC283"/>
  <c r="AC280"/>
  <c r="AC257"/>
  <c r="AC281"/>
  <c r="AC440"/>
  <c r="AC276"/>
  <c r="AC275"/>
  <c r="AC265"/>
  <c r="AC282"/>
  <c r="AC262"/>
  <c r="AC271"/>
  <c r="AC266"/>
  <c r="AC263"/>
  <c r="AC277"/>
  <c r="AC273"/>
  <c r="AC274"/>
  <c r="AC267"/>
  <c r="AC279"/>
  <c r="AC269"/>
  <c r="AC272"/>
  <c r="AC261"/>
  <c r="AC303"/>
  <c r="AC258"/>
  <c r="AC278"/>
  <c r="AC598"/>
  <c r="AC1309"/>
  <c r="AC12"/>
  <c r="AC1331"/>
  <c r="AC1339"/>
  <c r="AC117"/>
  <c r="AC520"/>
  <c r="AC985"/>
  <c r="AC1133"/>
  <c r="AC1072"/>
  <c r="AC1229"/>
  <c r="AC175"/>
  <c r="AC309"/>
  <c r="AC311"/>
  <c r="AC327"/>
  <c r="AC483"/>
  <c r="AC490"/>
  <c r="AC886"/>
  <c r="AC1208"/>
  <c r="AC1207"/>
  <c r="AC332"/>
  <c r="AC534"/>
  <c r="AC592"/>
  <c r="AC635"/>
  <c r="AC639"/>
  <c r="AC1036"/>
  <c r="AC1040"/>
  <c r="AC1184"/>
  <c r="AC1243"/>
  <c r="AC1261"/>
  <c r="AC13"/>
  <c r="AC45"/>
  <c r="AC181"/>
  <c r="AC295"/>
  <c r="AC739"/>
  <c r="AC771"/>
  <c r="AC775"/>
  <c r="AC824"/>
  <c r="AC848"/>
  <c r="AC910"/>
  <c r="AC1008"/>
  <c r="AC994"/>
  <c r="AC141"/>
  <c r="AC346"/>
  <c r="AC438"/>
  <c r="AC1001"/>
  <c r="AC1034"/>
  <c r="AC1355"/>
  <c r="AC1363"/>
  <c r="AC1371"/>
  <c r="AC1396"/>
  <c r="AC1406"/>
  <c r="AC159"/>
  <c r="AC182"/>
  <c r="AC245"/>
  <c r="AC289"/>
  <c r="AC446"/>
  <c r="AC590"/>
  <c r="AC665"/>
  <c r="AC1296"/>
  <c r="AC128"/>
  <c r="AC839"/>
  <c r="AC125"/>
  <c r="AC189"/>
  <c r="AC1104"/>
  <c r="AC1191"/>
  <c r="AC1284"/>
  <c r="AC1323"/>
  <c r="AC1500"/>
  <c r="AC1504"/>
  <c r="AC192"/>
  <c r="AC239"/>
  <c r="AC246"/>
  <c r="AC352"/>
  <c r="AC361"/>
  <c r="AC369"/>
  <c r="AC377"/>
  <c r="AC400"/>
  <c r="AC420"/>
  <c r="AC428"/>
  <c r="AC432"/>
  <c r="AC479"/>
  <c r="AC516"/>
  <c r="AC659"/>
  <c r="AC667"/>
  <c r="AC723"/>
  <c r="AC731"/>
  <c r="AC755"/>
  <c r="AC767"/>
  <c r="AC792"/>
  <c r="AC796"/>
  <c r="AC811"/>
  <c r="AC827"/>
  <c r="AC833"/>
  <c r="AC840"/>
  <c r="AC844"/>
  <c r="AC855"/>
  <c r="AC859"/>
  <c r="AC874"/>
  <c r="AC882"/>
  <c r="AC889"/>
  <c r="AC898"/>
  <c r="AC904"/>
  <c r="AC920"/>
  <c r="AC927"/>
  <c r="AC970"/>
  <c r="AC978"/>
  <c r="AC993"/>
  <c r="AC999"/>
  <c r="AC1032"/>
  <c r="AC1056"/>
  <c r="AC1066"/>
  <c r="AC1088"/>
  <c r="AC1098"/>
  <c r="AC1122"/>
  <c r="AC1154"/>
  <c r="AC1235"/>
  <c r="AC1239"/>
  <c r="AC1294"/>
  <c r="AC1307"/>
  <c r="AC1315"/>
  <c r="AC1334"/>
  <c r="AC1350"/>
  <c r="AC1353"/>
  <c r="AC1378"/>
  <c r="AC1404"/>
  <c r="AC1496"/>
  <c r="AC1303"/>
  <c r="AC22"/>
  <c r="AC54"/>
  <c r="AC143"/>
  <c r="AC148"/>
  <c r="AC163"/>
  <c r="AC223"/>
  <c r="AC256"/>
  <c r="AC319"/>
  <c r="AC333"/>
  <c r="AC335"/>
  <c r="AC343"/>
  <c r="AC416"/>
  <c r="AC476"/>
  <c r="AC528"/>
  <c r="AC584"/>
  <c r="AC601"/>
  <c r="AC643"/>
  <c r="AC647"/>
  <c r="AC651"/>
  <c r="AC655"/>
  <c r="AC717"/>
  <c r="AC719"/>
  <c r="AC751"/>
  <c r="AC787"/>
  <c r="AC807"/>
  <c r="AC816"/>
  <c r="AC870"/>
  <c r="AC878"/>
  <c r="AC953"/>
  <c r="AC959"/>
  <c r="AC1074"/>
  <c r="AC1078"/>
  <c r="AC1106"/>
  <c r="AC1110"/>
  <c r="AC1138"/>
  <c r="AC1167"/>
  <c r="AC1201"/>
  <c r="AC1290"/>
  <c r="AC1508"/>
  <c r="AC29"/>
  <c r="AC61"/>
  <c r="AC38"/>
  <c r="AC72"/>
  <c r="AC80"/>
  <c r="AC88"/>
  <c r="AC97"/>
  <c r="AC105"/>
  <c r="AC113"/>
  <c r="AC118"/>
  <c r="AC205"/>
  <c r="AC207"/>
  <c r="AC212"/>
  <c r="AC227"/>
  <c r="AC253"/>
  <c r="AC354"/>
  <c r="AC390"/>
  <c r="AC412"/>
  <c r="AC433"/>
  <c r="AC453"/>
  <c r="AC504"/>
  <c r="AC508"/>
  <c r="AC524"/>
  <c r="AC568"/>
  <c r="AC576"/>
  <c r="AC580"/>
  <c r="AC697"/>
  <c r="AC703"/>
  <c r="AC747"/>
  <c r="AC783"/>
  <c r="AC795"/>
  <c r="AC801"/>
  <c r="AC808"/>
  <c r="AC812"/>
  <c r="AC843"/>
  <c r="AC858"/>
  <c r="AC864"/>
  <c r="AC871"/>
  <c r="AC875"/>
  <c r="AC888"/>
  <c r="AC895"/>
  <c r="AC905"/>
  <c r="AC914"/>
  <c r="AC921"/>
  <c r="AC936"/>
  <c r="AC942"/>
  <c r="AC1018"/>
  <c r="AC1028"/>
  <c r="AC1051"/>
  <c r="AC1070"/>
  <c r="AC1102"/>
  <c r="AC1117"/>
  <c r="AC1119"/>
  <c r="AC1135"/>
  <c r="AC1149"/>
  <c r="AC1151"/>
  <c r="AC1178"/>
  <c r="AC1227"/>
  <c r="AC1241"/>
  <c r="AC1245"/>
  <c r="AC1263"/>
  <c r="AC1282"/>
  <c r="AC1299"/>
  <c r="AC1304"/>
  <c r="AC1320"/>
  <c r="AC1337"/>
  <c r="AC1345"/>
  <c r="AC1366"/>
  <c r="AC1370"/>
  <c r="AC1379"/>
  <c r="AC608"/>
  <c r="AC385"/>
  <c r="AC1216"/>
  <c r="AC20"/>
  <c r="AC21"/>
  <c r="AC37"/>
  <c r="AC62"/>
  <c r="AC76"/>
  <c r="AC92"/>
  <c r="AC101"/>
  <c r="AC144"/>
  <c r="AC179"/>
  <c r="AC10"/>
  <c r="AC28"/>
  <c r="AC44"/>
  <c r="AC60"/>
  <c r="AC123"/>
  <c r="AC133"/>
  <c r="AC135"/>
  <c r="AC145"/>
  <c r="AC156"/>
  <c r="AC171"/>
  <c r="AC187"/>
  <c r="AC197"/>
  <c r="AC199"/>
  <c r="AC209"/>
  <c r="AC220"/>
  <c r="AC235"/>
  <c r="AC251"/>
  <c r="AC286"/>
  <c r="AC294"/>
  <c r="AC300"/>
  <c r="AC318"/>
  <c r="AC326"/>
  <c r="AC341"/>
  <c r="AC356"/>
  <c r="AC358"/>
  <c r="AC366"/>
  <c r="AC374"/>
  <c r="AC382"/>
  <c r="AC396"/>
  <c r="AC403"/>
  <c r="AC408"/>
  <c r="AC448"/>
  <c r="AC472"/>
  <c r="AC526"/>
  <c r="AC535"/>
  <c r="AC546"/>
  <c r="AC554"/>
  <c r="AC52"/>
  <c r="AC119"/>
  <c r="AC136"/>
  <c r="AC152"/>
  <c r="AC167"/>
  <c r="AC183"/>
  <c r="AC200"/>
  <c r="AC216"/>
  <c r="AC231"/>
  <c r="AC247"/>
  <c r="AC348"/>
  <c r="AC395"/>
  <c r="AC404"/>
  <c r="AC423"/>
  <c r="AC461"/>
  <c r="AC468"/>
  <c r="AC486"/>
  <c r="AC536"/>
  <c r="AC545"/>
  <c r="AC557"/>
  <c r="AC600"/>
  <c r="AC613"/>
  <c r="AC624"/>
  <c r="AC1174"/>
  <c r="AC36"/>
  <c r="AC71"/>
  <c r="AC14"/>
  <c r="AC30"/>
  <c r="AC46"/>
  <c r="AC53"/>
  <c r="AC70"/>
  <c r="AC84"/>
  <c r="AC109"/>
  <c r="AC127"/>
  <c r="AC134"/>
  <c r="AC153"/>
  <c r="AC191"/>
  <c r="AC198"/>
  <c r="AC208"/>
  <c r="AC217"/>
  <c r="AC243"/>
  <c r="AC255"/>
  <c r="AC291"/>
  <c r="AC308"/>
  <c r="AC340"/>
  <c r="AC365"/>
  <c r="AC373"/>
  <c r="AC381"/>
  <c r="AC450"/>
  <c r="AC512"/>
  <c r="AC572"/>
  <c r="AC588"/>
  <c r="AC287"/>
  <c r="AC301"/>
  <c r="AC313"/>
  <c r="AC315"/>
  <c r="AC321"/>
  <c r="AC323"/>
  <c r="AC351"/>
  <c r="AC362"/>
  <c r="AC378"/>
  <c r="AC399"/>
  <c r="AC422"/>
  <c r="AC424"/>
  <c r="AC441"/>
  <c r="AC457"/>
  <c r="AC464"/>
  <c r="AC485"/>
  <c r="AC487"/>
  <c r="AC500"/>
  <c r="AC519"/>
  <c r="AC529"/>
  <c r="AC542"/>
  <c r="AC544"/>
  <c r="AC549"/>
  <c r="AC564"/>
  <c r="AC583"/>
  <c r="AC593"/>
  <c r="AC607"/>
  <c r="AC611"/>
  <c r="AC616"/>
  <c r="AC631"/>
  <c r="AC650"/>
  <c r="AC660"/>
  <c r="AC673"/>
  <c r="AC675"/>
  <c r="AC680"/>
  <c r="AC695"/>
  <c r="AC699"/>
  <c r="AC716"/>
  <c r="AC720"/>
  <c r="AC727"/>
  <c r="AC736"/>
  <c r="AC743"/>
  <c r="AC752"/>
  <c r="AC759"/>
  <c r="AC772"/>
  <c r="AC779"/>
  <c r="AC788"/>
  <c r="AC800"/>
  <c r="AC805"/>
  <c r="AC810"/>
  <c r="AC817"/>
  <c r="AC832"/>
  <c r="AC837"/>
  <c r="AC842"/>
  <c r="AC849"/>
  <c r="AC863"/>
  <c r="AC868"/>
  <c r="AC873"/>
  <c r="AC879"/>
  <c r="AC894"/>
  <c r="AC902"/>
  <c r="AC911"/>
  <c r="AC933"/>
  <c r="AC950"/>
  <c r="AC967"/>
  <c r="AC1012"/>
  <c r="AC1020"/>
  <c r="AC1026"/>
  <c r="AC1045"/>
  <c r="AC1058"/>
  <c r="AC1064"/>
  <c r="AC1082"/>
  <c r="AC1090"/>
  <c r="AC1114"/>
  <c r="AC1172"/>
  <c r="AC1176"/>
  <c r="AC1189"/>
  <c r="AC1214"/>
  <c r="AC1220"/>
  <c r="AC1329"/>
  <c r="AC1361"/>
  <c r="AC1374"/>
  <c r="AC1383"/>
  <c r="AC1387"/>
  <c r="AC1395"/>
  <c r="AC1409"/>
  <c r="AC1424"/>
  <c r="AC389"/>
  <c r="AC430"/>
  <c r="AC439"/>
  <c r="AC449"/>
  <c r="AC458"/>
  <c r="AC492"/>
  <c r="AC496"/>
  <c r="AC518"/>
  <c r="AC537"/>
  <c r="AC553"/>
  <c r="AC560"/>
  <c r="AC582"/>
  <c r="AC602"/>
  <c r="AC620"/>
  <c r="AC627"/>
  <c r="AC649"/>
  <c r="AC668"/>
  <c r="AC684"/>
  <c r="AC691"/>
  <c r="AC708"/>
  <c r="AC718"/>
  <c r="AC734"/>
  <c r="AC750"/>
  <c r="AC770"/>
  <c r="AC786"/>
  <c r="AC806"/>
  <c r="AC815"/>
  <c r="AC838"/>
  <c r="AC847"/>
  <c r="AC869"/>
  <c r="AC877"/>
  <c r="AC885"/>
  <c r="AC891"/>
  <c r="AC917"/>
  <c r="AC923"/>
  <c r="AC984"/>
  <c r="AC1195"/>
  <c r="AC1202"/>
  <c r="AC1268"/>
  <c r="AC1293"/>
  <c r="AC1308"/>
  <c r="AC1317"/>
  <c r="AC1338"/>
  <c r="AC1347"/>
  <c r="AC612"/>
  <c r="AC621"/>
  <c r="AC657"/>
  <c r="AC666"/>
  <c r="AC676"/>
  <c r="AC685"/>
  <c r="AC706"/>
  <c r="AC728"/>
  <c r="AC744"/>
  <c r="AC761"/>
  <c r="AC780"/>
  <c r="AC794"/>
  <c r="AC821"/>
  <c r="AC826"/>
  <c r="AC1042"/>
  <c r="AC857"/>
  <c r="AC982"/>
  <c r="AC1013"/>
  <c r="AC1021"/>
  <c r="AC1046"/>
  <c r="AC1059"/>
  <c r="AC1083"/>
  <c r="AC1091"/>
  <c r="AC1115"/>
  <c r="AC1212"/>
  <c r="AC1238"/>
  <c r="AC1271"/>
  <c r="AC677"/>
  <c r="AC688"/>
  <c r="AC698"/>
  <c r="AC726"/>
  <c r="AC742"/>
  <c r="AC758"/>
  <c r="AC778"/>
  <c r="AC799"/>
  <c r="AC822"/>
  <c r="AC823"/>
  <c r="AC831"/>
  <c r="AC853"/>
  <c r="AC854"/>
  <c r="AC862"/>
  <c r="AC901"/>
  <c r="AC907"/>
  <c r="AC932"/>
  <c r="AC949"/>
  <c r="AC966"/>
  <c r="AC974"/>
  <c r="AC992"/>
  <c r="AC1011"/>
  <c r="AC1025"/>
  <c r="AC1044"/>
  <c r="AC1063"/>
  <c r="AC1081"/>
  <c r="AC1095"/>
  <c r="AC1113"/>
  <c r="AC1188"/>
  <c r="AC1198"/>
  <c r="AC1215"/>
  <c r="AC1253"/>
  <c r="AC1270"/>
  <c r="AC1275"/>
  <c r="AC11"/>
  <c r="AC1354"/>
  <c r="AC701"/>
  <c r="AC15"/>
  <c r="AC23"/>
  <c r="AC31"/>
  <c r="AC48"/>
  <c r="AC55"/>
  <c r="AC65"/>
  <c r="AC74"/>
  <c r="AC78"/>
  <c r="AC120"/>
  <c r="AC26"/>
  <c r="AC34"/>
  <c r="AC42"/>
  <c r="AC50"/>
  <c r="AC58"/>
  <c r="AC68"/>
  <c r="AC116"/>
  <c r="AC124"/>
  <c r="AC147"/>
  <c r="AC150"/>
  <c r="AC151"/>
  <c r="AC160"/>
  <c r="AC168"/>
  <c r="AC180"/>
  <c r="AC211"/>
  <c r="AC214"/>
  <c r="AC219"/>
  <c r="AC232"/>
  <c r="AC249"/>
  <c r="AC252"/>
  <c r="AC284"/>
  <c r="AC19"/>
  <c r="AC27"/>
  <c r="AC35"/>
  <c r="AC43"/>
  <c r="AC51"/>
  <c r="AC59"/>
  <c r="AC69"/>
  <c r="AC131"/>
  <c r="AC139"/>
  <c r="AC161"/>
  <c r="AC164"/>
  <c r="AC165"/>
  <c r="AC169"/>
  <c r="AC172"/>
  <c r="AC173"/>
  <c r="AC195"/>
  <c r="AC203"/>
  <c r="AC225"/>
  <c r="AC228"/>
  <c r="AC229"/>
  <c r="AC233"/>
  <c r="AC236"/>
  <c r="AC237"/>
  <c r="AC285"/>
  <c r="AC299"/>
  <c r="AC305"/>
  <c r="AC317"/>
  <c r="AC331"/>
  <c r="AC337"/>
  <c r="AC350"/>
  <c r="AC364"/>
  <c r="AC372"/>
  <c r="AC386"/>
  <c r="AC394"/>
  <c r="AC398"/>
  <c r="AC402"/>
  <c r="AC405"/>
  <c r="AC406"/>
  <c r="AC410"/>
  <c r="AC413"/>
  <c r="AC414"/>
  <c r="AC436"/>
  <c r="AC444"/>
  <c r="AC466"/>
  <c r="AC469"/>
  <c r="AC470"/>
  <c r="AC474"/>
  <c r="AC494"/>
  <c r="AC477"/>
  <c r="AC498"/>
  <c r="AC501"/>
  <c r="AC502"/>
  <c r="AC506"/>
  <c r="AC509"/>
  <c r="AC510"/>
  <c r="AC532"/>
  <c r="AC540"/>
  <c r="AC562"/>
  <c r="AC565"/>
  <c r="AC566"/>
  <c r="AC570"/>
  <c r="AC573"/>
  <c r="AC574"/>
  <c r="AC596"/>
  <c r="AC605"/>
  <c r="AC629"/>
  <c r="AC632"/>
  <c r="AC633"/>
  <c r="AC637"/>
  <c r="AC640"/>
  <c r="AC641"/>
  <c r="AC663"/>
  <c r="AC671"/>
  <c r="AC693"/>
  <c r="AC696"/>
  <c r="AC705"/>
  <c r="AC725"/>
  <c r="AC733"/>
  <c r="AC741"/>
  <c r="AC749"/>
  <c r="AC757"/>
  <c r="AC769"/>
  <c r="AC777"/>
  <c r="AC785"/>
  <c r="AC798"/>
  <c r="AC814"/>
  <c r="AC830"/>
  <c r="AC846"/>
  <c r="AC861"/>
  <c r="AC876"/>
  <c r="AC881"/>
  <c r="AC897"/>
  <c r="AC913"/>
  <c r="AC929"/>
  <c r="AC938"/>
  <c r="AC941"/>
  <c r="AC955"/>
  <c r="AC958"/>
  <c r="AC972"/>
  <c r="AC975"/>
  <c r="AC990"/>
  <c r="AC977"/>
  <c r="AC1004"/>
  <c r="AC149"/>
  <c r="AC157"/>
  <c r="AC213"/>
  <c r="AC221"/>
  <c r="AC297"/>
  <c r="AC329"/>
  <c r="AC370"/>
  <c r="AC454"/>
  <c r="AC462"/>
  <c r="AC493"/>
  <c r="AC550"/>
  <c r="AC558"/>
  <c r="AC617"/>
  <c r="AC625"/>
  <c r="AC681"/>
  <c r="AC689"/>
  <c r="AC16"/>
  <c r="AC39"/>
  <c r="AC56"/>
  <c r="AC64"/>
  <c r="AC73"/>
  <c r="AC82"/>
  <c r="AC86"/>
  <c r="AC95"/>
  <c r="AC99"/>
  <c r="AC103"/>
  <c r="AC107"/>
  <c r="AC111"/>
  <c r="AC115"/>
  <c r="AC129"/>
  <c r="AC132"/>
  <c r="AC137"/>
  <c r="AC140"/>
  <c r="AC166"/>
  <c r="AC176"/>
  <c r="AC184"/>
  <c r="AC193"/>
  <c r="AC196"/>
  <c r="AC201"/>
  <c r="AC204"/>
  <c r="AC230"/>
  <c r="AC240"/>
  <c r="AC248"/>
  <c r="AC292"/>
  <c r="AC310"/>
  <c r="AC324"/>
  <c r="AC342"/>
  <c r="AC357"/>
  <c r="AC379"/>
  <c r="AC383"/>
  <c r="AC407"/>
  <c r="AC417"/>
  <c r="AC425"/>
  <c r="AC434"/>
  <c r="AC437"/>
  <c r="AC442"/>
  <c r="AC445"/>
  <c r="AC471"/>
  <c r="AC480"/>
  <c r="AC488"/>
  <c r="AC503"/>
  <c r="AC513"/>
  <c r="AC521"/>
  <c r="AC530"/>
  <c r="AC533"/>
  <c r="AC538"/>
  <c r="AC541"/>
  <c r="AC567"/>
  <c r="AC577"/>
  <c r="AC585"/>
  <c r="AC594"/>
  <c r="AC597"/>
  <c r="AC603"/>
  <c r="AC606"/>
  <c r="AC634"/>
  <c r="AC644"/>
  <c r="AC652"/>
  <c r="AC661"/>
  <c r="AC664"/>
  <c r="AC669"/>
  <c r="AC672"/>
  <c r="AC700"/>
  <c r="AC702"/>
  <c r="AC712"/>
  <c r="AC721"/>
  <c r="AC722"/>
  <c r="AC729"/>
  <c r="AC730"/>
  <c r="AC737"/>
  <c r="AC738"/>
  <c r="AC745"/>
  <c r="AC746"/>
  <c r="AC753"/>
  <c r="AC754"/>
  <c r="AC765"/>
  <c r="AC766"/>
  <c r="AC773"/>
  <c r="AC774"/>
  <c r="AC781"/>
  <c r="AC782"/>
  <c r="AC789"/>
  <c r="AC791"/>
  <c r="AC947"/>
  <c r="AC964"/>
  <c r="AC1258"/>
  <c r="AC1280"/>
  <c r="AC1388"/>
  <c r="AC24"/>
  <c r="AC32"/>
  <c r="AC40"/>
  <c r="AC47"/>
  <c r="AC90"/>
  <c r="AC18"/>
  <c r="AC121"/>
  <c r="AC155"/>
  <c r="AC177"/>
  <c r="AC185"/>
  <c r="AC188"/>
  <c r="AC215"/>
  <c r="AC224"/>
  <c r="AC241"/>
  <c r="AC244"/>
  <c r="AC293"/>
  <c r="AC302"/>
  <c r="AC307"/>
  <c r="AC316"/>
  <c r="AC325"/>
  <c r="AC334"/>
  <c r="AC339"/>
  <c r="AC349"/>
  <c r="AC363"/>
  <c r="AC367"/>
  <c r="AC380"/>
  <c r="AC388"/>
  <c r="AC393"/>
  <c r="AC397"/>
  <c r="AC401"/>
  <c r="AC409"/>
  <c r="AC418"/>
  <c r="AC421"/>
  <c r="AC426"/>
  <c r="AC429"/>
  <c r="AC452"/>
  <c r="AC455"/>
  <c r="AC456"/>
  <c r="AC460"/>
  <c r="AC465"/>
  <c r="AC473"/>
  <c r="AC481"/>
  <c r="AC484"/>
  <c r="AC345"/>
  <c r="AC491"/>
  <c r="AC497"/>
  <c r="AC505"/>
  <c r="AC514"/>
  <c r="AC517"/>
  <c r="AC522"/>
  <c r="AC525"/>
  <c r="AC548"/>
  <c r="AC551"/>
  <c r="AC552"/>
  <c r="AC556"/>
  <c r="AC561"/>
  <c r="AC569"/>
  <c r="AC578"/>
  <c r="AC581"/>
  <c r="AC586"/>
  <c r="AC589"/>
  <c r="AC615"/>
  <c r="AC618"/>
  <c r="AC619"/>
  <c r="AC623"/>
  <c r="AC628"/>
  <c r="AC636"/>
  <c r="AC645"/>
  <c r="AC648"/>
  <c r="AC653"/>
  <c r="AC656"/>
  <c r="AC679"/>
  <c r="AC682"/>
  <c r="AC683"/>
  <c r="AC687"/>
  <c r="AC692"/>
  <c r="AC704"/>
  <c r="AC713"/>
  <c r="AC724"/>
  <c r="AC732"/>
  <c r="AC740"/>
  <c r="AC748"/>
  <c r="AC756"/>
  <c r="AC768"/>
  <c r="AC776"/>
  <c r="AC784"/>
  <c r="AC793"/>
  <c r="AC797"/>
  <c r="AC802"/>
  <c r="AC803"/>
  <c r="AC804"/>
  <c r="AC809"/>
  <c r="AC813"/>
  <c r="AC818"/>
  <c r="AC819"/>
  <c r="AC820"/>
  <c r="AC825"/>
  <c r="AC829"/>
  <c r="AC834"/>
  <c r="AC835"/>
  <c r="AC836"/>
  <c r="AC841"/>
  <c r="AC845"/>
  <c r="AC850"/>
  <c r="AC851"/>
  <c r="AC852"/>
  <c r="AC856"/>
  <c r="AC860"/>
  <c r="AC865"/>
  <c r="AC866"/>
  <c r="AC867"/>
  <c r="AC872"/>
  <c r="AC880"/>
  <c r="AC883"/>
  <c r="AC887"/>
  <c r="AC890"/>
  <c r="AC893"/>
  <c r="AC896"/>
  <c r="AC899"/>
  <c r="AC903"/>
  <c r="AC906"/>
  <c r="AC909"/>
  <c r="AC912"/>
  <c r="AC915"/>
  <c r="AC919"/>
  <c r="AC922"/>
  <c r="AC925"/>
  <c r="AC928"/>
  <c r="AC934"/>
  <c r="AC940"/>
  <c r="AC944"/>
  <c r="AC951"/>
  <c r="AC957"/>
  <c r="AC961"/>
  <c r="AC968"/>
  <c r="AC986"/>
  <c r="AC1225"/>
  <c r="AC1380"/>
  <c r="AC1437"/>
  <c r="AC937"/>
  <c r="AC946"/>
  <c r="AC954"/>
  <c r="AC962"/>
  <c r="AC971"/>
  <c r="AC981"/>
  <c r="AC989"/>
  <c r="AC997"/>
  <c r="AC1006"/>
  <c r="AC1030"/>
  <c r="AC1038"/>
  <c r="AC1068"/>
  <c r="AC1076"/>
  <c r="AC1100"/>
  <c r="AC1108"/>
  <c r="AC1123"/>
  <c r="AC1127"/>
  <c r="AC1131"/>
  <c r="AC1144"/>
  <c r="AC1148"/>
  <c r="AC1173"/>
  <c r="AC1180"/>
  <c r="AC1193"/>
  <c r="AC1205"/>
  <c r="AC1228"/>
  <c r="AC1240"/>
  <c r="AC1247"/>
  <c r="AC1262"/>
  <c r="AC1283"/>
  <c r="AC1295"/>
  <c r="AC1305"/>
  <c r="AC1312"/>
  <c r="AC1316"/>
  <c r="AC1321"/>
  <c r="AC1326"/>
  <c r="AC1330"/>
  <c r="AC1335"/>
  <c r="AC1342"/>
  <c r="AC1346"/>
  <c r="AC1351"/>
  <c r="AC1358"/>
  <c r="AC1362"/>
  <c r="AC1367"/>
  <c r="AC609"/>
  <c r="AC1402"/>
  <c r="AC1416"/>
  <c r="AC1419"/>
  <c r="AC884"/>
  <c r="AC892"/>
  <c r="AC900"/>
  <c r="AC908"/>
  <c r="AC916"/>
  <c r="AC924"/>
  <c r="AC1017"/>
  <c r="AC1050"/>
  <c r="AC1055"/>
  <c r="AC1087"/>
  <c r="AC1128"/>
  <c r="AC1132"/>
  <c r="AC1171"/>
  <c r="AC1211"/>
  <c r="AC1224"/>
  <c r="AC1231"/>
  <c r="AC1257"/>
  <c r="AC1265"/>
  <c r="AC1267"/>
  <c r="AC1279"/>
  <c r="AC1286"/>
  <c r="AC1392"/>
  <c r="AC1399"/>
  <c r="AC1403"/>
  <c r="AC1441"/>
  <c r="AC1445"/>
  <c r="AC1449"/>
  <c r="AC1453"/>
  <c r="AC1457"/>
  <c r="AC1461"/>
  <c r="AC1465"/>
  <c r="AC1469"/>
  <c r="AC1473"/>
  <c r="AC1477"/>
  <c r="AC1481"/>
  <c r="AC1485"/>
  <c r="AC1489"/>
  <c r="AC1493"/>
  <c r="AC1497"/>
  <c r="AC1501"/>
  <c r="AC1505"/>
  <c r="AC1509"/>
  <c r="AC1009"/>
  <c r="AC1014"/>
  <c r="AC1022"/>
  <c r="AC1027"/>
  <c r="AC1041"/>
  <c r="AC1047"/>
  <c r="AC1060"/>
  <c r="AC1065"/>
  <c r="AC1079"/>
  <c r="AC1084"/>
  <c r="AC1092"/>
  <c r="AC1097"/>
  <c r="AC1111"/>
  <c r="AC1116"/>
  <c r="AC1155"/>
  <c r="AC1159"/>
  <c r="AC1163"/>
  <c r="AC1181"/>
  <c r="AC1185"/>
  <c r="AC1194"/>
  <c r="AC1206"/>
  <c r="AC1222"/>
  <c r="AC1248"/>
  <c r="AC1255"/>
  <c r="AC1277"/>
  <c r="AC1313"/>
  <c r="AC1327"/>
  <c r="AC1343"/>
  <c r="AC1359"/>
  <c r="AC1384"/>
  <c r="AC1425"/>
  <c r="AC1429"/>
  <c r="AC1433"/>
  <c r="AC1442"/>
  <c r="AC1446"/>
  <c r="AC1450"/>
  <c r="AC1454"/>
  <c r="AC1458"/>
  <c r="AC1462"/>
  <c r="AC1466"/>
  <c r="AC1470"/>
  <c r="AC1474"/>
  <c r="AC1478"/>
  <c r="AC1482"/>
  <c r="AC1486"/>
  <c r="AC1490"/>
  <c r="AC1494"/>
  <c r="AC1498"/>
  <c r="AC1502"/>
  <c r="AC1506"/>
  <c r="AC980"/>
  <c r="AC988"/>
  <c r="AC996"/>
  <c r="AC1000"/>
  <c r="AC1005"/>
  <c r="AC1010"/>
  <c r="AC1016"/>
  <c r="AC1024"/>
  <c r="AC1029"/>
  <c r="AC1033"/>
  <c r="AC1037"/>
  <c r="AC1043"/>
  <c r="AC1049"/>
  <c r="AC1054"/>
  <c r="AC1062"/>
  <c r="AC1067"/>
  <c r="AC1071"/>
  <c r="AC1075"/>
  <c r="AC1080"/>
  <c r="AC1086"/>
  <c r="AC1094"/>
  <c r="AC1099"/>
  <c r="AC1103"/>
  <c r="AC1107"/>
  <c r="AC1112"/>
  <c r="AC1139"/>
  <c r="AC1143"/>
  <c r="AC1147"/>
  <c r="AC1160"/>
  <c r="AC1164"/>
  <c r="AC1165"/>
  <c r="AC1170"/>
  <c r="AC1177"/>
  <c r="AC1182"/>
  <c r="AC1187"/>
  <c r="AC1190"/>
  <c r="AC1197"/>
  <c r="AC1204"/>
  <c r="AC1210"/>
  <c r="AC1219"/>
  <c r="AC1223"/>
  <c r="AC1232"/>
  <c r="AC1236"/>
  <c r="AC1244"/>
  <c r="AC1249"/>
  <c r="AC1252"/>
  <c r="AC1256"/>
  <c r="AC1274"/>
  <c r="AC1278"/>
  <c r="AC1287"/>
  <c r="AC1291"/>
  <c r="AC1300"/>
  <c r="AC1375"/>
  <c r="AC1391"/>
  <c r="AC1410"/>
  <c r="AC1414"/>
  <c r="AC1418"/>
  <c r="AC1430"/>
  <c r="AC1434"/>
  <c r="AC1435"/>
  <c r="AC1440"/>
  <c r="AC1444"/>
  <c r="AC1448"/>
  <c r="AC1452"/>
  <c r="AC1456"/>
  <c r="AC1460"/>
  <c r="AC1464"/>
  <c r="AC1468"/>
  <c r="AC1472"/>
  <c r="AC1476"/>
  <c r="AC1480"/>
  <c r="AC1484"/>
  <c r="AC1488"/>
  <c r="AC1492"/>
  <c r="AC599"/>
  <c r="AC81"/>
  <c r="AC89"/>
  <c r="AC98"/>
  <c r="AC102"/>
  <c r="AC106"/>
  <c r="AC114"/>
  <c r="AC17"/>
  <c r="AC25"/>
  <c r="AC33"/>
  <c r="AC41"/>
  <c r="AC57"/>
  <c r="AC66"/>
  <c r="AC75"/>
  <c r="AC79"/>
  <c r="AC83"/>
  <c r="AC87"/>
  <c r="AC91"/>
  <c r="AC96"/>
  <c r="AC100"/>
  <c r="AC104"/>
  <c r="AC108"/>
  <c r="AC112"/>
  <c r="AC77"/>
  <c r="AC93"/>
  <c r="AC110"/>
  <c r="AC85"/>
  <c r="AC49"/>
  <c r="Z1515"/>
  <c r="AC126"/>
  <c r="AC142"/>
  <c r="N1515"/>
  <c r="P1515" s="1"/>
  <c r="AC122"/>
  <c r="AC138"/>
  <c r="AC154"/>
  <c r="AC170"/>
  <c r="AC186"/>
  <c r="AC202"/>
  <c r="AC218"/>
  <c r="AC234"/>
  <c r="AC250"/>
  <c r="AC290"/>
  <c r="AC298"/>
  <c r="AC306"/>
  <c r="AC314"/>
  <c r="AC322"/>
  <c r="AC330"/>
  <c r="AC338"/>
  <c r="AC347"/>
  <c r="AC355"/>
  <c r="AC360"/>
  <c r="AC371"/>
  <c r="AC376"/>
  <c r="AC387"/>
  <c r="AC392"/>
  <c r="AB1515"/>
  <c r="AC130"/>
  <c r="AC146"/>
  <c r="AC162"/>
  <c r="AC178"/>
  <c r="AC194"/>
  <c r="AC210"/>
  <c r="AC226"/>
  <c r="AC242"/>
  <c r="AC368"/>
  <c r="AC384"/>
  <c r="AC158"/>
  <c r="AC174"/>
  <c r="AC190"/>
  <c r="AC206"/>
  <c r="AC222"/>
  <c r="AC238"/>
  <c r="AC254"/>
  <c r="AC288"/>
  <c r="AC296"/>
  <c r="AC304"/>
  <c r="AC312"/>
  <c r="AC320"/>
  <c r="AC328"/>
  <c r="AC336"/>
  <c r="AC344"/>
  <c r="AC353"/>
  <c r="AC359"/>
  <c r="AC375"/>
  <c r="AC391"/>
  <c r="AC411"/>
  <c r="AC427"/>
  <c r="AC443"/>
  <c r="AC459"/>
  <c r="AC475"/>
  <c r="AC489"/>
  <c r="AC507"/>
  <c r="AC523"/>
  <c r="AC539"/>
  <c r="AC555"/>
  <c r="AC571"/>
  <c r="AC587"/>
  <c r="AC604"/>
  <c r="AC622"/>
  <c r="AC638"/>
  <c r="AC654"/>
  <c r="AC670"/>
  <c r="AC686"/>
  <c r="AC714"/>
  <c r="AC715"/>
  <c r="AC935"/>
  <c r="AC943"/>
  <c r="AC952"/>
  <c r="AC960"/>
  <c r="AC969"/>
  <c r="AC979"/>
  <c r="AC987"/>
  <c r="AC995"/>
  <c r="AC419"/>
  <c r="AC435"/>
  <c r="AC451"/>
  <c r="AC467"/>
  <c r="AC482"/>
  <c r="AC499"/>
  <c r="AC515"/>
  <c r="AC531"/>
  <c r="AC547"/>
  <c r="AC563"/>
  <c r="AC579"/>
  <c r="AC595"/>
  <c r="AC614"/>
  <c r="AC630"/>
  <c r="AC646"/>
  <c r="AC662"/>
  <c r="AC678"/>
  <c r="AC694"/>
  <c r="AC707"/>
  <c r="AC931"/>
  <c r="AC939"/>
  <c r="AC948"/>
  <c r="AC956"/>
  <c r="AC965"/>
  <c r="AC973"/>
  <c r="AC983"/>
  <c r="AC991"/>
  <c r="AC415"/>
  <c r="AC431"/>
  <c r="AC447"/>
  <c r="AC463"/>
  <c r="AC478"/>
  <c r="AC495"/>
  <c r="AC511"/>
  <c r="AC527"/>
  <c r="AC543"/>
  <c r="AC559"/>
  <c r="AC575"/>
  <c r="AC591"/>
  <c r="AC610"/>
  <c r="AC626"/>
  <c r="AC642"/>
  <c r="AC658"/>
  <c r="AC674"/>
  <c r="AC690"/>
  <c r="AC710"/>
  <c r="AC918"/>
  <c r="AC926"/>
  <c r="AC1096"/>
  <c r="AC998"/>
  <c r="AC1015"/>
  <c r="AC1031"/>
  <c r="AC1048"/>
  <c r="AC1053"/>
  <c r="AC1069"/>
  <c r="AC1085"/>
  <c r="AC1101"/>
  <c r="AC1120"/>
  <c r="AC1121"/>
  <c r="AC1126"/>
  <c r="AC1136"/>
  <c r="AC1137"/>
  <c r="AC1142"/>
  <c r="AC1152"/>
  <c r="AC1153"/>
  <c r="AC1158"/>
  <c r="AC1168"/>
  <c r="AC1169"/>
  <c r="AC1199"/>
  <c r="AC1203"/>
  <c r="AC1007"/>
  <c r="AC1023"/>
  <c r="AC1039"/>
  <c r="AC1061"/>
  <c r="AC1077"/>
  <c r="AC1093"/>
  <c r="AC1109"/>
  <c r="AC1118"/>
  <c r="AC1129"/>
  <c r="AC1134"/>
  <c r="AC1145"/>
  <c r="AC1150"/>
  <c r="AC1161"/>
  <c r="AC1166"/>
  <c r="AC1233"/>
  <c r="AC1237"/>
  <c r="AC1288"/>
  <c r="AC1292"/>
  <c r="AC1002"/>
  <c r="AC1019"/>
  <c r="AC1035"/>
  <c r="AC1052"/>
  <c r="AC1057"/>
  <c r="AC1073"/>
  <c r="AC1089"/>
  <c r="AC1105"/>
  <c r="AC1124"/>
  <c r="AC1125"/>
  <c r="AC1130"/>
  <c r="AC1140"/>
  <c r="AC1141"/>
  <c r="AC1146"/>
  <c r="AC1156"/>
  <c r="AC1157"/>
  <c r="AC1162"/>
  <c r="AC1217"/>
  <c r="AC1221"/>
  <c r="AC1254"/>
  <c r="AC1272"/>
  <c r="AC1276"/>
  <c r="AC1175"/>
  <c r="AC1192"/>
  <c r="AC1209"/>
  <c r="AC1226"/>
  <c r="AC1242"/>
  <c r="AC1259"/>
  <c r="AC1281"/>
  <c r="AC1297"/>
  <c r="AC1301"/>
  <c r="AC1302"/>
  <c r="AC1310"/>
  <c r="AC1311"/>
  <c r="AC1318"/>
  <c r="AC1319"/>
  <c r="AC1324"/>
  <c r="AC1325"/>
  <c r="AC1332"/>
  <c r="AC1333"/>
  <c r="AC1340"/>
  <c r="AC1341"/>
  <c r="AC1348"/>
  <c r="AC1349"/>
  <c r="AC1356"/>
  <c r="AC1357"/>
  <c r="AC1364"/>
  <c r="AC1365"/>
  <c r="AC1372"/>
  <c r="AC1373"/>
  <c r="AC1381"/>
  <c r="AC1382"/>
  <c r="AC1389"/>
  <c r="AC1390"/>
  <c r="AC1397"/>
  <c r="AC1398"/>
  <c r="AC1407"/>
  <c r="AC1408"/>
  <c r="AC1413"/>
  <c r="AC1422"/>
  <c r="AC1423"/>
  <c r="AC1428"/>
  <c r="AC1438"/>
  <c r="AC1439"/>
  <c r="AC1443"/>
  <c r="AC1447"/>
  <c r="AC1451"/>
  <c r="AC1455"/>
  <c r="AC1459"/>
  <c r="AC1463"/>
  <c r="AC1467"/>
  <c r="AC1471"/>
  <c r="AC1475"/>
  <c r="AC1479"/>
  <c r="AC1483"/>
  <c r="AC1487"/>
  <c r="AC1491"/>
  <c r="AC1495"/>
  <c r="AC1499"/>
  <c r="AC1503"/>
  <c r="AC1507"/>
  <c r="AC1183"/>
  <c r="AC1200"/>
  <c r="AC1218"/>
  <c r="AC1234"/>
  <c r="AC1251"/>
  <c r="AC1273"/>
  <c r="AC1289"/>
  <c r="AC1306"/>
  <c r="AC1314"/>
  <c r="AC1322"/>
  <c r="AC1328"/>
  <c r="AC1336"/>
  <c r="AC1344"/>
  <c r="AC1352"/>
  <c r="AC1360"/>
  <c r="AC1368"/>
  <c r="AC1369"/>
  <c r="AC1376"/>
  <c r="AC1377"/>
  <c r="AC1385"/>
  <c r="AC1386"/>
  <c r="AC1393"/>
  <c r="AC1394"/>
  <c r="AC1400"/>
  <c r="AC1405"/>
  <c r="AC1415"/>
  <c r="AC1421"/>
  <c r="AC1431"/>
  <c r="AC1436"/>
  <c r="AC1179"/>
  <c r="AC1196"/>
  <c r="AC1213"/>
  <c r="AC1230"/>
  <c r="AC1246"/>
  <c r="AC1264"/>
  <c r="AC1269"/>
  <c r="AC1285"/>
  <c r="AC1401"/>
  <c r="AC1411"/>
  <c r="AC1412"/>
  <c r="AC1417"/>
  <c r="AC1426"/>
  <c r="AC1427"/>
  <c r="AC1432"/>
  <c r="AC1515" l="1"/>
</calcChain>
</file>

<file path=xl/sharedStrings.xml><?xml version="1.0" encoding="utf-8"?>
<sst xmlns="http://schemas.openxmlformats.org/spreadsheetml/2006/main" count="4330" uniqueCount="1861">
  <si>
    <t xml:space="preserve"> </t>
  </si>
  <si>
    <t>COMPENSATED</t>
  </si>
  <si>
    <t>Filing</t>
  </si>
  <si>
    <t>PD ONE</t>
  </si>
  <si>
    <t>Exp</t>
  </si>
  <si>
    <t>TOTAL</t>
  </si>
  <si>
    <t xml:space="preserve">All Other </t>
  </si>
  <si>
    <t>Lobbying Exp</t>
  </si>
  <si>
    <t xml:space="preserve">Backed Out </t>
  </si>
  <si>
    <t>NET TOTAL</t>
  </si>
  <si>
    <t>Total</t>
  </si>
  <si>
    <t>All Other</t>
  </si>
  <si>
    <t>Backed Out</t>
  </si>
  <si>
    <t>Lobbyist</t>
  </si>
  <si>
    <t>Client</t>
  </si>
  <si>
    <t>CODE</t>
  </si>
  <si>
    <t>Compensation</t>
  </si>
  <si>
    <t>Reimb</t>
  </si>
  <si>
    <t>Recpt</t>
  </si>
  <si>
    <t>Entmnt</t>
  </si>
  <si>
    <t>Gifts</t>
  </si>
  <si>
    <t>all LB</t>
  </si>
  <si>
    <t>SECTION E</t>
  </si>
  <si>
    <t>Fees</t>
  </si>
  <si>
    <t>Total PD ONE</t>
  </si>
  <si>
    <t>Exp PD ONE</t>
  </si>
  <si>
    <t>Reim</t>
  </si>
  <si>
    <t>Reception</t>
  </si>
  <si>
    <t>Entertain</t>
  </si>
  <si>
    <t>for All LB</t>
  </si>
  <si>
    <t>Total PD TWO</t>
  </si>
  <si>
    <t>Exp PD TWO</t>
  </si>
  <si>
    <t>PD TWO</t>
  </si>
  <si>
    <t>Abel, Edmund</t>
  </si>
  <si>
    <t>Blue &amp; Co., LLC</t>
  </si>
  <si>
    <t>Ainsworth, Richard</t>
  </si>
  <si>
    <t>United Farm Family Mut Insurance</t>
  </si>
  <si>
    <t>Alldredge, Neil</t>
  </si>
  <si>
    <t>Natl Assn of Mut Insurance Co.</t>
  </si>
  <si>
    <t>Allegue, Raul</t>
  </si>
  <si>
    <t>The Travelers Companies &amp; Subsidiaries</t>
  </si>
  <si>
    <t>Allison, Kara Ann</t>
  </si>
  <si>
    <t>Hull &amp; Associates, Inc.</t>
  </si>
  <si>
    <t>Altria Client Svcs Inc.</t>
  </si>
  <si>
    <t>Philip Morris USA, by its service Altria</t>
  </si>
  <si>
    <t>Altria Client Svcs</t>
  </si>
  <si>
    <t>John Middleton Co by its affilit svc Altria</t>
  </si>
  <si>
    <t>US Smokeless Tobacco Co by its svc Altria</t>
  </si>
  <si>
    <t>Nu Mark LLC</t>
  </si>
  <si>
    <t>Anderson, Evans</t>
  </si>
  <si>
    <t>Jamestown LP</t>
  </si>
  <si>
    <t>APPIAN</t>
  </si>
  <si>
    <t>Boone Co Board of Commissioners</t>
  </si>
  <si>
    <t>TA</t>
  </si>
  <si>
    <t>Build IN Council</t>
  </si>
  <si>
    <t>Hendricks Co. Board of Commissioners</t>
  </si>
  <si>
    <t xml:space="preserve">IN Construction Assn  </t>
  </si>
  <si>
    <t>69 Bridgelink</t>
  </si>
  <si>
    <t>US 31 Coalition Inc.</t>
  </si>
  <si>
    <t>White Co Board of Commissioners</t>
  </si>
  <si>
    <t>Applegate-Slatter, Alison</t>
  </si>
  <si>
    <t>Natl Organization for Marriage, Inc.</t>
  </si>
  <si>
    <t>Arland, Karen L.</t>
  </si>
  <si>
    <t>See clients of Ice Miller</t>
  </si>
  <si>
    <t>Armstrong, LeTonia</t>
  </si>
  <si>
    <t>Abbvie</t>
  </si>
  <si>
    <t>Ashton, Brett</t>
  </si>
  <si>
    <t>Krieg DeVault, LLP</t>
  </si>
  <si>
    <t>Auberry, Brent</t>
  </si>
  <si>
    <t>Faegre Baker Daniels LLP</t>
  </si>
  <si>
    <t>Augustus, Eric</t>
  </si>
  <si>
    <t>IN Assn of Realtors</t>
  </si>
  <si>
    <t>Auslander, Caryl</t>
  </si>
  <si>
    <t>Clients of The Corydon Group</t>
  </si>
  <si>
    <t>American Unity Fund</t>
  </si>
  <si>
    <t>Bailey, Todd</t>
  </si>
  <si>
    <t>Huntington Bancshares Inc</t>
  </si>
  <si>
    <t>Bainter, Jeffrey J.</t>
  </si>
  <si>
    <t>Brtherhd Maintnce Way Empl Division, IBT</t>
  </si>
  <si>
    <t>Baker, A. John</t>
  </si>
  <si>
    <t>Caesars Entertainment Operating Company</t>
  </si>
  <si>
    <t>Baker, John J</t>
  </si>
  <si>
    <t>Repub. Natl Distrib. Co of IN/ NWS</t>
  </si>
  <si>
    <t>Barker, Nicole</t>
  </si>
  <si>
    <t>Save the Dunes Conservation Fund</t>
  </si>
  <si>
    <t>Barkley, Robbie T.</t>
  </si>
  <si>
    <t>Third House LLC</t>
  </si>
  <si>
    <t>Barnes &amp; Thornburg, LLP</t>
  </si>
  <si>
    <t>non client expenses</t>
  </si>
  <si>
    <t>AALCO Distributing</t>
  </si>
  <si>
    <t>ADESA Inc.</t>
  </si>
  <si>
    <t>AW Holdings LLC</t>
  </si>
  <si>
    <t>American Academy Anethes. Asst.</t>
  </si>
  <si>
    <t>Ardagh Glass</t>
  </si>
  <si>
    <t>Assn of IN Prosecuting Attorneys, Inc.</t>
  </si>
  <si>
    <t>BC Initiative, Inc.</t>
  </si>
  <si>
    <t>Bd Commissioner Dearborn Co</t>
  </si>
  <si>
    <t>Bd Commissioner Elkhart Co</t>
  </si>
  <si>
    <t>Bd Commissioner Porter Co</t>
  </si>
  <si>
    <t>P2</t>
  </si>
  <si>
    <t>CRC Health Group</t>
  </si>
  <si>
    <t>Cal-Tex Protective Coatings</t>
  </si>
  <si>
    <t>Charter Schools USA</t>
  </si>
  <si>
    <t>City of Anderson</t>
  </si>
  <si>
    <t>City of Evansville</t>
  </si>
  <si>
    <t>City of Indianapolis</t>
  </si>
  <si>
    <t>City of Marion</t>
  </si>
  <si>
    <t>Coalition for Homelessness Intervention and Prev</t>
  </si>
  <si>
    <t>Concerned Creditors Bar IN</t>
  </si>
  <si>
    <t>Distilled Spirits of the US, Inc.</t>
  </si>
  <si>
    <t>Eli Lilly Corporation</t>
  </si>
  <si>
    <t>Family Express Corporation</t>
  </si>
  <si>
    <t>Fifth Third Bank</t>
  </si>
  <si>
    <t>Fndtns of E. Chicago</t>
  </si>
  <si>
    <t xml:space="preserve">  </t>
  </si>
  <si>
    <t>Gary/Chicago Intl Airport Authority</t>
  </si>
  <si>
    <t>GlaxoSmithKline</t>
  </si>
  <si>
    <t>Haven Behavioral Healthcare</t>
  </si>
  <si>
    <t>Health and Hospital Corporation of Marion Co</t>
  </si>
  <si>
    <t>Independent Colleges of IN</t>
  </si>
  <si>
    <t>Indiana American Water Company</t>
  </si>
  <si>
    <t>IN Assn for the Education of Young Children</t>
  </si>
  <si>
    <t>Indiana Assn of County Commissioners</t>
  </si>
  <si>
    <t>Indiana Assn of Homes &amp; Services for the Aging</t>
  </si>
  <si>
    <t>Indiana Bell Telephone d/b/a AT&amp;T</t>
  </si>
  <si>
    <t>Indiana Board Depositories</t>
  </si>
  <si>
    <t>Indiana Bond Bank</t>
  </si>
  <si>
    <t>IN Building Contractors Alliance</t>
  </si>
  <si>
    <t>IN Chptr Natl Acdmy Elder Law Attys</t>
  </si>
  <si>
    <t>Indiana Coalition for Arts</t>
  </si>
  <si>
    <t>Indiana County Recorders Assn</t>
  </si>
  <si>
    <t>TO</t>
  </si>
  <si>
    <t>Indiana County Treasurers Assn</t>
  </si>
  <si>
    <t>Indiana Education Savings Authority</t>
  </si>
  <si>
    <t>IN Forward dba Freedom IN</t>
  </si>
  <si>
    <t>IN Grantmakers Alliance</t>
  </si>
  <si>
    <t>IN Health Information Exchange, Inc.</t>
  </si>
  <si>
    <t>IN Secretary of State</t>
  </si>
  <si>
    <t>IN Statewide 911 Board</t>
  </si>
  <si>
    <t>IN Statewide Assn REC dba IN Electric Coop</t>
  </si>
  <si>
    <t>Indpls Public Transpo Corporation</t>
  </si>
  <si>
    <t>Indy Sports &amp; Entmnt dba Indy Eleven</t>
  </si>
  <si>
    <t>Insure-Rite Inc.</t>
  </si>
  <si>
    <t>Lake Co Solid Waste Mgmnt District</t>
  </si>
  <si>
    <t>Life Sciences Logistics</t>
  </si>
  <si>
    <t>The Majestic Star Casino</t>
  </si>
  <si>
    <t>Marion Superior Courts</t>
  </si>
  <si>
    <t xml:space="preserve">MDWise </t>
  </si>
  <si>
    <t>New Centaur</t>
  </si>
  <si>
    <t>PAR</t>
  </si>
  <si>
    <t>Pearson N. America</t>
  </si>
  <si>
    <t>Physicians Hospital System</t>
  </si>
  <si>
    <t>Reed Elsevier, Inc.</t>
  </si>
  <si>
    <t>Rent-A-Center</t>
  </si>
  <si>
    <t>Res-Care, Inc.</t>
  </si>
  <si>
    <t xml:space="preserve">Retired IN Public Employees Assn </t>
  </si>
  <si>
    <t>Safe Hiring Solutions</t>
  </si>
  <si>
    <t>Simon Property Group, LP</t>
  </si>
  <si>
    <t>Stand For Children</t>
  </si>
  <si>
    <t>State of IN Public Empl Def Comp Plan</t>
  </si>
  <si>
    <t>Tax Management Assn, Inc.</t>
  </si>
  <si>
    <t>Teach for America-Indpls</t>
  </si>
  <si>
    <t>Town of Fishers</t>
  </si>
  <si>
    <t>Town of Griffith</t>
  </si>
  <si>
    <t>Town of Munster</t>
  </si>
  <si>
    <t>UHS of Delaware Inc.</t>
  </si>
  <si>
    <t>University of Notre Dame du Lac</t>
  </si>
  <si>
    <t>Xerox</t>
  </si>
  <si>
    <t>Barnett, Thomas D</t>
  </si>
  <si>
    <t>Roche Diagnostics Corp</t>
  </si>
  <si>
    <t>Barnhart, Susan K</t>
  </si>
  <si>
    <t>Barth, John</t>
  </si>
  <si>
    <t>Coordinated Care Corp IN, Inc.</t>
  </si>
  <si>
    <t>Bauer, Beth</t>
  </si>
  <si>
    <t>ACEC IN</t>
  </si>
  <si>
    <t>Baughn, Bradley</t>
  </si>
  <si>
    <t>IN Petro &amp; Convenience Store Assn</t>
  </si>
  <si>
    <t>IN Propane Gas Assn</t>
  </si>
  <si>
    <t>Baumruck, Scott</t>
  </si>
  <si>
    <t>Prof Insurance Agents IN</t>
  </si>
  <si>
    <t>Beaumont, Christopher</t>
  </si>
  <si>
    <t>IN Credit Union League</t>
  </si>
  <si>
    <t>Beck, Jim</t>
  </si>
  <si>
    <t>Alcoa, Inc.</t>
  </si>
  <si>
    <t>Beck, Robin</t>
  </si>
  <si>
    <t>Ice Miller</t>
  </si>
  <si>
    <t>Beckham, WilliamY</t>
  </si>
  <si>
    <t>Beebe, Scherer &amp; Assoc</t>
  </si>
  <si>
    <t>IN Assn for Marriage &amp; Family Therapists</t>
  </si>
  <si>
    <t>IN Assn Nurse Anesthetists</t>
  </si>
  <si>
    <t>IN Chptr American Physical Thrpy Assn</t>
  </si>
  <si>
    <t>IN Dental Hygienists Assn</t>
  </si>
  <si>
    <t>IN Fire Chiefs Assn</t>
  </si>
  <si>
    <t>IN Fire Life Safety Coalition</t>
  </si>
  <si>
    <t>IN Health Care Assn</t>
  </si>
  <si>
    <t>IN Retired Teachers Assn</t>
  </si>
  <si>
    <t>IN Society of Respiratory Care</t>
  </si>
  <si>
    <t>IN Speeh Language Hearing Assn</t>
  </si>
  <si>
    <t>IN Vending Council</t>
  </si>
  <si>
    <t>IN Wholesale Distributors Assn</t>
  </si>
  <si>
    <t>Natl Home Service Contract Assn</t>
  </si>
  <si>
    <t>Beebe, Steven</t>
  </si>
  <si>
    <t>Beebe Scherer &amp; Assoc.</t>
  </si>
  <si>
    <t xml:space="preserve">Belch, Louis </t>
  </si>
  <si>
    <t>The Corydon Group</t>
  </si>
  <si>
    <t>Belden, Wayne</t>
  </si>
  <si>
    <t>IN Farm Bureau Inc.</t>
  </si>
  <si>
    <t>Bell, Jason</t>
  </si>
  <si>
    <t>IN Trial Lawyers Assn</t>
  </si>
  <si>
    <t>Bell, Matt</t>
  </si>
  <si>
    <t>Catalyst Public Affairs Grp</t>
  </si>
  <si>
    <t>Belskus, Jeffrey</t>
  </si>
  <si>
    <t>Indpls Motor Speedway</t>
  </si>
  <si>
    <t>Benen, Sandie</t>
  </si>
  <si>
    <t>Bennett, Patrick</t>
  </si>
  <si>
    <t>PKB Consulting LLC</t>
  </si>
  <si>
    <t>Benske, John</t>
  </si>
  <si>
    <t>Amgen</t>
  </si>
  <si>
    <t>Berger, Andrew</t>
  </si>
  <si>
    <t>Assn of IN Counties</t>
  </si>
  <si>
    <t>Bergsma, Brian</t>
  </si>
  <si>
    <t>IN Michigan Power</t>
  </si>
  <si>
    <t>Berkshire, Lacey</t>
  </si>
  <si>
    <t>Berron, Karl</t>
  </si>
  <si>
    <t>IN Assn of Realtors, Inc.</t>
  </si>
  <si>
    <t>Bess, Scott</t>
  </si>
  <si>
    <t>Goodwill Education Initiatives</t>
  </si>
  <si>
    <t>Bess, Todd</t>
  </si>
  <si>
    <t>IN School Principals Assn</t>
  </si>
  <si>
    <t>Betancourt, Bonny</t>
  </si>
  <si>
    <t>Covanta Energy Corp</t>
  </si>
  <si>
    <t>Biberstine, Michael</t>
  </si>
  <si>
    <t>Frost Brown Todd LLC</t>
  </si>
  <si>
    <t>Biles, Christopher</t>
  </si>
  <si>
    <t>Natl Rifle Assn of America</t>
  </si>
  <si>
    <t>Bingaman, Ehren</t>
  </si>
  <si>
    <t>HNTB Corporation</t>
  </si>
  <si>
    <t>Bingham Greenebaum Doll</t>
  </si>
  <si>
    <t>CD Enterprises LTD</t>
  </si>
  <si>
    <t>Capital Imprv Board of Mgrs Marion Co</t>
  </si>
  <si>
    <t>City of Bloomington, IN</t>
  </si>
  <si>
    <t>City of Lawrenceburg</t>
  </si>
  <si>
    <t>City of New Albany</t>
  </si>
  <si>
    <t>Enertouch Inc dba GoodCents Solutions</t>
  </si>
  <si>
    <t>Gaming Laboratories Intl.</t>
  </si>
  <si>
    <t xml:space="preserve">IN IL IA Fndtn Fair Contracting </t>
  </si>
  <si>
    <t>IN Public Charter Schools Assn</t>
  </si>
  <si>
    <t>Intl Union of Operating Eng</t>
  </si>
  <si>
    <t>Magellan Health Svcs</t>
  </si>
  <si>
    <t>Natl Utility Contractors Assn (NUCA)</t>
  </si>
  <si>
    <t>Pinnacle Entertainment</t>
  </si>
  <si>
    <t>Blackwell, Leo</t>
  </si>
  <si>
    <t>IN Fraternal Order of Police</t>
  </si>
  <si>
    <t>Blandford, Allyson</t>
  </si>
  <si>
    <t>Express Scripts Holding Co</t>
  </si>
  <si>
    <t>Block, Matthew</t>
  </si>
  <si>
    <t>IN Hospital &amp; Health Assn</t>
  </si>
  <si>
    <t>IN Council of Community Mental Health Centers</t>
  </si>
  <si>
    <t>Blunt, Camille</t>
  </si>
  <si>
    <t xml:space="preserve">See Clients Bose Public Affairs Group LLC </t>
  </si>
  <si>
    <t>Boerste, Dean</t>
  </si>
  <si>
    <t>Lochmueller and Associates, Inc.</t>
  </si>
  <si>
    <t xml:space="preserve">Bohlander, Gregory </t>
  </si>
  <si>
    <t>Boldt, Sherry L</t>
  </si>
  <si>
    <t>BP America, Inc.C622</t>
  </si>
  <si>
    <t>Boles, J. Douglas</t>
  </si>
  <si>
    <t>Bolinger, Gary M.</t>
  </si>
  <si>
    <t>IN CPA Society</t>
  </si>
  <si>
    <t>Bond, Jon</t>
  </si>
  <si>
    <t>Lewis Kappes Governmental Relations Group</t>
  </si>
  <si>
    <t>Borror, Randy</t>
  </si>
  <si>
    <t>Client of Bose Public Affairs Group</t>
  </si>
  <si>
    <t>Bose McKinney &amp; Evans</t>
  </si>
  <si>
    <t>City of Fort Wayne</t>
  </si>
  <si>
    <t>Bose Public Affairs Group</t>
  </si>
  <si>
    <t>Abbott</t>
  </si>
  <si>
    <t>Aetna, Inc.</t>
  </si>
  <si>
    <t>AFLAC</t>
  </si>
  <si>
    <t>Alliance of Automobile Manufacturers</t>
  </si>
  <si>
    <t>Alpha Rae Personnel, Inc.</t>
  </si>
  <si>
    <t>Amazon.com</t>
  </si>
  <si>
    <t>American Insurance Assn</t>
  </si>
  <si>
    <t>Assn of IN Life Insurance Companies</t>
  </si>
  <si>
    <t>Asurion Insurance Svcs Inc.</t>
  </si>
  <si>
    <t>Burns, Terry Lawrence Twshp Constable</t>
  </si>
  <si>
    <t>Casino Assn of IN, Inc.</t>
  </si>
  <si>
    <t>City of Hammond</t>
  </si>
  <si>
    <t>City of Terre Haute, Indiana</t>
  </si>
  <si>
    <t>Consumer Data Industry Assn</t>
  </si>
  <si>
    <t>Ductile Iron Pipe Research Assn</t>
  </si>
  <si>
    <t>Duhamell, Jeff Franklin Twshp Constable</t>
  </si>
  <si>
    <t>Duncan, Tony Center Twshp Constable</t>
  </si>
  <si>
    <t xml:space="preserve">Eli Lilly and Company-Lilly USA LLC </t>
  </si>
  <si>
    <t>Enterprise Leasing Co</t>
  </si>
  <si>
    <t xml:space="preserve">Farm Credit Services of Mid-America </t>
  </si>
  <si>
    <t>FCCI Insurance Grp</t>
  </si>
  <si>
    <t xml:space="preserve">FedEx Corporation </t>
  </si>
  <si>
    <t>Fort Wayne Allen Co Airport</t>
  </si>
  <si>
    <t>Fort Wayne Community Schools</t>
  </si>
  <si>
    <t>General Electric (GE)</t>
  </si>
  <si>
    <t>Grtr Ft Wayne Metro Chamber Alliance</t>
  </si>
  <si>
    <t>Hightower Services, Inc</t>
  </si>
  <si>
    <t>ITR Concessions Co. LLC</t>
  </si>
  <si>
    <t xml:space="preserve">IN Alliance for Quality Senior Living </t>
  </si>
  <si>
    <t>IN Assn of Health Plans, Inc.</t>
  </si>
  <si>
    <t>IN Cable Telecommunications Assn</t>
  </si>
  <si>
    <t>IN Compensation Rating Bureau</t>
  </si>
  <si>
    <t xml:space="preserve">IN Construction Assn </t>
  </si>
  <si>
    <t>IN Deer &amp; Elk Farmers Assn</t>
  </si>
  <si>
    <t>IN Economic Development Assn</t>
  </si>
  <si>
    <t>IN Funeral Directors Assn</t>
  </si>
  <si>
    <t xml:space="preserve">IN Library Federation </t>
  </si>
  <si>
    <t>IN Municipal Electric Assn</t>
  </si>
  <si>
    <t>IN Municipal Power Agency</t>
  </si>
  <si>
    <t>IN Pork</t>
  </si>
  <si>
    <t>IN Railroad Transportation Group</t>
  </si>
  <si>
    <t>IN Sheriff's Assn</t>
  </si>
  <si>
    <t>IN Society of Professional Land Surveyors</t>
  </si>
  <si>
    <t>IN State Assn of Health Underwriters</t>
  </si>
  <si>
    <t>IN State School Music Assn</t>
  </si>
  <si>
    <t>Indianapolis Colts</t>
  </si>
  <si>
    <t>Indianapolis Motor Spdwy</t>
  </si>
  <si>
    <t>Kroger Limited Partnership I</t>
  </si>
  <si>
    <t>Lancaster Bingo Co.</t>
  </si>
  <si>
    <t>Lorillard Tobacco Co.</t>
  </si>
  <si>
    <t>RBM Consulting</t>
  </si>
  <si>
    <t>United States Steel Corp</t>
  </si>
  <si>
    <t>United Surety Agents, Inc.</t>
  </si>
  <si>
    <t>Bottorff, David</t>
  </si>
  <si>
    <t>Assn of IN Counties, Inc.</t>
  </si>
  <si>
    <t>Bovid, Kathleen</t>
  </si>
  <si>
    <t>Bristol-Myers Squibb</t>
  </si>
  <si>
    <t>Bowers, Scott</t>
  </si>
  <si>
    <t>IN Statewide Assn of Rural Electric Cooperatives</t>
  </si>
  <si>
    <t>Bowersox, Mark</t>
  </si>
  <si>
    <t>IN Manuf Housing Assn/Recr Veh IN council</t>
  </si>
  <si>
    <t>Boyce, Lawrence</t>
  </si>
  <si>
    <t>IN Bell Telephone d/b/a AT &amp;T</t>
  </si>
  <si>
    <t>Boyce, Seamus</t>
  </si>
  <si>
    <t>Church Church Hittle &amp; Antrim</t>
  </si>
  <si>
    <t>Boyle Warner, Jennifer</t>
  </si>
  <si>
    <t>IN Assn of Soil &amp; Water Conserv District</t>
  </si>
  <si>
    <t>Bracken, Martha</t>
  </si>
  <si>
    <t>Assn of IN Builders &amp; Contractors</t>
  </si>
  <si>
    <t>Bradley, Andrew</t>
  </si>
  <si>
    <t>IN Community Action Assn Inc.</t>
  </si>
  <si>
    <t xml:space="preserve">Brady, Michael </t>
  </si>
  <si>
    <t>IN State Medical Assn</t>
  </si>
  <si>
    <t>Brady, Sean</t>
  </si>
  <si>
    <t>Wind on the Wires</t>
  </si>
  <si>
    <t>Braitman, Mary Beth</t>
  </si>
  <si>
    <t>Brase, Matthew</t>
  </si>
  <si>
    <t xml:space="preserve">LegisGroup Pub Affair </t>
  </si>
  <si>
    <t>Braun, Christopher</t>
  </si>
  <si>
    <t>Plews Shadley Racher Braun</t>
  </si>
  <si>
    <t>Breedlove, Joseph</t>
  </si>
  <si>
    <t>IN State AFL-CIO</t>
  </si>
  <si>
    <t>Brennan, Amy</t>
  </si>
  <si>
    <t>JPMorgan Chase &amp; Co.</t>
  </si>
  <si>
    <t>Breymier, Ronald</t>
  </si>
  <si>
    <t>Briggs, Paul R</t>
  </si>
  <si>
    <t>Dominion Resources Inc.</t>
  </si>
  <si>
    <t>Brinegar, Kevin</t>
  </si>
  <si>
    <t>IN Chamber of Commerce</t>
  </si>
  <si>
    <t>Brooking, Kyle</t>
  </si>
  <si>
    <t>United Transportation Union</t>
  </si>
  <si>
    <t>Brooks, Matthew</t>
  </si>
  <si>
    <t>IN Council of Mental Health Centers</t>
  </si>
  <si>
    <t>Brouillette, Susan</t>
  </si>
  <si>
    <t>Lafayette Urban Ministry</t>
  </si>
  <si>
    <t>Brown, Douglas</t>
  </si>
  <si>
    <t>Brown, Hannah</t>
  </si>
  <si>
    <t>Hall Render Killian Heath Lyman</t>
  </si>
  <si>
    <t>Brown, James</t>
  </si>
  <si>
    <t>Brown, Mark</t>
  </si>
  <si>
    <t>Brown, Paul</t>
  </si>
  <si>
    <t>Capitol Resources</t>
  </si>
  <si>
    <t>Bruce, Jamie</t>
  </si>
  <si>
    <t>MdWise</t>
  </si>
  <si>
    <t>Brunsvold, Elizabeth</t>
  </si>
  <si>
    <t>MedImmune</t>
  </si>
  <si>
    <t xml:space="preserve">Astra Zeneca Pharmacueticals </t>
  </si>
  <si>
    <t>Budds, Bryan</t>
  </si>
  <si>
    <t>Aircraft Owners &amp; Pilots Assn</t>
  </si>
  <si>
    <t>Burdick, Brian</t>
  </si>
  <si>
    <t>See clients of Barnes &amp; Thornburg</t>
  </si>
  <si>
    <t>Burhan, Charles H</t>
  </si>
  <si>
    <t>Liberty Mutual Insurance</t>
  </si>
  <si>
    <t>Burrow, Michael</t>
  </si>
  <si>
    <t>NineStar Connect</t>
  </si>
  <si>
    <t>Burtnett, Brooke Anne</t>
  </si>
  <si>
    <t>Coalition of Growing &amp; Suburban Schools</t>
  </si>
  <si>
    <t>Monarch Beverage Company, Inc.</t>
  </si>
  <si>
    <t>IN Oil &amp; Gas Assn</t>
  </si>
  <si>
    <t>Burton, Brian A.</t>
  </si>
  <si>
    <t>IN Manufacturers Assn Inc.</t>
  </si>
  <si>
    <t>Burtschi, Mark</t>
  </si>
  <si>
    <t>ArcelorMittal USA</t>
  </si>
  <si>
    <t>Buschmann, Stephen R.</t>
  </si>
  <si>
    <t>Thrasher Buschmann Griffith &amp; Voelkel, PC</t>
  </si>
  <si>
    <t xml:space="preserve">Bush, Douglas </t>
  </si>
  <si>
    <t>IN Dental Assn</t>
  </si>
  <si>
    <t>Bush, Frank</t>
  </si>
  <si>
    <t>IN School Boards Assn</t>
  </si>
  <si>
    <t>Buxser, Aaron</t>
  </si>
  <si>
    <t>IN Assn of Cities and Towns</t>
  </si>
  <si>
    <t>Calvert, James M.</t>
  </si>
  <si>
    <t>Glazer's Distributors IN</t>
  </si>
  <si>
    <t>Capitol Assets</t>
  </si>
  <si>
    <t>non-client expenses</t>
  </si>
  <si>
    <t>Wellpoint</t>
  </si>
  <si>
    <t>IN State Coroners</t>
  </si>
  <si>
    <t>Lake Co Govnt</t>
  </si>
  <si>
    <t>Central IN Regional Transportation Authority</t>
  </si>
  <si>
    <t>IN Broadcaster Assn</t>
  </si>
  <si>
    <t>Wine Institute</t>
  </si>
  <si>
    <t>Pilot Travel Centers</t>
  </si>
  <si>
    <t>United Way of Central IN</t>
  </si>
  <si>
    <t>Cigar Assn</t>
  </si>
  <si>
    <t>Capitol Resources Inc.</t>
  </si>
  <si>
    <t>Americans for Prosperity</t>
  </si>
  <si>
    <t>Cardwell, John</t>
  </si>
  <si>
    <t>Hoosiers First Inc.</t>
  </si>
  <si>
    <t>Carmichael, Julie</t>
  </si>
  <si>
    <t>St Vincent Health</t>
  </si>
  <si>
    <t>Carmichael, Marc</t>
  </si>
  <si>
    <t>IN Beverage Alliance</t>
  </si>
  <si>
    <t>Vectren, Inc.</t>
  </si>
  <si>
    <t>Carpentier, Wendy</t>
  </si>
  <si>
    <t>Sun King Brewing Company LLC</t>
  </si>
  <si>
    <t xml:space="preserve">Carter, J. Cameron </t>
  </si>
  <si>
    <t>Carter, Rebecca</t>
  </si>
  <si>
    <t>IN Assisted Living Federation</t>
  </si>
  <si>
    <t>IN Hospice &amp; Palliative Care Org.</t>
  </si>
  <si>
    <t>Cartwright, Thomas</t>
  </si>
  <si>
    <t>Brthd Maint. Way Empl Div IBT</t>
  </si>
  <si>
    <t>Castor, Joan V.</t>
  </si>
  <si>
    <t>IN University Health (IU Health)</t>
  </si>
  <si>
    <t>Big Red Liquors</t>
  </si>
  <si>
    <t>Reg Chamber of NE IN</t>
  </si>
  <si>
    <t>IN Beverage</t>
  </si>
  <si>
    <t>IN School Counselors Assn</t>
  </si>
  <si>
    <t>Associated Builders &amp; Contractors</t>
  </si>
  <si>
    <t>IOM Health System</t>
  </si>
  <si>
    <t>Fort Wayne City Metals</t>
  </si>
  <si>
    <t>Fort Wayne City Utilities</t>
  </si>
  <si>
    <t>Five Star Distributing</t>
  </si>
  <si>
    <t>Krieg DeVault LLP</t>
  </si>
  <si>
    <t>Cattell, Zachary</t>
  </si>
  <si>
    <t>Champion, Joseph L.</t>
  </si>
  <si>
    <t>Bingham Greenebaum Doll LLP</t>
  </si>
  <si>
    <t>Chapman, Jeffrey</t>
  </si>
  <si>
    <t>The Pew Charitable Trusts</t>
  </si>
  <si>
    <t>Charbonneau, C. Michael</t>
  </si>
  <si>
    <t>Northern IN Public Service Co</t>
  </si>
  <si>
    <t>Chase, Paul</t>
  </si>
  <si>
    <t>Covering Kids &amp; Families of IN</t>
  </si>
  <si>
    <t>Cheatham, David</t>
  </si>
  <si>
    <t>Railroads of IN</t>
  </si>
  <si>
    <t>Chinn, Scott</t>
  </si>
  <si>
    <t>Clients of Faegre Baker &amp; Daniels</t>
  </si>
  <si>
    <t>Christenberry, Brian</t>
  </si>
  <si>
    <t>Christian, Ronald</t>
  </si>
  <si>
    <t>Church Church Hittle Antrim</t>
  </si>
  <si>
    <t>Hamilton Heights School Corp</t>
  </si>
  <si>
    <t>Hamilton Southeastern Schools</t>
  </si>
  <si>
    <t>Noblesville Schools</t>
  </si>
  <si>
    <t>Church, Douglas</t>
  </si>
  <si>
    <t>Cicchetti, Michael</t>
  </si>
  <si>
    <t xml:space="preserve">Cierzniak, Elizabeth </t>
  </si>
  <si>
    <t>See clients of Faegre Baker  Daniels</t>
  </si>
  <si>
    <t>Clair, Don</t>
  </si>
  <si>
    <t>Magellan Health &amp; Its Affiliates</t>
  </si>
  <si>
    <t>Clark, J. Murray</t>
  </si>
  <si>
    <t>Clark, Micah</t>
  </si>
  <si>
    <t>Amerian Family Assn</t>
  </si>
  <si>
    <t>Clark Quinn Public Aff.</t>
  </si>
  <si>
    <t>IPMG</t>
  </si>
  <si>
    <t>TW Telecom</t>
  </si>
  <si>
    <t xml:space="preserve">Biotechnology Industry Org. </t>
  </si>
  <si>
    <t>Bob Tiplick, Inc.</t>
  </si>
  <si>
    <t>Goff Public for Polaris</t>
  </si>
  <si>
    <t>Arc of Indiana</t>
  </si>
  <si>
    <t>Utilitus LLC</t>
  </si>
  <si>
    <t>IN Shorthand Reporters Assn</t>
  </si>
  <si>
    <t>Aqua Indiana</t>
  </si>
  <si>
    <t>Cleveland, Andrew</t>
  </si>
  <si>
    <t>IN Farm Bureau, Inc.</t>
  </si>
  <si>
    <t>Cleveland, Sally</t>
  </si>
  <si>
    <t>Cline, Kyle</t>
  </si>
  <si>
    <t>Cochran, John D.</t>
  </si>
  <si>
    <t>Clients of Bose Public Affairs</t>
  </si>
  <si>
    <t>Cockrum, Betty</t>
  </si>
  <si>
    <t>Planned Parenthood of IN &amp; KY</t>
  </si>
  <si>
    <t>Planned Parenthood Advocates of IN &amp; KY</t>
  </si>
  <si>
    <t>Cockrum, Richard</t>
  </si>
  <si>
    <t>Cohen, Marshall</t>
  </si>
  <si>
    <t>The Babcock &amp; Wilcox Co.</t>
  </si>
  <si>
    <t>Coldren, John</t>
  </si>
  <si>
    <t>Taft Stettinius &amp; Hollister LLP</t>
  </si>
  <si>
    <t>Cole, Jack</t>
  </si>
  <si>
    <t>IN Grantmkers All. Dba IN Philanthropy</t>
  </si>
  <si>
    <t>Cook, Rhonda Lee</t>
  </si>
  <si>
    <t>Coopman, John</t>
  </si>
  <si>
    <t>IN Assn Public School Superintend.</t>
  </si>
  <si>
    <t>Copher, Mike</t>
  </si>
  <si>
    <t>Steve Buyer Group</t>
  </si>
  <si>
    <t>Corbitt, David</t>
  </si>
  <si>
    <t>Corbitt, Scott</t>
  </si>
  <si>
    <t>Anheuser Busch Companies</t>
  </si>
  <si>
    <t>Cornell, Amy</t>
  </si>
  <si>
    <t>The Corydon Group, LLC</t>
  </si>
  <si>
    <t>AK Steel Corporation</t>
  </si>
  <si>
    <t>American Legal Finance Assn</t>
  </si>
  <si>
    <t>Blue Chip Casino</t>
  </si>
  <si>
    <t>CDI Indiana LLC</t>
  </si>
  <si>
    <t>Coca-Cola Refreshments</t>
  </si>
  <si>
    <t>Community Health Network</t>
  </si>
  <si>
    <t>Connections Education LLC</t>
  </si>
  <si>
    <t>Diageo North America</t>
  </si>
  <si>
    <t>DirecTV</t>
  </si>
  <si>
    <t>DISH Network</t>
  </si>
  <si>
    <t>EI Du Pont de Nemours and Company (DuPont)</t>
  </si>
  <si>
    <t>Government Payment Service, Inc.</t>
  </si>
  <si>
    <t>Green Industry Alliance</t>
  </si>
  <si>
    <t>HMS Holdings Corp</t>
  </si>
  <si>
    <t>Imagine Schools, Inc.</t>
  </si>
  <si>
    <t>IN Academy of Opthamology</t>
  </si>
  <si>
    <t>IN Assn Home &amp; Hospice Care</t>
  </si>
  <si>
    <t>IN Assn of School Psychologists</t>
  </si>
  <si>
    <t>IN Assn of United Ways</t>
  </si>
  <si>
    <t>IN Athletic Trainers Assn</t>
  </si>
  <si>
    <t>IN Chptr American College ER Pysicians</t>
  </si>
  <si>
    <t xml:space="preserve">IN Health Care Assn </t>
  </si>
  <si>
    <t>IN Organ Procurement Organization</t>
  </si>
  <si>
    <t>IN Parents Applied Behavior Analysis</t>
  </si>
  <si>
    <t>IN Petroleum Marketers &amp; Convenience Store Assn</t>
  </si>
  <si>
    <t>IN Primary Health Care Assn</t>
  </si>
  <si>
    <t>IN Propane Gas</t>
  </si>
  <si>
    <t>IN Psychiatric Society</t>
  </si>
  <si>
    <t>IN Veterinary Medical Assn</t>
  </si>
  <si>
    <t>Indians Inc.</t>
  </si>
  <si>
    <t>Marian University</t>
  </si>
  <si>
    <t>Mylan, Inc.</t>
  </si>
  <si>
    <t>New Venture Fund</t>
  </si>
  <si>
    <t>Seneca One Finance</t>
  </si>
  <si>
    <t>Stone Street Capital LLC</t>
  </si>
  <si>
    <t>StudentsFirst</t>
  </si>
  <si>
    <t>T-Mobile USA</t>
  </si>
  <si>
    <t>Travel Tech: The Travel Techn. Assn</t>
  </si>
  <si>
    <t xml:space="preserve">Turning Technologies </t>
  </si>
  <si>
    <t>Unspam</t>
  </si>
  <si>
    <t>Wal-Mart</t>
  </si>
  <si>
    <t>Costerison, Dennis L.</t>
  </si>
  <si>
    <t>IN Assn of School Business Officials</t>
  </si>
  <si>
    <t>Cottongim, Ann</t>
  </si>
  <si>
    <t>Coulter, Danielle</t>
  </si>
  <si>
    <t>Cracraft, Michael</t>
  </si>
  <si>
    <t>See clients of Hackman Hulett &amp; Cracraft, LLP</t>
  </si>
  <si>
    <t>Cragen, Kenneth</t>
  </si>
  <si>
    <t>Cullen, Andrew</t>
  </si>
  <si>
    <t>Cunningham, Quincy</t>
  </si>
  <si>
    <t>John Frick &amp; Associates</t>
  </si>
  <si>
    <t>Curl, Larry</t>
  </si>
  <si>
    <t>IN Volunteer Firefighters Assn</t>
  </si>
  <si>
    <t>Daniels, Deborah</t>
  </si>
  <si>
    <t>Dant, Miriam</t>
  </si>
  <si>
    <t>Clients of Dant Advocacy Inc.</t>
  </si>
  <si>
    <t xml:space="preserve">Dant Advocacy </t>
  </si>
  <si>
    <t>Steel Dynamics</t>
  </si>
  <si>
    <t>Doxpop</t>
  </si>
  <si>
    <t>IN Industrial Energy Consumers, Inc.</t>
  </si>
  <si>
    <t>Michelin North America</t>
  </si>
  <si>
    <t>Nucor Corp</t>
  </si>
  <si>
    <t>Davis, Kevin</t>
  </si>
  <si>
    <t xml:space="preserve"> TA</t>
  </si>
  <si>
    <t>Davis, Rita</t>
  </si>
  <si>
    <t>Noble, Inc.</t>
  </si>
  <si>
    <t>Davison, Jerome</t>
  </si>
  <si>
    <t>United Steelworkers</t>
  </si>
  <si>
    <t>Day, David</t>
  </si>
  <si>
    <t>Deane, Cheryl</t>
  </si>
  <si>
    <t>AAA Hoosier Motor Club</t>
  </si>
  <si>
    <t>b-fresh consulting llc</t>
  </si>
  <si>
    <t>DeBonis, Jewell</t>
  </si>
  <si>
    <t>Lewis Kappes Governmental Relations</t>
  </si>
  <si>
    <t>DeBoy, Alan</t>
  </si>
  <si>
    <t xml:space="preserve">IN-American Water Company-Register  </t>
  </si>
  <si>
    <t>McKean Law Firm PC</t>
  </si>
  <si>
    <t>Decker, Robert</t>
  </si>
  <si>
    <t>Hoosier Owners &amp; Prov for the Elderly</t>
  </si>
  <si>
    <t>DeHaven, S. Joe</t>
  </si>
  <si>
    <t>IN Bankers Assn</t>
  </si>
  <si>
    <t>Deisner, Vicki</t>
  </si>
  <si>
    <t>ASPCA</t>
  </si>
  <si>
    <t>Dennis, Linda (Lynn)</t>
  </si>
  <si>
    <t>The Nature Conservancy</t>
  </si>
  <si>
    <t>Deno, Janice D</t>
  </si>
  <si>
    <t>Denton, Dax</t>
  </si>
  <si>
    <t>DeVoe, S. Curtis</t>
  </si>
  <si>
    <t>Dickerson, John</t>
  </si>
  <si>
    <t>The Arc of IN</t>
  </si>
  <si>
    <t>Dietrick, Lesa F.</t>
  </si>
  <si>
    <t>Dillard, Denise</t>
  </si>
  <si>
    <t>Methodist Hospitals of Lake Co</t>
  </si>
  <si>
    <t>Dinwiddie, Thomas</t>
  </si>
  <si>
    <t>See clients of Wooden &amp; McLaughling LLP</t>
  </si>
  <si>
    <t>Dodson, Kimberly</t>
  </si>
  <si>
    <t>MdWise, Inc.</t>
  </si>
  <si>
    <t>Donaldson, Bruce</t>
  </si>
  <si>
    <t>Barnes &amp; Thornburg LLP</t>
  </si>
  <si>
    <t>Doran, Anne</t>
  </si>
  <si>
    <t>Downham, Chase</t>
  </si>
  <si>
    <t>Downs, Thomas</t>
  </si>
  <si>
    <t>Drake, Raymond</t>
  </si>
  <si>
    <t>United Parcel Service</t>
  </si>
  <si>
    <t>Drummer, Carl</t>
  </si>
  <si>
    <t>Duff, Stephen</t>
  </si>
  <si>
    <t>Independent Insurance Agents of IN</t>
  </si>
  <si>
    <t>Dugan, John</t>
  </si>
  <si>
    <t>Shelton Fireworks</t>
  </si>
  <si>
    <t>Duggan, Clifford</t>
  </si>
  <si>
    <t>Lake County Solid Waste Mgmt. District</t>
  </si>
  <si>
    <t>Dutko Worldwide dba Grayling</t>
  </si>
  <si>
    <t>Energi, Inc.</t>
  </si>
  <si>
    <t>Edwards, Kenneth</t>
  </si>
  <si>
    <t>Elcessor, John</t>
  </si>
  <si>
    <t>IN Non-public Education Assn</t>
  </si>
  <si>
    <t>Elliott, Carolyn T.</t>
  </si>
  <si>
    <t>Elliott, John</t>
  </si>
  <si>
    <t>Embry, Veronica</t>
  </si>
  <si>
    <t>IN State Teachers Assn</t>
  </si>
  <si>
    <t>Emerson, Daniel</t>
  </si>
  <si>
    <t>Enlow, Robert</t>
  </si>
  <si>
    <t>Fdntn for Educational Choice</t>
  </si>
  <si>
    <t>Essley, Eric</t>
  </si>
  <si>
    <t>Estridge, Amanda</t>
  </si>
  <si>
    <t>Am Cancer Soc Action Network</t>
  </si>
  <si>
    <t>Faccenda, Jr., Philip</t>
  </si>
  <si>
    <t>Barnes &amp; Thornburg</t>
  </si>
  <si>
    <t>Faegre Baker Daniels, LLP</t>
  </si>
  <si>
    <t>Amerihealth Caritas of IN</t>
  </si>
  <si>
    <t>Anacostia Rail Holdings</t>
  </si>
  <si>
    <t>Bd Schl Commissioners City of Indy</t>
  </si>
  <si>
    <t>CSX Corporation</t>
  </si>
  <si>
    <t>Chicago Ft. Wayne &amp; Eastern Railroad</t>
  </si>
  <si>
    <t>Comcast</t>
  </si>
  <si>
    <t>Delta Dental Plan MI</t>
  </si>
  <si>
    <t>Education Networks of America</t>
  </si>
  <si>
    <t>Express Scripts</t>
  </si>
  <si>
    <t>Grand Trunk Western Railroad Co.</t>
  </si>
  <si>
    <t>Hammond Port Authority</t>
  </si>
  <si>
    <t>Hammond Water Works</t>
  </si>
  <si>
    <t>Harrison College</t>
  </si>
  <si>
    <t>Hendricks Co Communication Ctr</t>
  </si>
  <si>
    <t>Hoosier Beverage</t>
  </si>
  <si>
    <t>IN Academy of Nutrition and Dietetics</t>
  </si>
  <si>
    <t>IN Beer Wholesalers Assn</t>
  </si>
  <si>
    <t>IN Construction Assn</t>
  </si>
  <si>
    <t>IN Energy Assn</t>
  </si>
  <si>
    <t>IN Railroad Company</t>
  </si>
  <si>
    <t>IN Society of Anesthesiologists</t>
  </si>
  <si>
    <t>IN State Alliance YMCA's</t>
  </si>
  <si>
    <t>John Middleton Company</t>
  </si>
  <si>
    <t>Marion Co Clerks Ofc.</t>
  </si>
  <si>
    <t>MillerCoors LLC</t>
  </si>
  <si>
    <t>Norfolk Southern Corporation</t>
  </si>
  <si>
    <t>NW IN Reg Development Authority</t>
  </si>
  <si>
    <t>One Call Medical</t>
  </si>
  <si>
    <t>Philip Morris USA Inc.</t>
  </si>
  <si>
    <t>River Ridge Development Authority</t>
  </si>
  <si>
    <t>Sanitary District of Hammond</t>
  </si>
  <si>
    <t>S. Bend Public Transpo. Corporation</t>
  </si>
  <si>
    <t>Subaru of IN Automotive</t>
  </si>
  <si>
    <t>Town of Newburgh</t>
  </si>
  <si>
    <t xml:space="preserve">U.S. Smokeless Tob Co </t>
  </si>
  <si>
    <t>United Insurance Company of America</t>
  </si>
  <si>
    <t>YMCA of Greater Indianapolis</t>
  </si>
  <si>
    <t>Fairchild, Mark</t>
  </si>
  <si>
    <t>Natl Assn of Social Workers, IN Chptr</t>
  </si>
  <si>
    <t>Fallon, Paul</t>
  </si>
  <si>
    <t>HRP Construction</t>
  </si>
  <si>
    <t>Fankhauser, Nick</t>
  </si>
  <si>
    <t>Faulkenberg, Dennis</t>
  </si>
  <si>
    <t>Fay, Alexander</t>
  </si>
  <si>
    <t>Metro Indianapolis Board of REALTORS</t>
  </si>
  <si>
    <t>Fearnow, Randall R.</t>
  </si>
  <si>
    <t>Clients of Krieg DeVault, LLP</t>
  </si>
  <si>
    <t>Featherstun, Jeffrey</t>
  </si>
  <si>
    <t>Felts, Paje</t>
  </si>
  <si>
    <t>IN State Bar Assn</t>
  </si>
  <si>
    <t>Ferguson, Maureen</t>
  </si>
  <si>
    <t>American Petroleum Institute</t>
  </si>
  <si>
    <t>Ferguson, Stephen</t>
  </si>
  <si>
    <t>Cook Group, Inc.</t>
  </si>
  <si>
    <t>Ferraro, Kim</t>
  </si>
  <si>
    <t>Hoosier Environmental Council</t>
  </si>
  <si>
    <t>Fewell, Charles, Jr.</t>
  </si>
  <si>
    <t>Milestone Contractors LP</t>
  </si>
  <si>
    <t>Fichter, Michael A.</t>
  </si>
  <si>
    <t>IN Right to Life</t>
  </si>
  <si>
    <t>Field, David</t>
  </si>
  <si>
    <t>Allstate Insurance Company</t>
  </si>
  <si>
    <t>Finnegan Priest, Caitlin</t>
  </si>
  <si>
    <t>Fisher, Mark</t>
  </si>
  <si>
    <t>Indy Chamber</t>
  </si>
  <si>
    <t>Fitzgerald, Philip</t>
  </si>
  <si>
    <t>Flint, Mark</t>
  </si>
  <si>
    <t>IPALCO Enterprises, Inc.</t>
  </si>
  <si>
    <t>Focused Capitol Solutions</t>
  </si>
  <si>
    <t>IN Family Institute</t>
  </si>
  <si>
    <t>Ford, Clovis Ray</t>
  </si>
  <si>
    <t xml:space="preserve">BLET Teamsters Rail </t>
  </si>
  <si>
    <t>Fraizer, Anthony</t>
  </si>
  <si>
    <t>IN Assn for Com Econ Dev</t>
  </si>
  <si>
    <t>Francher-Donald, Shanee</t>
  </si>
  <si>
    <t>Ice Miller LLP</t>
  </si>
  <si>
    <t>Fraser, Jessica</t>
  </si>
  <si>
    <t>Frey, Erin</t>
  </si>
  <si>
    <t>AstraZeneca Pharmaceuticals</t>
  </si>
  <si>
    <t>Fritz, Jeffrey H.</t>
  </si>
  <si>
    <t>Natl Heritage Academy</t>
  </si>
  <si>
    <t>Marion Co Sheriff Dept</t>
  </si>
  <si>
    <t>Harrison County Gvmnt</t>
  </si>
  <si>
    <t>Fuchs, Gary</t>
  </si>
  <si>
    <t>Hewlett Packard</t>
  </si>
  <si>
    <t>Fuller, Kevin</t>
  </si>
  <si>
    <t>Bayer Corporation</t>
  </si>
  <si>
    <t>Gambill, Keith</t>
  </si>
  <si>
    <t>Gamble, Caitlin</t>
  </si>
  <si>
    <t>Hoosiers for Economic Growth</t>
  </si>
  <si>
    <t>Garcia, Debra</t>
  </si>
  <si>
    <t>IN-KY Oranizing Comttee 962</t>
  </si>
  <si>
    <t>Garver, Frederick H "Chip"</t>
  </si>
  <si>
    <t>See clients of Baker &amp; Daniels</t>
  </si>
  <si>
    <t>Gaylor, John</t>
  </si>
  <si>
    <t>Gerardot, Edward A.</t>
  </si>
  <si>
    <t>Gerni, John</t>
  </si>
  <si>
    <t>American Council of Life Insurers</t>
  </si>
  <si>
    <t>Gerstle, Mark</t>
  </si>
  <si>
    <t>Columbus Learning Cntr Mgmnt Corp</t>
  </si>
  <si>
    <t>Gibbons, Natalie</t>
  </si>
  <si>
    <t xml:space="preserve">Gibson, Christopher </t>
  </si>
  <si>
    <t>Clients of The Corydon Group, LLC</t>
  </si>
  <si>
    <t>Gibson, Marshall</t>
  </si>
  <si>
    <t>IN Friends Committee on Legislation</t>
  </si>
  <si>
    <t>Giesler, Bart</t>
  </si>
  <si>
    <t>Gifford, Ronald</t>
  </si>
  <si>
    <t>Central IN Corporate Partnership</t>
  </si>
  <si>
    <t>Gilliam, Scott</t>
  </si>
  <si>
    <t>Cincinnati Insurance</t>
  </si>
  <si>
    <t>Gilroy, Aimee</t>
  </si>
  <si>
    <t>Raytheon Company</t>
  </si>
  <si>
    <t>Gilroy, Kelly</t>
  </si>
  <si>
    <t>Gish, Jennifer</t>
  </si>
  <si>
    <t>Golc, Jeff</t>
  </si>
  <si>
    <t>Golembeske, Rebecca</t>
  </si>
  <si>
    <t>Goodman, Joshua</t>
  </si>
  <si>
    <t>Goodwin, Jeffery B.</t>
  </si>
  <si>
    <t>IN Manufacturers Assn, Inc.</t>
  </si>
  <si>
    <t>Gookins, Steve</t>
  </si>
  <si>
    <t>IN Assn Career Tech Educ Districts</t>
  </si>
  <si>
    <t>Gordon Thomas Honeywell, Gov Aff</t>
  </si>
  <si>
    <t>Mylan Inc.</t>
  </si>
  <si>
    <t>Gosewehr, Bethany</t>
  </si>
  <si>
    <t>Natl Federation of Independent Business</t>
  </si>
  <si>
    <t>Grace, Lindsay</t>
  </si>
  <si>
    <t>American Lung Assn in IN</t>
  </si>
  <si>
    <t>Grady, Mark</t>
  </si>
  <si>
    <t>Communications Venture Corp dba Indigital</t>
  </si>
  <si>
    <t>Graham, Cathleen</t>
  </si>
  <si>
    <t>IN Assn of Residential Child Care Agencies, Inc.</t>
  </si>
  <si>
    <t>Greco, Kimberly</t>
  </si>
  <si>
    <t>Green, Angela</t>
  </si>
  <si>
    <t>Greller, Mattew</t>
  </si>
  <si>
    <t>Griffin, Vincent L.</t>
  </si>
  <si>
    <t>Griffiths Stoughton, Michelle</t>
  </si>
  <si>
    <t>WellPoint dba Anthem BCBS</t>
  </si>
  <si>
    <t>Groenert, Justin</t>
  </si>
  <si>
    <t>Chamber of Commerce SW IN</t>
  </si>
  <si>
    <t xml:space="preserve">Gross, Bridget </t>
  </si>
  <si>
    <t>IN Trial Lawyers Assn-</t>
  </si>
  <si>
    <t>Grounded in Grassroots</t>
  </si>
  <si>
    <t>Gruesser, Merle</t>
  </si>
  <si>
    <t>Gubera, Jon</t>
  </si>
  <si>
    <t>The College Board</t>
  </si>
  <si>
    <t>Gutierrez, Carlos</t>
  </si>
  <si>
    <t>Consumer Healthcare Products Assn</t>
  </si>
  <si>
    <t>Gutman, Gretchen</t>
  </si>
  <si>
    <t>Gutwein LLP</t>
  </si>
  <si>
    <t>Bio Town Ag</t>
  </si>
  <si>
    <t>Gutwein, Eric</t>
  </si>
  <si>
    <t>Gutwein, Stuart</t>
  </si>
  <si>
    <t>Guven, Ferhat</t>
  </si>
  <si>
    <t>Guyott, Nancy</t>
  </si>
  <si>
    <t>Hackman Hulett &amp; Cracraft, LLP</t>
  </si>
  <si>
    <t>Hahn, Greg</t>
  </si>
  <si>
    <t>Hahn, Trenton</t>
  </si>
  <si>
    <t>Halbert, Marianne</t>
  </si>
  <si>
    <t>NAMI IN</t>
  </si>
  <si>
    <t>Halbig, Julie</t>
  </si>
  <si>
    <t>Halfacre, III Richard</t>
  </si>
  <si>
    <t>Hall, Katrina</t>
  </si>
  <si>
    <t>Hall, Richard</t>
  </si>
  <si>
    <t>Hall Render Killian Heath &amp; Lyman, PSC</t>
  </si>
  <si>
    <t>Bayer Pharmaceuticals</t>
  </si>
  <si>
    <t>Coalition of Advanced Practice Nurses of IN</t>
  </si>
  <si>
    <t>Liberty Partners Group</t>
  </si>
  <si>
    <t>Hancock Rural Telephone Corporation d/b/aNineStar Connect</t>
  </si>
  <si>
    <t>IN Academy of Family Physicians</t>
  </si>
  <si>
    <t>IN Exchange Carrier Association</t>
  </si>
  <si>
    <t>Indiana Fiber Network, LLC</t>
  </si>
  <si>
    <t>IN Hospital Assn</t>
  </si>
  <si>
    <t>Hamilton, Carey E.</t>
  </si>
  <si>
    <t>IN Recycling Coalition</t>
  </si>
  <si>
    <t>Hamilton, John</t>
  </si>
  <si>
    <t>Clients of Wooden &amp; McLaughlin</t>
  </si>
  <si>
    <t>Hamilton Scott, Kristen</t>
  </si>
  <si>
    <t>Insurance Institute IN</t>
  </si>
  <si>
    <t>Hammond, John R., III</t>
  </si>
  <si>
    <t>Hand, Joel Dee</t>
  </si>
  <si>
    <t>IN Coalition for Public Education</t>
  </si>
  <si>
    <t>Hanify, Thomas</t>
  </si>
  <si>
    <t>Professional Fire Fighters Union of IN</t>
  </si>
  <si>
    <t>Hanscom, Peter</t>
  </si>
  <si>
    <t>Harden, Seth</t>
  </si>
  <si>
    <t>Harper, Russell</t>
  </si>
  <si>
    <t>Harris, David</t>
  </si>
  <si>
    <t>The Mind Trust</t>
  </si>
  <si>
    <t>Harris, Jeffery</t>
  </si>
  <si>
    <t>IN State AFLCIO</t>
  </si>
  <si>
    <t>Harrison, Lisa</t>
  </si>
  <si>
    <t>Ice Miler LLP</t>
  </si>
  <si>
    <t>Harrison, Logan</t>
  </si>
  <si>
    <t>Insurance Institute of IN</t>
  </si>
  <si>
    <t>Hart, Joni</t>
  </si>
  <si>
    <t>IN CableTelecommunications Assn</t>
  </si>
  <si>
    <t>Harvey, Roger</t>
  </si>
  <si>
    <t>Hatchett, David</t>
  </si>
  <si>
    <t>Hatchett &amp; Hauck, LLP</t>
  </si>
  <si>
    <t>Hatchett &amp; Hauck</t>
  </si>
  <si>
    <t>Hathaway, Anne</t>
  </si>
  <si>
    <t>Hathaway Strategies</t>
  </si>
  <si>
    <t>IN Ethanol Producers</t>
  </si>
  <si>
    <t>Hatton, Peter</t>
  </si>
  <si>
    <t>Havens, Thomas</t>
  </si>
  <si>
    <t>IN Builders Assn</t>
  </si>
  <si>
    <t xml:space="preserve">Hays, Lisa </t>
  </si>
  <si>
    <t>Hays &amp; Associates</t>
  </si>
  <si>
    <t>Hays &amp; Associates, LLC</t>
  </si>
  <si>
    <t>American Express Company</t>
  </si>
  <si>
    <t>Gaming Entertainment IN</t>
  </si>
  <si>
    <t>IN Winery &amp; Vineyard Assn</t>
  </si>
  <si>
    <t>Hazelett, Bruce</t>
  </si>
  <si>
    <t>Hebenstreit, Patricia</t>
  </si>
  <si>
    <t>MDWise</t>
  </si>
  <si>
    <t>Hedberg, Matthew</t>
  </si>
  <si>
    <t>Mead Johnson Nutrition</t>
  </si>
  <si>
    <t>Helmbock, Lindsay</t>
  </si>
  <si>
    <t>Citizens Action Coalition</t>
  </si>
  <si>
    <t>Henderson, Scott</t>
  </si>
  <si>
    <t>Henegar, Jane</t>
  </si>
  <si>
    <t>American Civil Liberties Union</t>
  </si>
  <si>
    <t>Henkel, Daniel</t>
  </si>
  <si>
    <t>American College of Sports Medicine</t>
  </si>
  <si>
    <t>Herndon, Brianna</t>
  </si>
  <si>
    <t>American Cancer Scty Cancer Action</t>
  </si>
  <si>
    <t>Hess, Judy</t>
  </si>
  <si>
    <t>Caesars Riverboat Casino</t>
  </si>
  <si>
    <t>Hildebrand, Emmy</t>
  </si>
  <si>
    <t>HVAF of IN</t>
  </si>
  <si>
    <t>Hilliou, Andre</t>
  </si>
  <si>
    <t>Full House Resorts</t>
  </si>
  <si>
    <t>Hills, Timothy</t>
  </si>
  <si>
    <t>Hiltunen, Charles</t>
  </si>
  <si>
    <t>Clients of The Third House LLC</t>
  </si>
  <si>
    <t>Hiner, Leslie</t>
  </si>
  <si>
    <t>Fdtn for Educational Choice</t>
  </si>
  <si>
    <t xml:space="preserve">Hines, Allison </t>
  </si>
  <si>
    <t>Hizer, Cresswell</t>
  </si>
  <si>
    <t>Syngenta Crop Protection</t>
  </si>
  <si>
    <t>IN Assn Soil Water Consv Distr</t>
  </si>
  <si>
    <t>Kandakee Beaverville Southern Rail.</t>
  </si>
  <si>
    <t>Hoff, Ryan</t>
  </si>
  <si>
    <t>Hoffman, Frank</t>
  </si>
  <si>
    <t>Clients of Krieg DeVault, Inc.</t>
  </si>
  <si>
    <t>Holden, Patricia</t>
  </si>
  <si>
    <t>Bank of America Corp</t>
  </si>
  <si>
    <t>Hoover, Angela</t>
  </si>
  <si>
    <t>Walgreen Co</t>
  </si>
  <si>
    <t>Hopper, Carlie</t>
  </si>
  <si>
    <t>Hopper, James III</t>
  </si>
  <si>
    <t>Eli Lilly &amp; Company</t>
  </si>
  <si>
    <t>Horton, Tom</t>
  </si>
  <si>
    <t>Waste Mgmnt of IN</t>
  </si>
  <si>
    <t>Hoyt, Steven</t>
  </si>
  <si>
    <t>IN/Kentucky Regional Council of Carpenters</t>
  </si>
  <si>
    <t>Huang, Erin</t>
  </si>
  <si>
    <t>Humane Society of the United States</t>
  </si>
  <si>
    <t>Huber, Michael</t>
  </si>
  <si>
    <t>Hunt, Jennifer</t>
  </si>
  <si>
    <t>Hutcheson, Lisa E.</t>
  </si>
  <si>
    <t>Mental Health Association of IN</t>
  </si>
  <si>
    <t>Hutson, Amy</t>
  </si>
  <si>
    <t>AARP  IN</t>
  </si>
  <si>
    <t>AIA-Indiana</t>
  </si>
  <si>
    <t>Agribusiness Council of IN</t>
  </si>
  <si>
    <t>American Suntanning Assn</t>
  </si>
  <si>
    <t>America's Health Insurance Plans</t>
  </si>
  <si>
    <t>Amplify Education Inc.</t>
  </si>
  <si>
    <t>Aramark</t>
  </si>
  <si>
    <t>Association of Indiana Counties</t>
  </si>
  <si>
    <t>CICP dba TechPoint</t>
  </si>
  <si>
    <t>City of Westfield</t>
  </si>
  <si>
    <t>Coalition of Ignition Interlock Mnf.</t>
  </si>
  <si>
    <t xml:space="preserve">Countrymark Cooperative Holding </t>
  </si>
  <si>
    <t>Energy Systems Group</t>
  </si>
  <si>
    <t>Energy Transfer Partners</t>
  </si>
  <si>
    <t xml:space="preserve">Environmental Systems Prod Holdings </t>
  </si>
  <si>
    <t>General Motors</t>
  </si>
  <si>
    <t>Greater Indpls Chamber of Commerce</t>
  </si>
  <si>
    <t>IN Adoption Agencies United</t>
  </si>
  <si>
    <t>IN Affordable Housing Council</t>
  </si>
  <si>
    <t>IN Alliance of Boys and Girls Clubs</t>
  </si>
  <si>
    <t>IN Assn for Community Economic Dev</t>
  </si>
  <si>
    <t>IN Assn of Beverage Retailers</t>
  </si>
  <si>
    <t>IN Collectors</t>
  </si>
  <si>
    <t>IN Gaming Company</t>
  </si>
  <si>
    <t xml:space="preserve">IN Institute of Scrap Recycling Industries </t>
  </si>
  <si>
    <t>IN Interactive Inc.</t>
  </si>
  <si>
    <t>IN Judges Assn</t>
  </si>
  <si>
    <t>IN Public Broadcasting Stations, Inc.</t>
  </si>
  <si>
    <t xml:space="preserve">IN Secondary Market </t>
  </si>
  <si>
    <t>IN SPORTS CORP</t>
  </si>
  <si>
    <t>K-12</t>
  </si>
  <si>
    <t>Minnesota Mining and Manufacturing Company 3M</t>
  </si>
  <si>
    <t>MultiState Associates</t>
  </si>
  <si>
    <t>Muncie Novelty Company Inc.</t>
  </si>
  <si>
    <t>Northern IN Public Service Company</t>
  </si>
  <si>
    <t>Peabody Energy Corp</t>
  </si>
  <si>
    <t>Ports of IN</t>
  </si>
  <si>
    <t>PrevMed-Onsite Healthcare Svc</t>
  </si>
  <si>
    <t>Property Casualty Insurers Assn of America</t>
  </si>
  <si>
    <t>Protect the Harvest</t>
  </si>
  <si>
    <t>Self Storage Assn</t>
  </si>
  <si>
    <t>Seniorlink, Inc.</t>
  </si>
  <si>
    <t>Wellpoint / Anthem Insurance Co., Inc.</t>
  </si>
  <si>
    <t>Youth Villages</t>
  </si>
  <si>
    <t>Ice Miller Strategies</t>
  </si>
  <si>
    <t>Imus, Scott</t>
  </si>
  <si>
    <t>IN Mortgage Bankers Assn</t>
  </si>
  <si>
    <t>IN Financial Svcs Assn</t>
  </si>
  <si>
    <t>Personal Finance Company</t>
  </si>
  <si>
    <t>OneMain Financial</t>
  </si>
  <si>
    <t>Heights Finance Corporation</t>
  </si>
  <si>
    <t>Springleaf Financial Svcs</t>
  </si>
  <si>
    <t>World Finance Co of IN LLC</t>
  </si>
  <si>
    <t>IN Osteopathic Assn</t>
  </si>
  <si>
    <t>Natl Education Association</t>
  </si>
  <si>
    <t>Wabash Valley Power Assn</t>
  </si>
  <si>
    <t>Hoosier Energy</t>
  </si>
  <si>
    <t>Jackson, Jay</t>
  </si>
  <si>
    <t>Abate of IN</t>
  </si>
  <si>
    <t>Jeffery, Blake</t>
  </si>
  <si>
    <t>IN Cast Metals Assn</t>
  </si>
  <si>
    <t>Jimenez, Steven</t>
  </si>
  <si>
    <t>John, Thomas</t>
  </si>
  <si>
    <t>AT&amp;T</t>
  </si>
  <si>
    <t>Aviation Assn of IN</t>
  </si>
  <si>
    <t>Computer Systems</t>
  </si>
  <si>
    <t>Elevator Industry Work Prservation Fund</t>
  </si>
  <si>
    <t>Entertainment Software Assn</t>
  </si>
  <si>
    <t>IN Assn of Residential Childcare Agencies</t>
  </si>
  <si>
    <t>IN Motor Truck Assn</t>
  </si>
  <si>
    <t>IN Seed Trade Assn</t>
  </si>
  <si>
    <t>IN Towing &amp; Wrecker Assn</t>
  </si>
  <si>
    <t>Motion Picture Assn ofAmerica</t>
  </si>
  <si>
    <t>Oasis Legal Finance</t>
  </si>
  <si>
    <t>PLS Financial Services Inc.</t>
  </si>
  <si>
    <t>United Healthcare Svc</t>
  </si>
  <si>
    <t>West Central Conservancy District</t>
  </si>
  <si>
    <t>Wine &amp; Spirits Wholesalers of IN</t>
  </si>
  <si>
    <t>Johnson, Kathryn</t>
  </si>
  <si>
    <t>Johnson, Keith</t>
  </si>
  <si>
    <t xml:space="preserve">Capitol Assets </t>
  </si>
  <si>
    <t>Johnson, Kellie</t>
  </si>
  <si>
    <t>Johnson, Lacy</t>
  </si>
  <si>
    <t>Jones, John</t>
  </si>
  <si>
    <t>Sprint Nextel</t>
  </si>
  <si>
    <t>Jones, Kristin</t>
  </si>
  <si>
    <t>IN Health Industry Forum</t>
  </si>
  <si>
    <t>KWK Management Group, LLC</t>
  </si>
  <si>
    <t>Community Pharmacies of IN, Inc.</t>
  </si>
  <si>
    <t>IN Assn of Rehabilitation Facilities</t>
  </si>
  <si>
    <t>IN Cemetary Assn</t>
  </si>
  <si>
    <t>IN Council of Admin of Special Education</t>
  </si>
  <si>
    <t>IN Federation Ambulatory Surgical Ctrs</t>
  </si>
  <si>
    <t>IN Horsemen's Benevolent &amp; Protective Assn</t>
  </si>
  <si>
    <t>IN Pharmacists Alliance</t>
  </si>
  <si>
    <t>Meijer Inc.</t>
  </si>
  <si>
    <t>Kahl, Charles</t>
  </si>
  <si>
    <t>Keeler, John S.</t>
  </si>
  <si>
    <t>New Centaur LLC</t>
  </si>
  <si>
    <t>Kendell, Nicole</t>
  </si>
  <si>
    <t>Kennedy, Timothy</t>
  </si>
  <si>
    <t>Hall Render Killian Heath &amp; Lyman</t>
  </si>
  <si>
    <t>Kensinger Goodpaster, Mindi</t>
  </si>
  <si>
    <t>Marion Co Commission On Youth</t>
  </si>
  <si>
    <t>Kent, Brent</t>
  </si>
  <si>
    <t>Kenworthy, Jay</t>
  </si>
  <si>
    <t>Keown, William</t>
  </si>
  <si>
    <t>Kerce, Clifford</t>
  </si>
  <si>
    <t>Carpenters Industrial Council</t>
  </si>
  <si>
    <t xml:space="preserve">Ketron, Deborah </t>
  </si>
  <si>
    <t>IN Assn of Home Educators Inc.</t>
  </si>
  <si>
    <t>Key, Stephen</t>
  </si>
  <si>
    <t>Hoosier State Press Assn</t>
  </si>
  <si>
    <t>Kharbanda, Jasdip (Jesse)</t>
  </si>
  <si>
    <t>Kiefer, J. Richard</t>
  </si>
  <si>
    <t>Kiely, Patrick J.</t>
  </si>
  <si>
    <t>Kiely, Shannon</t>
  </si>
  <si>
    <t>Cummins, Inc.</t>
  </si>
  <si>
    <t>Kitchin, Vicki</t>
  </si>
  <si>
    <t>Klippenstein, Brian</t>
  </si>
  <si>
    <t>Kljajic, R. Ray</t>
  </si>
  <si>
    <t>Citigroup Global Markets</t>
  </si>
  <si>
    <t>Kobe, Lisa</t>
  </si>
  <si>
    <t>Duke Energy</t>
  </si>
  <si>
    <t>Kopka Pinkus Dolin &amp; Eads LLC</t>
  </si>
  <si>
    <t>Assn of IN Solid Waste Mgmnt Districts</t>
  </si>
  <si>
    <t>South Shore Conv Visit (Lake Co CVB)</t>
  </si>
  <si>
    <t>Northern IN Public Svc CO</t>
  </si>
  <si>
    <t>Koppin, John</t>
  </si>
  <si>
    <t>IN Telecommunications Assn</t>
  </si>
  <si>
    <t>Kraft, Robert</t>
  </si>
  <si>
    <t>IN Corn Growers Assn</t>
  </si>
  <si>
    <t>IN Soybean Alliance</t>
  </si>
  <si>
    <t>Krevda, Neil</t>
  </si>
  <si>
    <t>Verizon</t>
  </si>
  <si>
    <t>American Assn of Diabetes Educ</t>
  </si>
  <si>
    <t>American Health Network</t>
  </si>
  <si>
    <t>American International Group</t>
  </si>
  <si>
    <t>American Senior Communities, LLC</t>
  </si>
  <si>
    <t>Apollo Education Group, Inc.</t>
  </si>
  <si>
    <t>Assn of IN Enterprise Zones</t>
  </si>
  <si>
    <t>Benevis/Kool Smiles</t>
  </si>
  <si>
    <t>Cummins</t>
  </si>
  <si>
    <t>Deloitte Consulting</t>
  </si>
  <si>
    <t>Election Systems &amp; Software</t>
  </si>
  <si>
    <t>Ft. Wayne Utilities</t>
  </si>
  <si>
    <t>French Lick Redevelopment CDE</t>
  </si>
  <si>
    <t xml:space="preserve">Genentech Inc. </t>
  </si>
  <si>
    <t>Historic Landmarks Fdtn dba IN Landmarks</t>
  </si>
  <si>
    <t>IN Academy of Dermatology</t>
  </si>
  <si>
    <t>Indiana MENTOR</t>
  </si>
  <si>
    <t>IN Standardbred Assn</t>
  </si>
  <si>
    <t xml:space="preserve">League of Women Voters IN </t>
  </si>
  <si>
    <t>Management &amp; Training Corp</t>
  </si>
  <si>
    <t>Mitchell International Inc.</t>
  </si>
  <si>
    <t>Natl College Athletic Assn</t>
  </si>
  <si>
    <t>Natl Medical Care d/b/a Fresenius</t>
  </si>
  <si>
    <t>Northern IN Tourism Dev Commission</t>
  </si>
  <si>
    <t>Roche Diagnostics</t>
  </si>
  <si>
    <t>SRI Incorporated</t>
  </si>
  <si>
    <t>Town of Speedway</t>
  </si>
  <si>
    <t>UHS of Delaware, Inc.</t>
  </si>
  <si>
    <t>Verizon Communications</t>
  </si>
  <si>
    <t>Kron, Randall</t>
  </si>
  <si>
    <t>Kuzman, Robert</t>
  </si>
  <si>
    <t>Kyi, Yin Min</t>
  </si>
  <si>
    <t>SEIU Healthcare IL &amp; IN</t>
  </si>
  <si>
    <t>Lackey, Joseph</t>
  </si>
  <si>
    <t>IN Wholesale Distrib. Assn</t>
  </si>
  <si>
    <t>IN Grocery &amp; Convenience Store Assn</t>
  </si>
  <si>
    <t>Lacksonen, Todd</t>
  </si>
  <si>
    <t>Otsuka America Pharma</t>
  </si>
  <si>
    <t>LaEace, Kristen</t>
  </si>
  <si>
    <t>IN Assn of Area Agencies on Aging</t>
  </si>
  <si>
    <t>Lahr, Cindy</t>
  </si>
  <si>
    <t>AARP IN</t>
  </si>
  <si>
    <t>Lambert, Timothy</t>
  </si>
  <si>
    <t>Horseshoe Hammond</t>
  </si>
  <si>
    <t>Langebahn, Jeffrey</t>
  </si>
  <si>
    <t>Lake County Solid Waste Mgmt District</t>
  </si>
  <si>
    <t>Langston, Gary</t>
  </si>
  <si>
    <t>Lankford, Elizabeth</t>
  </si>
  <si>
    <t>Healthcare Distrib. Mgmnt Assn.</t>
  </si>
  <si>
    <t>Lantz, Richard</t>
  </si>
  <si>
    <t>Delta Dental of Michigan on behalf of IN</t>
  </si>
  <si>
    <t>LaPierre, Steven</t>
  </si>
  <si>
    <t>Boston Scientific</t>
  </si>
  <si>
    <t>LaRocco, Benjamin</t>
  </si>
  <si>
    <t>AK Steel</t>
  </si>
  <si>
    <t>Latscha, Ann</t>
  </si>
  <si>
    <t>Lawrance, R. Mark</t>
  </si>
  <si>
    <t>IN Chamber of Commerce Inc.</t>
  </si>
  <si>
    <t>Lawrence, Susan</t>
  </si>
  <si>
    <t>Laycock, Sara</t>
  </si>
  <si>
    <t>Metro Indy Board of REALTORS (MIBOR)</t>
  </si>
  <si>
    <t>Lee, Savannah</t>
  </si>
  <si>
    <t>LegisGroup SDS Grp, Ltd</t>
  </si>
  <si>
    <t>ATI Holdings LLC</t>
  </si>
  <si>
    <t>American Council of Engineering Companies of IN</t>
  </si>
  <si>
    <t>City of Rising Sun</t>
  </si>
  <si>
    <t>City of Whiting</t>
  </si>
  <si>
    <t>Family Express</t>
  </si>
  <si>
    <t>IN Assn of Private Career School</t>
  </si>
  <si>
    <t>IN Licensed Beverage Assn</t>
  </si>
  <si>
    <t>IN Manufactured Housing/Recreat Veh</t>
  </si>
  <si>
    <t>IN Podiatric Medical Assn</t>
  </si>
  <si>
    <t>IN State Nurses Assn</t>
  </si>
  <si>
    <t>International Chiropractors Assn of IN</t>
  </si>
  <si>
    <t>Outdoor Advertising Assn of IN</t>
  </si>
  <si>
    <t>Probation Officers Professional Association of IN</t>
  </si>
  <si>
    <t>Southern Wine &amp; Spirits of IN</t>
  </si>
  <si>
    <t xml:space="preserve">Leich, James </t>
  </si>
  <si>
    <t>IN Assn of Homes &amp; Services for the Aging, Inc.</t>
  </si>
  <si>
    <t>Leininger, Chris</t>
  </si>
  <si>
    <t>Blue Sky Casino LLC</t>
  </si>
  <si>
    <t>Leonard, Douglas</t>
  </si>
  <si>
    <t>Leppert, Michael</t>
  </si>
  <si>
    <t>Clark Quinn Public Affairs</t>
  </si>
  <si>
    <t>Levander, Amy</t>
  </si>
  <si>
    <t>Lewellen, Gary</t>
  </si>
  <si>
    <t>Lewis, David C.</t>
  </si>
  <si>
    <t>IN Bell Telephone (AT&amp;T)</t>
  </si>
  <si>
    <t>Lewis, David P</t>
  </si>
  <si>
    <t>Eli Lilly Company</t>
  </si>
  <si>
    <t>Lewis, Marc</t>
  </si>
  <si>
    <t>Lewis, Melissa</t>
  </si>
  <si>
    <t>IN Assn of Plumb Heat Cooling Contr.</t>
  </si>
  <si>
    <t>Ohio County</t>
  </si>
  <si>
    <t>Dearborn Co Council</t>
  </si>
  <si>
    <t>Switzerland County Courthouse</t>
  </si>
  <si>
    <t>Lewis &amp; Kappes</t>
  </si>
  <si>
    <t>Ligouri, Peter</t>
  </si>
  <si>
    <t>Limestone Group LLC</t>
  </si>
  <si>
    <t>IN Hemophilia Thrombosis Center</t>
  </si>
  <si>
    <t>Cautela Institute of Informatics Tech</t>
  </si>
  <si>
    <t>Little, Charles L.</t>
  </si>
  <si>
    <t>IN Urban Schools Assn</t>
  </si>
  <si>
    <t>Little, Steven</t>
  </si>
  <si>
    <t>Citigroup Management Corp.</t>
  </si>
  <si>
    <t>Livengood, John</t>
  </si>
  <si>
    <t>IN Restaurant &amp; Lodging Assn</t>
  </si>
  <si>
    <t>Livvix, Bill</t>
  </si>
  <si>
    <t>Loftus, Joseph</t>
  </si>
  <si>
    <t>Long, Matthew</t>
  </si>
  <si>
    <t>See Clients of Bose Public Affairs</t>
  </si>
  <si>
    <t>Long, Patrick</t>
  </si>
  <si>
    <t>IN Chapter American Concrete Pavement Assn</t>
  </si>
  <si>
    <t>Lucas, Kathleen G</t>
  </si>
  <si>
    <t>Clients of Bose McKinney Evans</t>
  </si>
  <si>
    <t>Ludwick, Richard</t>
  </si>
  <si>
    <t>Luurtsema, Michael</t>
  </si>
  <si>
    <t>IN Forest Alliance, Inc.</t>
  </si>
  <si>
    <t>Lyle, June</t>
  </si>
  <si>
    <t>AARP</t>
  </si>
  <si>
    <t>McCabe, Lisa</t>
  </si>
  <si>
    <t>Satellite Broadcast &amp; Communication Assn</t>
  </si>
  <si>
    <t>McCaffrey, Melissa</t>
  </si>
  <si>
    <t>McCaffrey, Stephen</t>
  </si>
  <si>
    <t>Mental Health America IN</t>
  </si>
  <si>
    <t>McCann, Ryan</t>
  </si>
  <si>
    <t>IN Family Action</t>
  </si>
  <si>
    <t>McCarty, Darby</t>
  </si>
  <si>
    <t>Smithville Communications</t>
  </si>
  <si>
    <t>McClamroch, Tobin</t>
  </si>
  <si>
    <t>McClellan, Adria</t>
  </si>
  <si>
    <t>IN Utility Shareholders Assn</t>
  </si>
  <si>
    <t>McClelland, James</t>
  </si>
  <si>
    <t>McConnell, Mary</t>
  </si>
  <si>
    <t>The Nature Conservancy, IN Chapter</t>
  </si>
  <si>
    <t>McCreary, Robert</t>
  </si>
  <si>
    <t>IN Teamsters Joint Council No 69</t>
  </si>
  <si>
    <t xml:space="preserve">Robert Spolyar </t>
  </si>
  <si>
    <t>McDaniel, Kent</t>
  </si>
  <si>
    <t>IN Transportation Assn</t>
  </si>
  <si>
    <t>McDaniel, Michael D.</t>
  </si>
  <si>
    <t>See clients of Krieg DeVault, LLP</t>
  </si>
  <si>
    <t>Novartis Pharmaceuticals</t>
  </si>
  <si>
    <t>McGowen, Norman Vincent</t>
  </si>
  <si>
    <t xml:space="preserve">McGuffey, Patricia </t>
  </si>
  <si>
    <t>McGuffey and Associates, LLC</t>
  </si>
  <si>
    <t>McGuffey &amp; Associates</t>
  </si>
  <si>
    <t>IN Council Comm Mental Health</t>
  </si>
  <si>
    <t>Monsanto Company</t>
  </si>
  <si>
    <t>IN State Chiropractic Assn</t>
  </si>
  <si>
    <t>IN Psychological Assn</t>
  </si>
  <si>
    <t>McIntire, James Gordon</t>
  </si>
  <si>
    <t>McKay, Rachel</t>
  </si>
  <si>
    <t>McKean Law Firm, PC</t>
  </si>
  <si>
    <t>Sun King Brewery</t>
  </si>
  <si>
    <t>Three Floyds Brewing Company</t>
  </si>
  <si>
    <t>McKee, Nancy</t>
  </si>
  <si>
    <t>Sunovion Pharmaceuticals</t>
  </si>
  <si>
    <t>McKenzie, John</t>
  </si>
  <si>
    <t>McNutt, Barbara</t>
  </si>
  <si>
    <t>IN Optometric Assn</t>
  </si>
  <si>
    <t>McPherson, Thomas</t>
  </si>
  <si>
    <t>Boyd Central Region</t>
  </si>
  <si>
    <t>McShane, Margaret T.</t>
  </si>
  <si>
    <t>Maassel, Mark</t>
  </si>
  <si>
    <t xml:space="preserve">IN Energy Assn </t>
  </si>
  <si>
    <t>MacBeth, Charlotte A.</t>
  </si>
  <si>
    <t>MDWise, Inc.</t>
  </si>
  <si>
    <t>Mahern &amp; Assoc</t>
  </si>
  <si>
    <t>Indianapolis Power &amp; Light</t>
  </si>
  <si>
    <t>Clients of Mahern &amp; Assoc</t>
  </si>
  <si>
    <t xml:space="preserve">Swisher International </t>
  </si>
  <si>
    <t>Mahern, Edmund M.</t>
  </si>
  <si>
    <t>Maloney, Timothy</t>
  </si>
  <si>
    <t>Manlove, Marissa</t>
  </si>
  <si>
    <t xml:space="preserve">IN Grantmkrs All. Dba IN Philanthropy </t>
  </si>
  <si>
    <t>Manna, Andrew</t>
  </si>
  <si>
    <t>Mannweiler, Paul</t>
  </si>
  <si>
    <t>Marr, Ambre</t>
  </si>
  <si>
    <t xml:space="preserve">AARP IN State Office </t>
  </si>
  <si>
    <t>Masariu Carter, Diane</t>
  </si>
  <si>
    <t>Mathies, Warren</t>
  </si>
  <si>
    <t>Matsumoto, Alan</t>
  </si>
  <si>
    <t>Century Link</t>
  </si>
  <si>
    <t>Matthews, Martin</t>
  </si>
  <si>
    <t>Merck Sharp &amp; Dohme Corporation</t>
  </si>
  <si>
    <t>Maudlin, Laurie</t>
  </si>
  <si>
    <t>Melangton, Allison</t>
  </si>
  <si>
    <t>IN Sports Corp</t>
  </si>
  <si>
    <t>Melton, Tim</t>
  </si>
  <si>
    <t>Mercer, Charles R.</t>
  </si>
  <si>
    <t>IN Telephone Relay</t>
  </si>
  <si>
    <t>Meredith, Teresa</t>
  </si>
  <si>
    <t>Merlau, Curt</t>
  </si>
  <si>
    <t>Messer, Jennifer</t>
  </si>
  <si>
    <t>Miles, Mark D.</t>
  </si>
  <si>
    <t>Miley, Blayne G.</t>
  </si>
  <si>
    <t>Miller, Andrew</t>
  </si>
  <si>
    <t>Miller, Ashley</t>
  </si>
  <si>
    <t>Miller, Eric</t>
  </si>
  <si>
    <t>Advance America, Inc.</t>
  </si>
  <si>
    <t>Miller, Julianne</t>
  </si>
  <si>
    <t>Best Buddies Intl</t>
  </si>
  <si>
    <t>Miller, Mark</t>
  </si>
  <si>
    <t>Miller, Tatum</t>
  </si>
  <si>
    <t>Mills, Frederic</t>
  </si>
  <si>
    <t>Mills, Lawren</t>
  </si>
  <si>
    <t>Minalga, Jason</t>
  </si>
  <si>
    <t>Invenergy LLC</t>
  </si>
  <si>
    <t>Minor, Ja'Neane</t>
  </si>
  <si>
    <t>Misiewicz, Joseph</t>
  </si>
  <si>
    <t>Mitson, Anthony</t>
  </si>
  <si>
    <t>Moistner, Ray</t>
  </si>
  <si>
    <t>IN Hardwood Lumbermens Assn</t>
  </si>
  <si>
    <t>Monahan, Grant</t>
  </si>
  <si>
    <t>IN Retail Council, Inc.</t>
  </si>
  <si>
    <t>Moore, Joseph</t>
  </si>
  <si>
    <t>IN Beef Cattle Assn</t>
  </si>
  <si>
    <t>Moreau, Katherine</t>
  </si>
  <si>
    <t>Moreau, William</t>
  </si>
  <si>
    <t>Morgan, Jonathan</t>
  </si>
  <si>
    <t>Morris, Jeff</t>
  </si>
  <si>
    <t>Moyo, Mandla</t>
  </si>
  <si>
    <t>Muir, Rick</t>
  </si>
  <si>
    <t>AFT Indiana</t>
  </si>
  <si>
    <t>Mullally, Kevin</t>
  </si>
  <si>
    <t>Mullen, William</t>
  </si>
  <si>
    <t>Reckitt Benckiser Pharma</t>
  </si>
  <si>
    <t>Mullins, Kelly</t>
  </si>
  <si>
    <t>Multistate Associates</t>
  </si>
  <si>
    <t>Ingersoll Rand</t>
  </si>
  <si>
    <t>Advance America</t>
  </si>
  <si>
    <t>McGraw Hill Global Educ Holding LLC</t>
  </si>
  <si>
    <t xml:space="preserve">Community Choice Financial </t>
  </si>
  <si>
    <t>Sanofi Pasteur</t>
  </si>
  <si>
    <t>U.S. Chamber Institute for Legal Reform</t>
  </si>
  <si>
    <t>Natl Safety Council</t>
  </si>
  <si>
    <t>Check into Cash</t>
  </si>
  <si>
    <t>United Rentals Inc</t>
  </si>
  <si>
    <t>Community Financial Services Assn of America</t>
  </si>
  <si>
    <t>Murphy, Christopher</t>
  </si>
  <si>
    <t>1st Source Corporation</t>
  </si>
  <si>
    <t>Murphy, Leslie</t>
  </si>
  <si>
    <t>IN Society Assn Executives</t>
  </si>
  <si>
    <t>Murphy, Martin</t>
  </si>
  <si>
    <t>Automobile Dealers Assn of IN</t>
  </si>
  <si>
    <t>Murphy, Timothy</t>
  </si>
  <si>
    <t>IN Lumber &amp; Building Supply Assn</t>
  </si>
  <si>
    <t>Murphy, William</t>
  </si>
  <si>
    <t>Retired IN Public Employees Assn</t>
  </si>
  <si>
    <t>Murray, Kevin</t>
  </si>
  <si>
    <t>Murtlow, Ann</t>
  </si>
  <si>
    <t>Myers, Joshua</t>
  </si>
  <si>
    <t>Clients of IN Bankers Assn</t>
  </si>
  <si>
    <t>Neary, Dennis</t>
  </si>
  <si>
    <t>IN Health Care Assn.</t>
  </si>
  <si>
    <t>Nelson, Amy</t>
  </si>
  <si>
    <t>Fair Housing Center IN</t>
  </si>
  <si>
    <t>Nelson, Kay</t>
  </si>
  <si>
    <t>NW IN Forum</t>
  </si>
  <si>
    <t>Nelson, Richard</t>
  </si>
  <si>
    <t>united farm family insurance</t>
  </si>
  <si>
    <t>Nemeth, Peter</t>
  </si>
  <si>
    <t>Newland, James</t>
  </si>
  <si>
    <t>Northern IN Public Service Co.</t>
  </si>
  <si>
    <t>Newson, John</t>
  </si>
  <si>
    <t>Niland, Michael</t>
  </si>
  <si>
    <t>Insurance Institue of Indiana</t>
  </si>
  <si>
    <t>Nita, Daniel</t>
  </si>
  <si>
    <t>Noble, Gregory</t>
  </si>
  <si>
    <t>Noe, Cynthia</t>
  </si>
  <si>
    <t>Noland, J.Nathan</t>
  </si>
  <si>
    <t>IN Coal Council</t>
  </si>
  <si>
    <t>Nord, Lucinda</t>
  </si>
  <si>
    <t>Norris, Mathew</t>
  </si>
  <si>
    <t xml:space="preserve">O'brien, Michael R. </t>
  </si>
  <si>
    <t>O'Connell, Brian</t>
  </si>
  <si>
    <t>General Motors LLC</t>
  </si>
  <si>
    <t>O'Connor Michael</t>
  </si>
  <si>
    <t>Eli Lilly</t>
  </si>
  <si>
    <t>O'Flaherty, Kevin</t>
  </si>
  <si>
    <t>Campaign for Tobacco-free kids</t>
  </si>
  <si>
    <t>Ohlemiller, Justin</t>
  </si>
  <si>
    <t>Okeson, Paul</t>
  </si>
  <si>
    <t>Oliver, Kathleen M.</t>
  </si>
  <si>
    <t>Oliver Wine Co., Inc.</t>
  </si>
  <si>
    <t>Oliver, William M.</t>
  </si>
  <si>
    <t>Olsen, William</t>
  </si>
  <si>
    <t xml:space="preserve">Tate &amp; Lyle </t>
  </si>
  <si>
    <t>Olson, Kerwin</t>
  </si>
  <si>
    <t>O'Neal, John</t>
  </si>
  <si>
    <t>Ontko, Ray</t>
  </si>
  <si>
    <t>Doxpop LLC</t>
  </si>
  <si>
    <t>Oren, Mary Kathleen</t>
  </si>
  <si>
    <t>Ottiger, Matthew</t>
  </si>
  <si>
    <t>ResCare, Inc.</t>
  </si>
  <si>
    <t>Overshiner, Sarah</t>
  </si>
  <si>
    <t>IN Manufacturerers Assn</t>
  </si>
  <si>
    <t>Natl Solid Waste Mgmnt</t>
  </si>
  <si>
    <t>Padgett, Brett</t>
  </si>
  <si>
    <t>Citigroup Global Markets Inc.</t>
  </si>
  <si>
    <t>Palmer, Mark</t>
  </si>
  <si>
    <t>Paris, Kermit</t>
  </si>
  <si>
    <t>Parke, Neil</t>
  </si>
  <si>
    <t>Patterson, Danielle</t>
  </si>
  <si>
    <t>American Heart Assn</t>
  </si>
  <si>
    <t>Paulton, John</t>
  </si>
  <si>
    <t>Citizenlink</t>
  </si>
  <si>
    <t>Pearman, Dewey</t>
  </si>
  <si>
    <t>Construction Advancement Foundation</t>
  </si>
  <si>
    <t>Peck, Brandon</t>
  </si>
  <si>
    <t>Dutko Worldwide LLC dba Grayling</t>
  </si>
  <si>
    <t>Peek, Tiffany</t>
  </si>
  <si>
    <t>Mental Health Assn IN</t>
  </si>
  <si>
    <t>Pence, Edward</t>
  </si>
  <si>
    <t>SMITHVILLE Communications</t>
  </si>
  <si>
    <t>Perras, Jodi</t>
  </si>
  <si>
    <t>Sierra Club Hoosier Chptr</t>
  </si>
  <si>
    <t>Perry, Jeffrey</t>
  </si>
  <si>
    <t>General Motors, LLC</t>
  </si>
  <si>
    <t>Petersen, Lynne</t>
  </si>
  <si>
    <t>Apartment Assn of IN</t>
  </si>
  <si>
    <t>Peterson, Daniel Jay</t>
  </si>
  <si>
    <t>Pfingsten, Patrick</t>
  </si>
  <si>
    <t>Phelps, Timothy</t>
  </si>
  <si>
    <t>Phillipe, Rodney</t>
  </si>
  <si>
    <t xml:space="preserve">Phillips, Jeffrey </t>
  </si>
  <si>
    <t>Phillips &amp; Phillips</t>
  </si>
  <si>
    <t>Phillips, Michael K.</t>
  </si>
  <si>
    <t>Phillips &amp; Phillips LLC</t>
  </si>
  <si>
    <t xml:space="preserve">RAI Svcs </t>
  </si>
  <si>
    <t>New Centaur, LLC</t>
  </si>
  <si>
    <t>Pharmaceutical Research &amp; Manufacturere of America</t>
  </si>
  <si>
    <t>IN Horesmen's Benevolent &amp; Protect. Assn</t>
  </si>
  <si>
    <t>Sheet Metal Local 20</t>
  </si>
  <si>
    <t>Pike, Brenda</t>
  </si>
  <si>
    <t>Pinegar, Stanley C.</t>
  </si>
  <si>
    <t>Ping, Jennifer</t>
  </si>
  <si>
    <t>Pippen, David</t>
  </si>
  <si>
    <t>Plews, George</t>
  </si>
  <si>
    <t>Plews Shadle Racher Braun</t>
  </si>
  <si>
    <t>IN Petro Marketers Conv Store Assn</t>
  </si>
  <si>
    <t>Poe, Keegan</t>
  </si>
  <si>
    <t>Ponsler, Bradley</t>
  </si>
  <si>
    <t xml:space="preserve">Popcheff, George </t>
  </si>
  <si>
    <t>American Massage Therapy Assn</t>
  </si>
  <si>
    <t>Powell, Stephen E.</t>
  </si>
  <si>
    <t xml:space="preserve">IN Bell Telephone d/b/a AT &amp;T </t>
  </si>
  <si>
    <t>Powers, William</t>
  </si>
  <si>
    <t>Price, Matthew</t>
  </si>
  <si>
    <t xml:space="preserve">Prine, Matthew </t>
  </si>
  <si>
    <t>IN-American Water Company, Inc.</t>
  </si>
  <si>
    <t>Pryor, Christopher</t>
  </si>
  <si>
    <t xml:space="preserve">Metropolitan Indianapolis Board of Realtors </t>
  </si>
  <si>
    <t>Purucker, James</t>
  </si>
  <si>
    <t xml:space="preserve">Quandt, Barbara </t>
  </si>
  <si>
    <t>R.L. Rowley &amp; Assoc</t>
  </si>
  <si>
    <t>Rahn, Stephen E.</t>
  </si>
  <si>
    <t>Lincoln National Life Insurance Company</t>
  </si>
  <si>
    <t>Randall, Matthew</t>
  </si>
  <si>
    <t>Ratcliff, Roderick</t>
  </si>
  <si>
    <t>Rawles, EB</t>
  </si>
  <si>
    <t>Reaman, Darren Peter David</t>
  </si>
  <si>
    <t>Custom Electronic Design &amp; Installation Assn</t>
  </si>
  <si>
    <t>Reandeau, Noah</t>
  </si>
  <si>
    <t>Gordon Thomas Honeywell Govt Affair</t>
  </si>
  <si>
    <t>Redelman, Derek</t>
  </si>
  <si>
    <t>Reed, Julie Danielle</t>
  </si>
  <si>
    <t>Renay, Dana</t>
  </si>
  <si>
    <t>Autism Society IN</t>
  </si>
  <si>
    <t>Render, John C</t>
  </si>
  <si>
    <t>Resetich, Tatlin</t>
  </si>
  <si>
    <t>Reynal, Georgiana</t>
  </si>
  <si>
    <t>St. Vincent Health</t>
  </si>
  <si>
    <t>Reynolds Driskell, Deborah</t>
  </si>
  <si>
    <t>IN Township Assn</t>
  </si>
  <si>
    <t>Reyzman, Daniel</t>
  </si>
  <si>
    <t>Rhee, Michelle</t>
  </si>
  <si>
    <t>Rhodes, Roger</t>
  </si>
  <si>
    <t>IN Publc Broadcasting Stations</t>
  </si>
  <si>
    <t>Richards, Mark</t>
  </si>
  <si>
    <t>Richardson, Todd</t>
  </si>
  <si>
    <t>Lewis &amp; Kappes PC</t>
  </si>
  <si>
    <t>Rideout, Sally</t>
  </si>
  <si>
    <t>Clients of Rideout Public Affairs</t>
  </si>
  <si>
    <t>Rideout Public Affairs LLC</t>
  </si>
  <si>
    <t>Koch Development Corp</t>
  </si>
  <si>
    <t>Rieth, Allison</t>
  </si>
  <si>
    <t>Rimsans, A. Peter</t>
  </si>
  <si>
    <t>IN State Bldng Construction Trades Cncl</t>
  </si>
  <si>
    <t>Rinebold, Michael</t>
  </si>
  <si>
    <t>Ripley, Judith</t>
  </si>
  <si>
    <t>Clients of Capitol Assets LLC</t>
  </si>
  <si>
    <t>Ripley, Michael</t>
  </si>
  <si>
    <t>Ritchie, Jill</t>
  </si>
  <si>
    <t>Ritter, Megan</t>
  </si>
  <si>
    <t>Roberts, Jr., Edward O</t>
  </si>
  <si>
    <t>Roberts, Natalie</t>
  </si>
  <si>
    <t>Robertson, Megan</t>
  </si>
  <si>
    <t>Robinson, Brian D</t>
  </si>
  <si>
    <t>Robinson, Omar</t>
  </si>
  <si>
    <t>Roeder, Michael</t>
  </si>
  <si>
    <t>Vecten Corporation</t>
  </si>
  <si>
    <t>Rogers, Steven</t>
  </si>
  <si>
    <t>Rominger, Leslie</t>
  </si>
  <si>
    <t>Mid-America Equipment Retailers Services, Inc</t>
  </si>
  <si>
    <t>Rooney, Patrick</t>
  </si>
  <si>
    <t>Coordinated Care Corp of IN</t>
  </si>
  <si>
    <t>Rosen, Brian</t>
  </si>
  <si>
    <t>Purdue Pharma</t>
  </si>
  <si>
    <t>Rostad, Curtis</t>
  </si>
  <si>
    <t>Hightower Services, Inc.</t>
  </si>
  <si>
    <t>Rowley, Richard</t>
  </si>
  <si>
    <t>R.L. Rowley &amp; Associates</t>
  </si>
  <si>
    <t>Ruckelshaus, III, John</t>
  </si>
  <si>
    <t>Ruddock, Neil</t>
  </si>
  <si>
    <t>Excellence in Education Natl, Inc.</t>
  </si>
  <si>
    <t>Rude, Sherrill</t>
  </si>
  <si>
    <t>Rushenberg, Timothy</t>
  </si>
  <si>
    <t>IN Manufacturers Assn</t>
  </si>
  <si>
    <t>Rusthoven, Peter J.</t>
  </si>
  <si>
    <t>St. John, Mark</t>
  </si>
  <si>
    <t xml:space="preserve">St. John &amp; Assoc </t>
  </si>
  <si>
    <t>St. John &amp; Assoc</t>
  </si>
  <si>
    <t>IN Coalition Human Svcs</t>
  </si>
  <si>
    <t>American Assn Univ Prof.</t>
  </si>
  <si>
    <t>AFSCME IN KY Org. Committee 962</t>
  </si>
  <si>
    <t>IN Family Svcs</t>
  </si>
  <si>
    <t xml:space="preserve">IN Assn for Community Economic Dev </t>
  </si>
  <si>
    <t>Sage, Lawrence J.</t>
  </si>
  <si>
    <t>Salyers, Natasha</t>
  </si>
  <si>
    <t>Samuel, Anthony</t>
  </si>
  <si>
    <t>Samuel Solutions Group LLC</t>
  </si>
  <si>
    <t>Samuel Solutions Group</t>
  </si>
  <si>
    <t>American Wind Energy Assn</t>
  </si>
  <si>
    <t>Dynegy, Inc.</t>
  </si>
  <si>
    <t>EDF Renewable Energy</t>
  </si>
  <si>
    <t>EDP Renewable N. America</t>
  </si>
  <si>
    <t>NextEra Energy Resources</t>
  </si>
  <si>
    <t>Santos, Trevor</t>
  </si>
  <si>
    <t>National Rifle Assn of America</t>
  </si>
  <si>
    <t>Saucier, Christine</t>
  </si>
  <si>
    <t>Farmers Insurance Group, Inc.</t>
  </si>
  <si>
    <t>Schedel, William, Jr.</t>
  </si>
  <si>
    <t>Marathon Petroleum Corp</t>
  </si>
  <si>
    <t>Schenkel Johnson, Laura</t>
  </si>
  <si>
    <t>Scherer, Mark</t>
  </si>
  <si>
    <t>Beebe Scherer &amp; Assoc. LLC</t>
  </si>
  <si>
    <t>Schleef Beyer, Leah</t>
  </si>
  <si>
    <t>Schlinger, Nicole</t>
  </si>
  <si>
    <t>Schneider, Justin T.</t>
  </si>
  <si>
    <t>IN Farm Bureau</t>
  </si>
  <si>
    <t>Schritter, Angela</t>
  </si>
  <si>
    <t>Communications Workers of America</t>
  </si>
  <si>
    <t>Scott, Paul</t>
  </si>
  <si>
    <t>Scott, II, Victor</t>
  </si>
  <si>
    <t>Sebring, Leslie</t>
  </si>
  <si>
    <t>Setzepfandt, Scott</t>
  </si>
  <si>
    <t>Genentech</t>
  </si>
  <si>
    <t>Sexton, Timothy</t>
  </si>
  <si>
    <t>Universtity of Notre Dame</t>
  </si>
  <si>
    <t>Shaheed-Diallo, Kameelah</t>
  </si>
  <si>
    <t>Sharp, III, James K</t>
  </si>
  <si>
    <t>Shelby, Glenna</t>
  </si>
  <si>
    <t xml:space="preserve">LegisGroup Public Affairs </t>
  </si>
  <si>
    <t>Shelley, Jason</t>
  </si>
  <si>
    <t>AIA-IN</t>
  </si>
  <si>
    <t>Shelton, Gregory</t>
  </si>
  <si>
    <t>Shipps, Lindsay</t>
  </si>
  <si>
    <t xml:space="preserve">Short, Brian </t>
  </si>
  <si>
    <t>IN Laborers District Council</t>
  </si>
  <si>
    <t>Short Frank</t>
  </si>
  <si>
    <t>Clients of Short Strategies</t>
  </si>
  <si>
    <t>Short Strategy Group, Inc.</t>
  </si>
  <si>
    <t>Clients of Short Strategy Group</t>
  </si>
  <si>
    <t>21st Amendment</t>
  </si>
  <si>
    <t>IN Tourism Association</t>
  </si>
  <si>
    <t>Butler University</t>
  </si>
  <si>
    <t>Cash America International, Inc.</t>
  </si>
  <si>
    <t>IN Apt Assn Inc</t>
  </si>
  <si>
    <t>IN Assn of Chiefs of Police</t>
  </si>
  <si>
    <t>IN Cosmetology &amp; Barbering Assn</t>
  </si>
  <si>
    <t>IN Hearing Aid Alliance</t>
  </si>
  <si>
    <t>IN Independent Auto Dealers Assn</t>
  </si>
  <si>
    <t>IN Public Employers Plan Inc.</t>
  </si>
  <si>
    <t>Marion Co Recorders Ofc</t>
  </si>
  <si>
    <t>Marion Co Superior Courts</t>
  </si>
  <si>
    <t>Marion Co Surveyors Ofc.</t>
  </si>
  <si>
    <t>Marion Co Treasurers Ofc.</t>
  </si>
  <si>
    <t>Patoka Lake Regional Water &amp; Sewer District</t>
  </si>
  <si>
    <t>USA Football, Inc.</t>
  </si>
  <si>
    <t>Visit Indy</t>
  </si>
  <si>
    <t>Shublak, Mark</t>
  </si>
  <si>
    <t>Sicuso, Philip</t>
  </si>
  <si>
    <t>Simcox, Edwin</t>
  </si>
  <si>
    <t>IN Energy Assn, Inc.</t>
  </si>
  <si>
    <t>Simmons, Jennifer</t>
  </si>
  <si>
    <t>Simpson, Barbara</t>
  </si>
  <si>
    <t>IN Wildlife Federation</t>
  </si>
  <si>
    <t>Sklar, David</t>
  </si>
  <si>
    <t>Jewish Community Rel. Council</t>
  </si>
  <si>
    <t>Skuya, Matthew</t>
  </si>
  <si>
    <t>Slaughter, Geoffrey</t>
  </si>
  <si>
    <t>Sloan, Sally</t>
  </si>
  <si>
    <t>Smelko, Heather</t>
  </si>
  <si>
    <t>Smelko, J. Sebastian</t>
  </si>
  <si>
    <t>Smith-Jones, Angela</t>
  </si>
  <si>
    <t>Smith, John C</t>
  </si>
  <si>
    <t>Focused Capitol Solutions LLC</t>
  </si>
  <si>
    <t>Smith, John D</t>
  </si>
  <si>
    <t>Smith, Joseph, Jr.</t>
  </si>
  <si>
    <t>Smith, Michael</t>
  </si>
  <si>
    <t>Casino Assn of IN</t>
  </si>
  <si>
    <t>Snider, Kipp</t>
  </si>
  <si>
    <t>Snow, David</t>
  </si>
  <si>
    <t>Soards, William</t>
  </si>
  <si>
    <t>IN Bell Telephone dba AT&amp;T IN</t>
  </si>
  <si>
    <t>Solari, Michael</t>
  </si>
  <si>
    <t>Clients of Short Strategy</t>
  </si>
  <si>
    <t>Soultz, Ryan</t>
  </si>
  <si>
    <t>Boyd Central Region, Inc.</t>
  </si>
  <si>
    <t>Spencer, Glenn</t>
  </si>
  <si>
    <t>US Chamber of Commerce</t>
  </si>
  <si>
    <t>Spinks, John Sr.</t>
  </si>
  <si>
    <t>Spolyar, Robert</t>
  </si>
  <si>
    <t>CVS Caremark Rx, Inc.</t>
  </si>
  <si>
    <t>Spradlin, Terry</t>
  </si>
  <si>
    <t>Spross, David</t>
  </si>
  <si>
    <t>RAI Svcs Company</t>
  </si>
  <si>
    <t>Sprunger, Joshua</t>
  </si>
  <si>
    <t>Stafford-Cunningham, Katie</t>
  </si>
  <si>
    <t>Grtr Ft Wayne Chamber of Commerce</t>
  </si>
  <si>
    <t>Stant, Jeffrey</t>
  </si>
  <si>
    <t>Stauffer, Patricia</t>
  </si>
  <si>
    <t>Steck, Hans</t>
  </si>
  <si>
    <t>Sterling, Anne K.</t>
  </si>
  <si>
    <t>The Humane Society of the United States</t>
  </si>
  <si>
    <t>Unisys</t>
  </si>
  <si>
    <t>Stevens, Bruce</t>
  </si>
  <si>
    <t>Stevens, Connie</t>
  </si>
  <si>
    <t>Alliance IN Rural Water</t>
  </si>
  <si>
    <t>Stewart, Damon</t>
  </si>
  <si>
    <t>Stewart, Robert</t>
  </si>
  <si>
    <t>Frontier Communications</t>
  </si>
  <si>
    <t>Stone, Patrick</t>
  </si>
  <si>
    <t>PhRMA</t>
  </si>
  <si>
    <t>Stremming, Troy</t>
  </si>
  <si>
    <t>Stults, II, Russell</t>
  </si>
  <si>
    <t>TSS Capitol Group LLC</t>
  </si>
  <si>
    <t>Sublette, Derek</t>
  </si>
  <si>
    <t>Sullivan, Jim</t>
  </si>
  <si>
    <t>No IN Operators Joint Labor Mgmnt PAC</t>
  </si>
  <si>
    <t>Sullivan, Michael Ford</t>
  </si>
  <si>
    <t>Alzheimer's Disease and Related Disorders Assn</t>
  </si>
  <si>
    <t>Summers, Carrie</t>
  </si>
  <si>
    <t>Sutherland, Joe</t>
  </si>
  <si>
    <t>Utilitas, LLC</t>
  </si>
  <si>
    <t>Sutton, Rick</t>
  </si>
  <si>
    <t>Swanson, Justin</t>
  </si>
  <si>
    <t>IN Assn Cities &amp; Towns</t>
  </si>
  <si>
    <t>Swayze, Susan</t>
  </si>
  <si>
    <t>Szyndrowski, Dale</t>
  </si>
  <si>
    <t>Distilled Spirits Council of the U.S. Inc.</t>
  </si>
  <si>
    <t>Generic Pharaceutical Assn</t>
  </si>
  <si>
    <t>Insure-Rite, Inc.</t>
  </si>
  <si>
    <t>Marion County Trustees Assn</t>
  </si>
  <si>
    <t>Mainstreet Asset Mgmnt</t>
  </si>
  <si>
    <t>Tabor, Brian C</t>
  </si>
  <si>
    <t>Anhueser Busch</t>
  </si>
  <si>
    <t>Assn of IN Conservancy Districts</t>
  </si>
  <si>
    <t>Ball State University</t>
  </si>
  <si>
    <t>Bd of Commission. County of Allen</t>
  </si>
  <si>
    <t>BP Corp</t>
  </si>
  <si>
    <t>Citilink</t>
  </si>
  <si>
    <t>Defense Trial Counsel of IN</t>
  </si>
  <si>
    <t>Experian Automotive</t>
  </si>
  <si>
    <t>The Fransican Alliance</t>
  </si>
  <si>
    <t>IN Assisted Living</t>
  </si>
  <si>
    <t xml:space="preserve">IN Co. Auditors Assn </t>
  </si>
  <si>
    <t>IN High School Athletic Assn.</t>
  </si>
  <si>
    <t>IN Occupational Therapy Assn</t>
  </si>
  <si>
    <t>Northern IN Commuter Transpo District</t>
  </si>
  <si>
    <t>Onsite Occupational Health Safety</t>
  </si>
  <si>
    <t>Rental Purchase Dealers Assn</t>
  </si>
  <si>
    <t>Toyota Motor North America</t>
  </si>
  <si>
    <t>Waste Management of IN, LLC</t>
  </si>
  <si>
    <t>Tamm, Patrick</t>
  </si>
  <si>
    <t>Tamm Capital Group</t>
  </si>
  <si>
    <t>Promote IN Coalition</t>
  </si>
  <si>
    <t>AT&amp;T Indiana</t>
  </si>
  <si>
    <t>Mt Helix Real Estate Investment Fund</t>
  </si>
  <si>
    <t>Taylor, Allison</t>
  </si>
  <si>
    <t>Taylor, Kathleen</t>
  </si>
  <si>
    <t>Tebbe, Glenn</t>
  </si>
  <si>
    <t>IN Catholic Conference</t>
  </si>
  <si>
    <t>Tenzer McClain, Kathryn</t>
  </si>
  <si>
    <t>Terry, Jennifer</t>
  </si>
  <si>
    <t>Terry, Phillip</t>
  </si>
  <si>
    <t xml:space="preserve">Tew, Kipper </t>
  </si>
  <si>
    <t>Thesing, Joseph</t>
  </si>
  <si>
    <t>Natl Assn Mutual Insurance Companies</t>
  </si>
  <si>
    <t>The Third House LLC</t>
  </si>
  <si>
    <t>IN Minority Health Coalition</t>
  </si>
  <si>
    <t>Non-Client</t>
  </si>
  <si>
    <t>IN Automobile Wholesalers Assn Inc.</t>
  </si>
  <si>
    <t>IN Land Title Assn</t>
  </si>
  <si>
    <t>Mental Health America-- IN</t>
  </si>
  <si>
    <t>American Academy Pediatrics IN Chptr</t>
  </si>
  <si>
    <t>Performance Wireless</t>
  </si>
  <si>
    <t>Pfizer, Inc.</t>
  </si>
  <si>
    <t>Thomas, Derek</t>
  </si>
  <si>
    <t>Thompson, Kevin</t>
  </si>
  <si>
    <t>Wal-Mart Stores</t>
  </si>
  <si>
    <t>Thompson, Richard</t>
  </si>
  <si>
    <t>John Frick and Assoc.</t>
  </si>
  <si>
    <t>Thorin, Catherine</t>
  </si>
  <si>
    <t>Zimmer Holdings Inc.</t>
  </si>
  <si>
    <t>Thornburg, Mark</t>
  </si>
  <si>
    <t>Thornton, Laurie</t>
  </si>
  <si>
    <t>Vectren Corporation</t>
  </si>
  <si>
    <t>Thrasher Buschmann Griffith &amp; Voelkel</t>
  </si>
  <si>
    <t>IN State Police Alliance, Inc.</t>
  </si>
  <si>
    <t>IN Chapter American Scty Home Insptc</t>
  </si>
  <si>
    <t>IN Auctioneers Assn</t>
  </si>
  <si>
    <t>Tittle, Scott</t>
  </si>
  <si>
    <t>Tolson, Nancy</t>
  </si>
  <si>
    <t>Toth, Angela</t>
  </si>
  <si>
    <t>Tracy, Bradley</t>
  </si>
  <si>
    <t>Traina, Christina</t>
  </si>
  <si>
    <t>Trenary, Josh</t>
  </si>
  <si>
    <t xml:space="preserve">IN Pork </t>
  </si>
  <si>
    <t>Trobaugh, Anne</t>
  </si>
  <si>
    <t>IN Assn of Cities &amp; Towns</t>
  </si>
  <si>
    <t>Turner Stults, Jessaca</t>
  </si>
  <si>
    <t>Clients of TSS Capitol Grp</t>
  </si>
  <si>
    <t>Tull, Whitney</t>
  </si>
  <si>
    <t>Turney, Jon</t>
  </si>
  <si>
    <t>IN Small &amp; Rural Schools Assn</t>
  </si>
  <si>
    <t>Tuttle, Marc</t>
  </si>
  <si>
    <t>Right to Life Indpls</t>
  </si>
  <si>
    <t>Utilitus, LLC</t>
  </si>
  <si>
    <t>Aqua IN</t>
  </si>
  <si>
    <t>American Water Works Assn IN Section</t>
  </si>
  <si>
    <t>CMN-RUS, Inc. dba Metronet</t>
  </si>
  <si>
    <t>Valenti, John</t>
  </si>
  <si>
    <t>Sanofi US</t>
  </si>
  <si>
    <t>Vance, Trevor</t>
  </si>
  <si>
    <t>VanOsdol, Emily</t>
  </si>
  <si>
    <t>VanTil, Amber</t>
  </si>
  <si>
    <t>Vaughn, Julia</t>
  </si>
  <si>
    <t>Common Cause IN</t>
  </si>
  <si>
    <t>Vetter, Marilyn</t>
  </si>
  <si>
    <t>Takeda Pharma</t>
  </si>
  <si>
    <t>Vickery, Constance</t>
  </si>
  <si>
    <t>Clients of Tamm Capital Group</t>
  </si>
  <si>
    <t>Villwock, Donald</t>
  </si>
  <si>
    <t>Voeck, Julie</t>
  </si>
  <si>
    <t>Vongphachanh, Pone</t>
  </si>
  <si>
    <t>Upstate Alliance of Realtors</t>
  </si>
  <si>
    <t>Voorhies, Brett</t>
  </si>
  <si>
    <t>IN STATE AFLCIO</t>
  </si>
  <si>
    <t>Waddle, Sarah Jewel</t>
  </si>
  <si>
    <t>Waggoner, Kelli</t>
  </si>
  <si>
    <t>See clients of KWK Management Group</t>
  </si>
  <si>
    <t>Wajda, Richard</t>
  </si>
  <si>
    <t>Walker, Karen</t>
  </si>
  <si>
    <t>Siebert Brandford Shank</t>
  </si>
  <si>
    <t>Walker, Tamara</t>
  </si>
  <si>
    <t>Mutual Insurance Co. Assn of IN</t>
  </si>
  <si>
    <t>Wallace, Dianna</t>
  </si>
  <si>
    <t>IN Assn for Educ of Yng Children</t>
  </si>
  <si>
    <t>Wallace, Willie</t>
  </si>
  <si>
    <t>Waltz, William</t>
  </si>
  <si>
    <t>Warbelow, Sarah</t>
  </si>
  <si>
    <t>Human Rights Campaign</t>
  </si>
  <si>
    <t>Washburn, Jennifer</t>
  </si>
  <si>
    <t>Watson, Stephen</t>
  </si>
  <si>
    <t>IN Rail Road Co</t>
  </si>
  <si>
    <t>Webb, Gregory</t>
  </si>
  <si>
    <t>Archer Daniels Midland Company</t>
  </si>
  <si>
    <t>Webb, Mark C.</t>
  </si>
  <si>
    <t>Brewers Guild of IN</t>
  </si>
  <si>
    <t>BDH Management</t>
  </si>
  <si>
    <t>Mer Corp</t>
  </si>
  <si>
    <t>Indy Restaurant Concepts Inc.</t>
  </si>
  <si>
    <t>Wehrenberg, Molly</t>
  </si>
  <si>
    <t>Lilly USA</t>
  </si>
  <si>
    <t>Weikart Bryant, Emily</t>
  </si>
  <si>
    <t>Feeding IN's Hungry</t>
  </si>
  <si>
    <t>Welch, Peggy</t>
  </si>
  <si>
    <t>IN Medical Device Manufacturers Council</t>
  </si>
  <si>
    <t>Wellman, W.F. (Bill)</t>
  </si>
  <si>
    <t>Whiteco Industries, Inc.</t>
  </si>
  <si>
    <t>Wells, Ross</t>
  </si>
  <si>
    <t>Wendzonka, Trevor</t>
  </si>
  <si>
    <t>Grtr Elkhart Chamber of Commerce</t>
  </si>
  <si>
    <t xml:space="preserve">Wentworth, Katherine </t>
  </si>
  <si>
    <t>Mdwise, Inc.</t>
  </si>
  <si>
    <t>Wernert, Erin</t>
  </si>
  <si>
    <t>West, Ryan</t>
  </si>
  <si>
    <t>Westrick, Mindy</t>
  </si>
  <si>
    <t>Whipple, Benjamin</t>
  </si>
  <si>
    <t>White, Chareice</t>
  </si>
  <si>
    <t>White, Gretchen</t>
  </si>
  <si>
    <t>Whited, Michael</t>
  </si>
  <si>
    <t>Widick, Michael</t>
  </si>
  <si>
    <t>LKQ Corporation Govt Affairs</t>
  </si>
  <si>
    <t>Wiley, Betsy</t>
  </si>
  <si>
    <t>Willey, Heather</t>
  </si>
  <si>
    <t>Willey, Johnathon</t>
  </si>
  <si>
    <t>WellPoint d/b/a Anthem BCBS</t>
  </si>
  <si>
    <t>Williams, John, III</t>
  </si>
  <si>
    <t>Williams, Kathryn</t>
  </si>
  <si>
    <t>March of Dimes, IN Chapter</t>
  </si>
  <si>
    <t>Children's Coalition of IN</t>
  </si>
  <si>
    <t>IN Coalition against Sexual Assault</t>
  </si>
  <si>
    <t>American Scty Prevent Cruelty Animal</t>
  </si>
  <si>
    <t>IN Coalition against Domestic Violence</t>
  </si>
  <si>
    <t>IN Midwifery Task Force</t>
  </si>
  <si>
    <t>National Assn of Social Workers</t>
  </si>
  <si>
    <t>Williams, Kimberly</t>
  </si>
  <si>
    <t>Willis Neal, Heather</t>
  </si>
  <si>
    <t>Clients of Limestone Group LLC</t>
  </si>
  <si>
    <t>Wilson, Kurt</t>
  </si>
  <si>
    <t>Wilson, Michaelle</t>
  </si>
  <si>
    <t xml:space="preserve">IN Trial Lawyers Assn </t>
  </si>
  <si>
    <t>Wolter, Daniel</t>
  </si>
  <si>
    <t>Wood, Joseph</t>
  </si>
  <si>
    <t>IN Second. Market Educ. Loans</t>
  </si>
  <si>
    <t>Wood, Marty</t>
  </si>
  <si>
    <t>Wooden &amp; McLaughlin, LLP</t>
  </si>
  <si>
    <t>Building Owners &amp; Mgrs Assn of Indy</t>
  </si>
  <si>
    <t>Wooding, Sean</t>
  </si>
  <si>
    <t>Woods, Andrew</t>
  </si>
  <si>
    <t>Woods, Jo Angela</t>
  </si>
  <si>
    <t>Wright, Carolyn</t>
  </si>
  <si>
    <t>Wukmer, Michael</t>
  </si>
  <si>
    <t>Yager, Stephanie</t>
  </si>
  <si>
    <t>IN Assn of Co Commissioners</t>
  </si>
  <si>
    <t>Young, Roger</t>
  </si>
  <si>
    <t>Youngs, Kurt</t>
  </si>
  <si>
    <t>Yount, Patricia</t>
  </si>
  <si>
    <t>Zarich, Jonathon M.</t>
  </si>
  <si>
    <t>Zarich Public Affairs</t>
  </si>
  <si>
    <t>State Farm Mutual Automobile Insurance</t>
  </si>
  <si>
    <t>American Bail Coalition</t>
  </si>
  <si>
    <t>Zastrow, Katja</t>
  </si>
  <si>
    <t>Zeharalis, Gail</t>
  </si>
  <si>
    <t>Zieba, James</t>
  </si>
  <si>
    <t>Zito, Catherine</t>
  </si>
  <si>
    <t>Zlajic, Susan</t>
  </si>
  <si>
    <t>Gibson, Ashley</t>
  </si>
  <si>
    <t>Pierson, Gary</t>
  </si>
  <si>
    <t>Glick, Katherine</t>
  </si>
  <si>
    <t>Smythe, William</t>
  </si>
  <si>
    <t>IN Amusement Music Operator Assn</t>
  </si>
  <si>
    <t>IN Energy Association</t>
  </si>
  <si>
    <t>Roper, Brenda</t>
  </si>
  <si>
    <t>Drewry, Jennifer</t>
  </si>
  <si>
    <t>b-fresh consuLting, llc</t>
  </si>
  <si>
    <t>United Technologies Corporation</t>
  </si>
  <si>
    <t>McGrath, Leah</t>
  </si>
  <si>
    <t>City of Portage, Indiana</t>
  </si>
  <si>
    <t>Marion Co Assessor</t>
  </si>
  <si>
    <t>Marion Co Constables</t>
  </si>
  <si>
    <t>Marion Co Prosecutor</t>
  </si>
  <si>
    <t>Morpho Trust</t>
  </si>
  <si>
    <t>MultiState -Advance America</t>
  </si>
  <si>
    <t>MultiState-Check into Cash</t>
  </si>
  <si>
    <t>MultiState-Community Choice</t>
  </si>
  <si>
    <t>MultiState-McGraw Hill Educ</t>
  </si>
  <si>
    <t>Nestle USA</t>
  </si>
  <si>
    <t>Parkview Health</t>
  </si>
  <si>
    <t>Railway Supply Inst.</t>
  </si>
  <si>
    <t>Republic Natl Distributing</t>
  </si>
  <si>
    <t>SABIC Innovative Plastic</t>
  </si>
  <si>
    <t>Security Industry Finan Marktg Assn</t>
  </si>
  <si>
    <t>Sprint/Nextel</t>
  </si>
  <si>
    <t>TIAA/CREF</t>
  </si>
  <si>
    <t>United Surety</t>
  </si>
  <si>
    <t>Motor Vehicle Ancillary</t>
  </si>
  <si>
    <t>Nestle Waters USA</t>
  </si>
  <si>
    <t>McGaha, Darrell</t>
  </si>
  <si>
    <t>Newman, Bill</t>
  </si>
  <si>
    <t>O'Hara, John</t>
  </si>
  <si>
    <t>Tuttle, Paul</t>
  </si>
  <si>
    <t>MultiState-Community Financial</t>
  </si>
  <si>
    <t>Common Council City of Greenwood</t>
  </si>
  <si>
    <t>IN Society Prof Land Surveyor</t>
  </si>
  <si>
    <t>Deaton, Tyler</t>
  </si>
  <si>
    <t>Ade Stevens, Jane</t>
  </si>
  <si>
    <t>Friedman Fndtn Educ Choice</t>
  </si>
  <si>
    <t>Carney, Caroline</t>
  </si>
  <si>
    <t>IN Electric Cooperatives</t>
  </si>
  <si>
    <t>Tesla Motors</t>
  </si>
  <si>
    <t xml:space="preserve">Lochmueller Group </t>
  </si>
  <si>
    <t>IN Electric Coop</t>
  </si>
  <si>
    <t>IN Acad of Physician Assistants</t>
  </si>
  <si>
    <t>clients of KWK Management Grp</t>
  </si>
  <si>
    <t>MultiState Assoc-Natl Safety</t>
  </si>
  <si>
    <t>MultiState Assoc-Ingersoll Rand</t>
  </si>
  <si>
    <t>MultiState Assoc-US Chamber Inst</t>
  </si>
  <si>
    <t>MultiState Assoc-United Rental</t>
  </si>
  <si>
    <t xml:space="preserve">Smith, Brian </t>
  </si>
  <si>
    <t>Shank, Brian</t>
  </si>
  <si>
    <t>Novo Nordisk</t>
  </si>
  <si>
    <t>Aztar IN Gaming</t>
  </si>
  <si>
    <t>Miller, Maddison</t>
  </si>
  <si>
    <t>McKean, Jeffrey</t>
  </si>
  <si>
    <t>McBride, Catharine</t>
  </si>
  <si>
    <t>Lynch, Marissa</t>
  </si>
  <si>
    <t>TA=Terminate April</t>
  </si>
  <si>
    <t>TO=Terminate October</t>
  </si>
  <si>
    <t>November 1, 2013 to October 31, 2014</t>
  </si>
  <si>
    <t>2014 Compensated Registrants</t>
  </si>
  <si>
    <t>Lesh, Eric</t>
  </si>
  <si>
    <t>Lambda Legal</t>
  </si>
  <si>
    <t>IN-KY Organizing Committee 962</t>
  </si>
  <si>
    <t>Begin PD Two</t>
  </si>
  <si>
    <t>Period One</t>
  </si>
  <si>
    <t>Filing Codes</t>
  </si>
  <si>
    <t>P2= Period two report only</t>
  </si>
  <si>
    <t>GRAND TOTAL</t>
  </si>
</sst>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00000"/>
    <numFmt numFmtId="166" formatCode="m/d"/>
    <numFmt numFmtId="167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15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14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5" fontId="1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" fontId="1" fillId="0" borderId="1" xfId="0" applyNumberFormat="1" applyFont="1" applyBorder="1"/>
    <xf numFmtId="16" fontId="2" fillId="0" borderId="1" xfId="0" applyNumberFormat="1" applyFont="1" applyBorder="1"/>
    <xf numFmtId="166" fontId="1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/>
    <xf numFmtId="167" fontId="1" fillId="0" borderId="2" xfId="0" applyNumberFormat="1" applyFont="1" applyBorder="1"/>
    <xf numFmtId="167" fontId="1" fillId="0" borderId="4" xfId="0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16"/>
  <sheetViews>
    <sheetView tabSelected="1" zoomScale="110" zoomScaleNormal="110" workbookViewId="0">
      <pane ySplit="7" topLeftCell="A8" activePane="bottomLeft" state="frozen"/>
      <selection pane="bottomLeft" activeCell="B8" sqref="B8"/>
    </sheetView>
  </sheetViews>
  <sheetFormatPr defaultRowHeight="12.75"/>
  <cols>
    <col min="1" max="1" width="6.42578125" style="8" customWidth="1"/>
    <col min="2" max="2" width="23.5703125" style="8" customWidth="1"/>
    <col min="3" max="3" width="35.28515625" style="8" customWidth="1"/>
    <col min="4" max="4" width="6.5703125" style="8" customWidth="1"/>
    <col min="5" max="5" width="10.5703125" style="8" customWidth="1"/>
    <col min="6" max="6" width="7.85546875" style="8" customWidth="1"/>
    <col min="7" max="9" width="8.5703125" style="8" customWidth="1"/>
    <col min="10" max="10" width="8.85546875" style="8" customWidth="1"/>
    <col min="11" max="11" width="10.42578125" style="8" customWidth="1"/>
    <col min="12" max="12" width="9.42578125" style="8" customWidth="1"/>
    <col min="13" max="13" width="9.140625" style="8" customWidth="1"/>
    <col min="14" max="14" width="13.5703125" style="8" customWidth="1"/>
    <col min="15" max="15" width="13" style="8" customWidth="1"/>
    <col min="16" max="16" width="13.5703125" style="8" customWidth="1"/>
    <col min="17" max="17" width="13" style="8" customWidth="1"/>
    <col min="18" max="22" width="9.140625" style="8"/>
    <col min="23" max="23" width="10.28515625" style="8" customWidth="1"/>
    <col min="24" max="25" width="9.140625" style="8"/>
    <col min="26" max="26" width="13.7109375" style="8" customWidth="1"/>
    <col min="27" max="27" width="12.85546875" style="8" customWidth="1"/>
    <col min="28" max="28" width="13.28515625" style="8" customWidth="1"/>
    <col min="29" max="29" width="14" style="8" customWidth="1"/>
    <col min="30" max="16384" width="9.140625" style="8"/>
  </cols>
  <sheetData>
    <row r="1" spans="1:29">
      <c r="A1" s="1"/>
      <c r="B1" s="4" t="s">
        <v>0</v>
      </c>
      <c r="C1" s="5" t="s">
        <v>1852</v>
      </c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1"/>
      <c r="B2" s="9" t="s">
        <v>1858</v>
      </c>
      <c r="C2" s="7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>
      <c r="A3" s="1"/>
      <c r="B3" s="9" t="s">
        <v>1849</v>
      </c>
      <c r="C3" s="7" t="s">
        <v>1851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1"/>
      <c r="B4" s="7" t="s">
        <v>1850</v>
      </c>
      <c r="C4" s="27"/>
      <c r="D4" s="2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1"/>
      <c r="B5" s="7" t="s">
        <v>1859</v>
      </c>
      <c r="C5" s="5" t="s">
        <v>1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28" t="s">
        <v>1860</v>
      </c>
    </row>
    <row r="6" spans="1:29">
      <c r="A6" s="1"/>
      <c r="B6" s="6"/>
      <c r="C6" s="10"/>
      <c r="D6" s="10" t="s">
        <v>2</v>
      </c>
      <c r="E6" s="23" t="s">
        <v>1857</v>
      </c>
      <c r="F6" s="11"/>
      <c r="G6" s="11"/>
      <c r="H6" s="11"/>
      <c r="I6" s="11"/>
      <c r="J6" s="11" t="s">
        <v>4</v>
      </c>
      <c r="K6" s="11" t="s">
        <v>5</v>
      </c>
      <c r="L6" s="11"/>
      <c r="M6" s="11" t="s">
        <v>6</v>
      </c>
      <c r="N6" s="11" t="s">
        <v>7</v>
      </c>
      <c r="O6" s="11" t="s">
        <v>8</v>
      </c>
      <c r="P6" s="11" t="s">
        <v>9</v>
      </c>
      <c r="Q6" s="6" t="s">
        <v>1856</v>
      </c>
      <c r="R6" s="11" t="s">
        <v>10</v>
      </c>
      <c r="S6" s="11"/>
      <c r="T6" s="11"/>
      <c r="U6" s="11"/>
      <c r="V6" s="11" t="s">
        <v>4</v>
      </c>
      <c r="W6" s="11" t="s">
        <v>10</v>
      </c>
      <c r="X6" s="11"/>
      <c r="Y6" s="11" t="s">
        <v>11</v>
      </c>
      <c r="Z6" s="11" t="s">
        <v>7</v>
      </c>
      <c r="AA6" s="11" t="s">
        <v>12</v>
      </c>
      <c r="AB6" s="11" t="s">
        <v>9</v>
      </c>
      <c r="AC6" s="28"/>
    </row>
    <row r="7" spans="1:29">
      <c r="A7" s="1"/>
      <c r="B7" s="5" t="s">
        <v>13</v>
      </c>
      <c r="C7" s="5" t="s">
        <v>14</v>
      </c>
      <c r="D7" s="10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  <c r="L7" s="11" t="s">
        <v>23</v>
      </c>
      <c r="M7" s="11" t="s">
        <v>4</v>
      </c>
      <c r="N7" s="11" t="s">
        <v>24</v>
      </c>
      <c r="O7" s="11" t="s">
        <v>25</v>
      </c>
      <c r="P7" s="11" t="s">
        <v>3</v>
      </c>
      <c r="Q7" s="11" t="s">
        <v>16</v>
      </c>
      <c r="R7" s="11" t="s">
        <v>26</v>
      </c>
      <c r="S7" s="11" t="s">
        <v>27</v>
      </c>
      <c r="T7" s="11" t="s">
        <v>28</v>
      </c>
      <c r="U7" s="11" t="s">
        <v>20</v>
      </c>
      <c r="V7" s="11" t="s">
        <v>29</v>
      </c>
      <c r="W7" s="11" t="s">
        <v>22</v>
      </c>
      <c r="X7" s="11" t="s">
        <v>23</v>
      </c>
      <c r="Y7" s="11" t="s">
        <v>4</v>
      </c>
      <c r="Z7" s="11" t="s">
        <v>30</v>
      </c>
      <c r="AA7" s="11" t="s">
        <v>31</v>
      </c>
      <c r="AB7" s="11" t="s">
        <v>32</v>
      </c>
      <c r="AC7" s="28"/>
    </row>
    <row r="8" spans="1:29">
      <c r="A8" s="1"/>
      <c r="B8" s="6"/>
      <c r="C8" s="6"/>
      <c r="D8" s="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>
      <c r="A9" s="1"/>
      <c r="B9" s="6"/>
      <c r="C9" s="6"/>
      <c r="D9" s="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>
      <c r="A10" s="2">
        <v>2014</v>
      </c>
      <c r="B10" s="6" t="s">
        <v>33</v>
      </c>
      <c r="C10" s="6" t="s">
        <v>34</v>
      </c>
      <c r="D10" s="5" t="s">
        <v>131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f>SUM(E10:M10)</f>
        <v>0</v>
      </c>
      <c r="O10" s="12">
        <v>0</v>
      </c>
      <c r="P10" s="12">
        <f>SUM(N10-O10)</f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f t="shared" ref="Z10:Z40" si="0">SUM(Q10:Y10)</f>
        <v>0</v>
      </c>
      <c r="AA10" s="12">
        <v>0</v>
      </c>
      <c r="AB10" s="12">
        <f t="shared" ref="AB10:AB77" si="1">SUM(Z10-AA10)</f>
        <v>0</v>
      </c>
      <c r="AC10" s="12">
        <f t="shared" ref="AC10:AC77" si="2">SUM(P10+AB10)</f>
        <v>0</v>
      </c>
    </row>
    <row r="11" spans="1:29">
      <c r="A11" s="2">
        <v>2014</v>
      </c>
      <c r="B11" s="6" t="s">
        <v>1828</v>
      </c>
      <c r="C11" s="6" t="s">
        <v>1035</v>
      </c>
      <c r="D11" s="5" t="s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f>SUM(E11:M11)</f>
        <v>0</v>
      </c>
      <c r="O11" s="12">
        <v>0</v>
      </c>
      <c r="P11" s="12">
        <f>SUM(N11-O11)</f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f>SUM(Q11:Y11)</f>
        <v>0</v>
      </c>
      <c r="AA11" s="12">
        <v>0</v>
      </c>
      <c r="AB11" s="12">
        <f>SUM(Z11-AA11)</f>
        <v>0</v>
      </c>
      <c r="AC11" s="12">
        <f>SUM(P11+AB11)</f>
        <v>0</v>
      </c>
    </row>
    <row r="12" spans="1:29">
      <c r="A12" s="2"/>
      <c r="B12" s="6"/>
      <c r="C12" s="6" t="s">
        <v>1036</v>
      </c>
      <c r="D12" s="5" t="s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f>SUM(E12:M12)</f>
        <v>0</v>
      </c>
      <c r="O12" s="12">
        <v>0</v>
      </c>
      <c r="P12" s="12">
        <f>SUM(N12-O12)</f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f>SUM(Q12:Y12)</f>
        <v>0</v>
      </c>
      <c r="AA12" s="12">
        <v>0</v>
      </c>
      <c r="AB12" s="12">
        <f>SUM(Z12-AA12)</f>
        <v>0</v>
      </c>
      <c r="AC12" s="12">
        <f>SUM(P12+AB12)</f>
        <v>0</v>
      </c>
    </row>
    <row r="13" spans="1:29">
      <c r="A13" s="2">
        <v>2014</v>
      </c>
      <c r="B13" s="6" t="s">
        <v>35</v>
      </c>
      <c r="C13" s="6" t="s">
        <v>36</v>
      </c>
      <c r="D13" s="5" t="s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t="shared" ref="N13:N39" si="3">SUM(E13:M13)</f>
        <v>0</v>
      </c>
      <c r="O13" s="12">
        <v>0</v>
      </c>
      <c r="P13" s="12">
        <f t="shared" ref="P13:P39" si="4">SUM(N13-O13)</f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f t="shared" si="0"/>
        <v>0</v>
      </c>
      <c r="AA13" s="12">
        <v>0</v>
      </c>
      <c r="AB13" s="12">
        <f t="shared" si="1"/>
        <v>0</v>
      </c>
      <c r="AC13" s="12">
        <f t="shared" si="2"/>
        <v>0</v>
      </c>
    </row>
    <row r="14" spans="1:29">
      <c r="A14" s="2">
        <v>2014</v>
      </c>
      <c r="B14" s="6" t="s">
        <v>37</v>
      </c>
      <c r="C14" s="6" t="s">
        <v>38</v>
      </c>
      <c r="D14" s="5" t="s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1100</v>
      </c>
      <c r="M14" s="12">
        <v>0</v>
      </c>
      <c r="N14" s="12">
        <f t="shared" si="3"/>
        <v>1100</v>
      </c>
      <c r="O14" s="12">
        <v>0</v>
      </c>
      <c r="P14" s="12">
        <f t="shared" si="4"/>
        <v>1100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f t="shared" si="0"/>
        <v>0</v>
      </c>
      <c r="AA14" s="12">
        <v>0</v>
      </c>
      <c r="AB14" s="12">
        <f t="shared" si="1"/>
        <v>0</v>
      </c>
      <c r="AC14" s="12">
        <f t="shared" si="2"/>
        <v>1100</v>
      </c>
    </row>
    <row r="15" spans="1:29">
      <c r="A15" s="2">
        <v>2014</v>
      </c>
      <c r="B15" s="6" t="s">
        <v>39</v>
      </c>
      <c r="C15" s="6" t="s">
        <v>40</v>
      </c>
      <c r="D15" s="5" t="s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>SUM(E15:M15)</f>
        <v>0</v>
      </c>
      <c r="O15" s="12">
        <v>0</v>
      </c>
      <c r="P15" s="12">
        <f>SUM(N15-O15)</f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200</v>
      </c>
      <c r="Y15" s="12">
        <v>0</v>
      </c>
      <c r="Z15" s="12">
        <f t="shared" si="0"/>
        <v>200</v>
      </c>
      <c r="AA15" s="12">
        <v>200</v>
      </c>
      <c r="AB15" s="12">
        <f t="shared" si="1"/>
        <v>0</v>
      </c>
      <c r="AC15" s="12">
        <f t="shared" si="2"/>
        <v>0</v>
      </c>
    </row>
    <row r="16" spans="1:29">
      <c r="A16" s="2">
        <v>2014</v>
      </c>
      <c r="B16" s="6" t="s">
        <v>41</v>
      </c>
      <c r="C16" s="6" t="s">
        <v>42</v>
      </c>
      <c r="D16" s="5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f t="shared" si="3"/>
        <v>0</v>
      </c>
      <c r="O16" s="12">
        <v>0</v>
      </c>
      <c r="P16" s="12">
        <f t="shared" si="4"/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f t="shared" si="0"/>
        <v>0</v>
      </c>
      <c r="AA16" s="12">
        <v>0</v>
      </c>
      <c r="AB16" s="12">
        <f t="shared" si="1"/>
        <v>0</v>
      </c>
      <c r="AC16" s="12">
        <f t="shared" si="2"/>
        <v>0</v>
      </c>
    </row>
    <row r="17" spans="1:29">
      <c r="A17" s="2">
        <v>2014</v>
      </c>
      <c r="B17" s="6" t="s">
        <v>43</v>
      </c>
      <c r="C17" s="6" t="s">
        <v>44</v>
      </c>
      <c r="D17" s="5" t="s">
        <v>0</v>
      </c>
      <c r="E17" s="12">
        <v>65670.820000000007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1077.05</v>
      </c>
      <c r="M17" s="12">
        <v>3015.61</v>
      </c>
      <c r="N17" s="12">
        <f t="shared" si="3"/>
        <v>69763.48000000001</v>
      </c>
      <c r="O17" s="12">
        <v>69763.48</v>
      </c>
      <c r="P17" s="12">
        <f t="shared" si="4"/>
        <v>1.4551915228366852E-11</v>
      </c>
      <c r="Q17" s="12">
        <v>60903.09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90.84</v>
      </c>
      <c r="Y17" s="12">
        <v>69.209999999999994</v>
      </c>
      <c r="Z17" s="12">
        <f t="shared" si="0"/>
        <v>61063.139999999992</v>
      </c>
      <c r="AA17" s="12">
        <v>61063.14</v>
      </c>
      <c r="AB17" s="12">
        <f t="shared" si="1"/>
        <v>-7.2759576141834259E-12</v>
      </c>
      <c r="AC17" s="12">
        <f t="shared" si="2"/>
        <v>7.2759576141834259E-12</v>
      </c>
    </row>
    <row r="18" spans="1:29">
      <c r="A18" s="2"/>
      <c r="B18" s="6"/>
      <c r="C18" s="6" t="s">
        <v>45</v>
      </c>
      <c r="D18" s="5" t="s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3"/>
        <v>0</v>
      </c>
      <c r="O18" s="12">
        <v>0</v>
      </c>
      <c r="P18" s="12">
        <f t="shared" si="4"/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f t="shared" ref="Z18" si="5">SUM(Q18:Y18)</f>
        <v>0</v>
      </c>
      <c r="AA18" s="12">
        <v>0</v>
      </c>
      <c r="AB18" s="12">
        <f t="shared" si="1"/>
        <v>0</v>
      </c>
      <c r="AC18" s="12">
        <f t="shared" si="2"/>
        <v>0</v>
      </c>
    </row>
    <row r="19" spans="1:29">
      <c r="A19" s="2"/>
      <c r="B19" s="6"/>
      <c r="C19" s="6" t="s">
        <v>46</v>
      </c>
      <c r="D19" s="5" t="s">
        <v>0</v>
      </c>
      <c r="E19" s="12">
        <v>2262.16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37.1</v>
      </c>
      <c r="M19" s="12">
        <v>103.88</v>
      </c>
      <c r="N19" s="12">
        <f t="shared" si="3"/>
        <v>2403.14</v>
      </c>
      <c r="O19" s="12">
        <v>2403.14</v>
      </c>
      <c r="P19" s="12">
        <f t="shared" si="4"/>
        <v>0</v>
      </c>
      <c r="Q19" s="12">
        <v>2097.94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3.13</v>
      </c>
      <c r="Y19" s="12">
        <v>2.38</v>
      </c>
      <c r="Z19" s="12">
        <f t="shared" si="0"/>
        <v>2103.4500000000003</v>
      </c>
      <c r="AA19" s="12">
        <v>2103.4499999999998</v>
      </c>
      <c r="AB19" s="12">
        <f t="shared" si="1"/>
        <v>4.5474735088646412E-13</v>
      </c>
      <c r="AC19" s="12">
        <f t="shared" si="2"/>
        <v>4.5474735088646412E-13</v>
      </c>
    </row>
    <row r="20" spans="1:29">
      <c r="A20" s="2"/>
      <c r="B20" s="6"/>
      <c r="C20" s="6" t="s">
        <v>47</v>
      </c>
      <c r="D20" s="5" t="s">
        <v>0</v>
      </c>
      <c r="E20" s="12">
        <v>7978.27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130.85</v>
      </c>
      <c r="M20" s="12">
        <v>366.36</v>
      </c>
      <c r="N20" s="12">
        <f t="shared" si="3"/>
        <v>8475.4800000000014</v>
      </c>
      <c r="O20" s="12">
        <v>8475.48</v>
      </c>
      <c r="P20" s="12">
        <f t="shared" si="4"/>
        <v>1.8189894035458565E-12</v>
      </c>
      <c r="Q20" s="12">
        <v>7399.04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11.04</v>
      </c>
      <c r="Y20" s="12">
        <v>8.41</v>
      </c>
      <c r="Z20" s="12">
        <f t="shared" si="0"/>
        <v>7418.49</v>
      </c>
      <c r="AA20" s="12">
        <v>7418.49</v>
      </c>
      <c r="AB20" s="12">
        <f t="shared" si="1"/>
        <v>0</v>
      </c>
      <c r="AC20" s="12">
        <f t="shared" si="2"/>
        <v>1.8189894035458565E-12</v>
      </c>
    </row>
    <row r="21" spans="1:29">
      <c r="A21" s="2"/>
      <c r="B21" s="6"/>
      <c r="C21" s="6" t="s">
        <v>48</v>
      </c>
      <c r="D21" s="5" t="s">
        <v>0</v>
      </c>
      <c r="E21" s="12">
        <v>75.91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1.25</v>
      </c>
      <c r="M21" s="12">
        <v>3.49</v>
      </c>
      <c r="N21" s="12">
        <f t="shared" si="3"/>
        <v>80.649999999999991</v>
      </c>
      <c r="O21" s="12">
        <v>80.650000000000006</v>
      </c>
      <c r="P21" s="12">
        <f t="shared" si="4"/>
        <v>-1.4210854715202004E-14</v>
      </c>
      <c r="Q21" s="12">
        <v>70.41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0.11</v>
      </c>
      <c r="Y21" s="12">
        <v>0.08</v>
      </c>
      <c r="Z21" s="12">
        <f t="shared" ref="Z21:Z23" si="6">SUM(Q21:Y21)</f>
        <v>70.599999999999994</v>
      </c>
      <c r="AA21" s="12">
        <v>70.599999999999994</v>
      </c>
      <c r="AB21" s="12">
        <f t="shared" si="1"/>
        <v>0</v>
      </c>
      <c r="AC21" s="12">
        <f t="shared" si="2"/>
        <v>-1.4210854715202004E-14</v>
      </c>
    </row>
    <row r="22" spans="1:29">
      <c r="A22" s="2">
        <v>2014</v>
      </c>
      <c r="B22" s="6" t="s">
        <v>49</v>
      </c>
      <c r="C22" s="6" t="s">
        <v>50</v>
      </c>
      <c r="D22" s="5" t="s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3"/>
        <v>0</v>
      </c>
      <c r="O22" s="12">
        <v>0</v>
      </c>
      <c r="P22" s="12">
        <f t="shared" si="4"/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f t="shared" si="6"/>
        <v>0</v>
      </c>
      <c r="AA22" s="12">
        <v>0</v>
      </c>
      <c r="AB22" s="12">
        <f t="shared" si="1"/>
        <v>0</v>
      </c>
      <c r="AC22" s="12">
        <f t="shared" si="2"/>
        <v>0</v>
      </c>
    </row>
    <row r="23" spans="1:29">
      <c r="A23" s="2">
        <v>2014</v>
      </c>
      <c r="B23" s="6" t="s">
        <v>51</v>
      </c>
      <c r="C23" s="6" t="s">
        <v>52</v>
      </c>
      <c r="D23" s="5" t="s">
        <v>53</v>
      </c>
      <c r="E23" s="12">
        <v>900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205</v>
      </c>
      <c r="M23" s="12">
        <v>0</v>
      </c>
      <c r="N23" s="12">
        <f t="shared" si="3"/>
        <v>1105</v>
      </c>
      <c r="O23" s="12">
        <v>1105</v>
      </c>
      <c r="P23" s="12">
        <f t="shared" si="4"/>
        <v>0</v>
      </c>
      <c r="Q23" s="12"/>
      <c r="R23" s="12"/>
      <c r="S23" s="12"/>
      <c r="T23" s="12"/>
      <c r="U23" s="12"/>
      <c r="V23" s="12"/>
      <c r="W23" s="12"/>
      <c r="X23" s="12"/>
      <c r="Y23" s="12"/>
      <c r="Z23" s="12">
        <f t="shared" si="6"/>
        <v>0</v>
      </c>
      <c r="AA23" s="12"/>
      <c r="AB23" s="12">
        <f t="shared" si="1"/>
        <v>0</v>
      </c>
      <c r="AC23" s="12">
        <f t="shared" si="2"/>
        <v>0</v>
      </c>
    </row>
    <row r="24" spans="1:29">
      <c r="A24" s="1"/>
      <c r="B24" s="13" t="s">
        <v>0</v>
      </c>
      <c r="C24" s="6" t="s">
        <v>54</v>
      </c>
      <c r="D24" s="5" t="s">
        <v>0</v>
      </c>
      <c r="E24" s="12">
        <v>14400</v>
      </c>
      <c r="F24" s="12">
        <v>0</v>
      </c>
      <c r="G24" s="12">
        <v>0</v>
      </c>
      <c r="H24" s="12">
        <v>12.65</v>
      </c>
      <c r="I24" s="12">
        <v>0</v>
      </c>
      <c r="J24" s="12">
        <v>0</v>
      </c>
      <c r="K24" s="12">
        <v>0</v>
      </c>
      <c r="L24" s="12">
        <v>0</v>
      </c>
      <c r="M24" s="12">
        <v>541.42999999999995</v>
      </c>
      <c r="N24" s="12">
        <f t="shared" si="3"/>
        <v>14954.08</v>
      </c>
      <c r="O24" s="12">
        <v>14954.08</v>
      </c>
      <c r="P24" s="12">
        <f t="shared" si="4"/>
        <v>0</v>
      </c>
      <c r="Q24" s="12">
        <v>14400</v>
      </c>
      <c r="R24" s="12">
        <v>0</v>
      </c>
      <c r="S24" s="12">
        <v>0</v>
      </c>
      <c r="T24" s="12">
        <v>789</v>
      </c>
      <c r="U24" s="12">
        <v>0</v>
      </c>
      <c r="V24" s="12">
        <v>0</v>
      </c>
      <c r="W24" s="12">
        <v>0</v>
      </c>
      <c r="X24" s="12">
        <v>0</v>
      </c>
      <c r="Y24" s="12">
        <v>889</v>
      </c>
      <c r="Z24" s="12">
        <f t="shared" ref="Z24:Z26" si="7">SUM(Q24:Y24)</f>
        <v>16078</v>
      </c>
      <c r="AA24" s="12">
        <v>1678</v>
      </c>
      <c r="AB24" s="12">
        <f t="shared" si="1"/>
        <v>14400</v>
      </c>
      <c r="AC24" s="12">
        <f t="shared" si="2"/>
        <v>14400</v>
      </c>
    </row>
    <row r="25" spans="1:29">
      <c r="A25" s="1"/>
      <c r="B25" s="6" t="s">
        <v>0</v>
      </c>
      <c r="C25" s="6" t="s">
        <v>55</v>
      </c>
      <c r="D25" s="5" t="s">
        <v>0</v>
      </c>
      <c r="E25" s="12">
        <v>900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205</v>
      </c>
      <c r="M25" s="12">
        <v>0</v>
      </c>
      <c r="N25" s="12">
        <f t="shared" si="3"/>
        <v>1105</v>
      </c>
      <c r="O25" s="12">
        <v>1105</v>
      </c>
      <c r="P25" s="12">
        <f t="shared" si="4"/>
        <v>0</v>
      </c>
      <c r="Q25" s="12">
        <v>900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f t="shared" si="7"/>
        <v>900</v>
      </c>
      <c r="AA25" s="12">
        <v>0</v>
      </c>
      <c r="AB25" s="12">
        <f t="shared" si="1"/>
        <v>900</v>
      </c>
      <c r="AC25" s="12">
        <f t="shared" si="2"/>
        <v>900</v>
      </c>
    </row>
    <row r="26" spans="1:29">
      <c r="A26" s="1"/>
      <c r="B26" s="6"/>
      <c r="C26" s="6" t="s">
        <v>56</v>
      </c>
      <c r="D26" s="5" t="s">
        <v>0</v>
      </c>
      <c r="E26" s="12">
        <v>2475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3"/>
        <v>2475</v>
      </c>
      <c r="O26" s="12">
        <v>2475</v>
      </c>
      <c r="P26" s="12">
        <f t="shared" si="4"/>
        <v>0</v>
      </c>
      <c r="Q26" s="12">
        <v>2475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f t="shared" si="7"/>
        <v>2475</v>
      </c>
      <c r="AA26" s="12">
        <v>0</v>
      </c>
      <c r="AB26" s="12">
        <f t="shared" si="1"/>
        <v>2475</v>
      </c>
      <c r="AC26" s="12">
        <f t="shared" si="2"/>
        <v>2475</v>
      </c>
    </row>
    <row r="27" spans="1:29">
      <c r="A27" s="1"/>
      <c r="B27" s="6"/>
      <c r="C27" s="6" t="s">
        <v>57</v>
      </c>
      <c r="D27" s="5" t="s">
        <v>0</v>
      </c>
      <c r="E27" s="12">
        <v>2025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f t="shared" si="3"/>
        <v>2025</v>
      </c>
      <c r="O27" s="12">
        <v>2025</v>
      </c>
      <c r="P27" s="12">
        <f t="shared" si="4"/>
        <v>0</v>
      </c>
      <c r="Q27" s="12">
        <v>2925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f t="shared" ref="Z27" si="8">SUM(Q27:Y27)</f>
        <v>2925</v>
      </c>
      <c r="AA27" s="12">
        <v>0</v>
      </c>
      <c r="AB27" s="12">
        <f t="shared" si="1"/>
        <v>2925</v>
      </c>
      <c r="AC27" s="12">
        <f t="shared" si="2"/>
        <v>2925</v>
      </c>
    </row>
    <row r="28" spans="1:29">
      <c r="A28" s="1"/>
      <c r="B28" s="6"/>
      <c r="C28" s="6" t="s">
        <v>58</v>
      </c>
      <c r="D28" s="5" t="s">
        <v>0</v>
      </c>
      <c r="E28" s="12">
        <v>900</v>
      </c>
      <c r="F28" s="12">
        <v>0</v>
      </c>
      <c r="G28" s="12">
        <v>0</v>
      </c>
      <c r="H28" s="12">
        <v>37</v>
      </c>
      <c r="I28" s="12">
        <v>0</v>
      </c>
      <c r="J28" s="12">
        <v>0</v>
      </c>
      <c r="K28" s="12">
        <v>0</v>
      </c>
      <c r="L28" s="12">
        <v>205</v>
      </c>
      <c r="M28" s="12">
        <v>109</v>
      </c>
      <c r="N28" s="12">
        <f t="shared" si="3"/>
        <v>1251</v>
      </c>
      <c r="O28" s="12">
        <v>1251</v>
      </c>
      <c r="P28" s="12">
        <f t="shared" si="4"/>
        <v>0</v>
      </c>
      <c r="Q28" s="12">
        <v>900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f t="shared" si="0"/>
        <v>900</v>
      </c>
      <c r="AA28" s="12">
        <v>0</v>
      </c>
      <c r="AB28" s="12">
        <f t="shared" si="1"/>
        <v>900</v>
      </c>
      <c r="AC28" s="12">
        <f t="shared" si="2"/>
        <v>900</v>
      </c>
    </row>
    <row r="29" spans="1:29">
      <c r="A29" s="1"/>
      <c r="B29" s="6"/>
      <c r="C29" s="6" t="s">
        <v>59</v>
      </c>
      <c r="D29" s="5" t="s">
        <v>0</v>
      </c>
      <c r="E29" s="12">
        <v>900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205</v>
      </c>
      <c r="M29" s="12">
        <v>0</v>
      </c>
      <c r="N29" s="12">
        <f t="shared" si="3"/>
        <v>1105</v>
      </c>
      <c r="O29" s="12">
        <v>1105</v>
      </c>
      <c r="P29" s="12">
        <f t="shared" si="4"/>
        <v>0</v>
      </c>
      <c r="Q29" s="12">
        <v>900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f t="shared" si="0"/>
        <v>900</v>
      </c>
      <c r="AA29" s="12">
        <v>0</v>
      </c>
      <c r="AB29" s="12">
        <f t="shared" si="1"/>
        <v>900</v>
      </c>
      <c r="AC29" s="12">
        <f t="shared" si="2"/>
        <v>900</v>
      </c>
    </row>
    <row r="30" spans="1:29">
      <c r="A30" s="2">
        <v>2014</v>
      </c>
      <c r="B30" s="6" t="s">
        <v>60</v>
      </c>
      <c r="C30" s="6" t="s">
        <v>61</v>
      </c>
      <c r="D30" s="5" t="s">
        <v>53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 t="shared" si="3"/>
        <v>0</v>
      </c>
      <c r="O30" s="12">
        <v>0</v>
      </c>
      <c r="P30" s="12">
        <f t="shared" si="4"/>
        <v>0</v>
      </c>
      <c r="Q30" s="12"/>
      <c r="R30" s="12"/>
      <c r="S30" s="12"/>
      <c r="T30" s="12"/>
      <c r="U30" s="12"/>
      <c r="V30" s="12"/>
      <c r="W30" s="12"/>
      <c r="X30" s="12"/>
      <c r="Y30" s="12"/>
      <c r="Z30" s="12">
        <f t="shared" si="0"/>
        <v>0</v>
      </c>
      <c r="AA30" s="12"/>
      <c r="AB30" s="12">
        <f t="shared" si="1"/>
        <v>0</v>
      </c>
      <c r="AC30" s="12">
        <f t="shared" si="2"/>
        <v>0</v>
      </c>
    </row>
    <row r="31" spans="1:29">
      <c r="A31" s="2">
        <v>2014</v>
      </c>
      <c r="B31" s="6" t="s">
        <v>62</v>
      </c>
      <c r="C31" s="6" t="s">
        <v>63</v>
      </c>
      <c r="D31" s="5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 t="shared" si="3"/>
        <v>0</v>
      </c>
      <c r="O31" s="12">
        <v>0</v>
      </c>
      <c r="P31" s="12">
        <f t="shared" si="4"/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f t="shared" si="0"/>
        <v>0</v>
      </c>
      <c r="AA31" s="12">
        <v>0</v>
      </c>
      <c r="AB31" s="12">
        <f t="shared" si="1"/>
        <v>0</v>
      </c>
      <c r="AC31" s="12">
        <f t="shared" si="2"/>
        <v>0</v>
      </c>
    </row>
    <row r="32" spans="1:29">
      <c r="A32" s="2">
        <v>2014</v>
      </c>
      <c r="B32" s="6" t="s">
        <v>64</v>
      </c>
      <c r="C32" s="6" t="s">
        <v>65</v>
      </c>
      <c r="D32" s="5" t="s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f t="shared" si="3"/>
        <v>0</v>
      </c>
      <c r="O32" s="12">
        <v>0</v>
      </c>
      <c r="P32" s="12">
        <f t="shared" si="4"/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f t="shared" si="0"/>
        <v>0</v>
      </c>
      <c r="AA32" s="12">
        <v>0</v>
      </c>
      <c r="AB32" s="12">
        <f t="shared" si="1"/>
        <v>0</v>
      </c>
      <c r="AC32" s="12">
        <f t="shared" si="2"/>
        <v>0</v>
      </c>
    </row>
    <row r="33" spans="1:29">
      <c r="A33" s="2">
        <v>2014</v>
      </c>
      <c r="B33" s="6" t="s">
        <v>66</v>
      </c>
      <c r="C33" s="6" t="s">
        <v>67</v>
      </c>
      <c r="D33" s="5" t="s">
        <v>0</v>
      </c>
      <c r="E33" s="12">
        <v>0</v>
      </c>
      <c r="F33" s="12">
        <v>0</v>
      </c>
      <c r="G33" s="12">
        <v>0</v>
      </c>
      <c r="H33" s="12">
        <v>293.37</v>
      </c>
      <c r="I33" s="12">
        <v>0</v>
      </c>
      <c r="J33" s="12">
        <v>632.45000000000005</v>
      </c>
      <c r="K33" s="12">
        <v>40.549999999999997</v>
      </c>
      <c r="L33" s="12">
        <v>0</v>
      </c>
      <c r="M33" s="12">
        <v>0</v>
      </c>
      <c r="N33" s="12">
        <f t="shared" si="3"/>
        <v>966.37</v>
      </c>
      <c r="O33" s="12">
        <v>966.37</v>
      </c>
      <c r="P33" s="12">
        <f t="shared" si="4"/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f t="shared" si="0"/>
        <v>0</v>
      </c>
      <c r="AA33" s="12">
        <v>0</v>
      </c>
      <c r="AB33" s="12">
        <f t="shared" si="1"/>
        <v>0</v>
      </c>
      <c r="AC33" s="12">
        <f t="shared" si="2"/>
        <v>0</v>
      </c>
    </row>
    <row r="34" spans="1:29">
      <c r="A34" s="2">
        <v>2014</v>
      </c>
      <c r="B34" s="6" t="s">
        <v>68</v>
      </c>
      <c r="C34" s="6" t="s">
        <v>69</v>
      </c>
      <c r="D34" s="5" t="s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f t="shared" si="3"/>
        <v>0</v>
      </c>
      <c r="O34" s="12">
        <v>0</v>
      </c>
      <c r="P34" s="12">
        <f t="shared" si="4"/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f t="shared" si="0"/>
        <v>0</v>
      </c>
      <c r="AA34" s="12">
        <v>0</v>
      </c>
      <c r="AB34" s="12">
        <f t="shared" si="1"/>
        <v>0</v>
      </c>
      <c r="AC34" s="12">
        <f t="shared" si="2"/>
        <v>0</v>
      </c>
    </row>
    <row r="35" spans="1:29">
      <c r="A35" s="2">
        <v>2014</v>
      </c>
      <c r="B35" s="6" t="s">
        <v>70</v>
      </c>
      <c r="C35" s="6" t="s">
        <v>71</v>
      </c>
      <c r="D35" s="5" t="s">
        <v>131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f t="shared" si="3"/>
        <v>0</v>
      </c>
      <c r="O35" s="12">
        <v>0</v>
      </c>
      <c r="P35" s="12">
        <f t="shared" si="4"/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f t="shared" si="0"/>
        <v>0</v>
      </c>
      <c r="AA35" s="12">
        <v>0</v>
      </c>
      <c r="AB35" s="12">
        <f t="shared" si="1"/>
        <v>0</v>
      </c>
      <c r="AC35" s="12">
        <f t="shared" si="2"/>
        <v>0</v>
      </c>
    </row>
    <row r="36" spans="1:29">
      <c r="A36" s="2">
        <v>2014</v>
      </c>
      <c r="B36" s="6" t="s">
        <v>72</v>
      </c>
      <c r="C36" s="6" t="s">
        <v>73</v>
      </c>
      <c r="D36" s="5" t="s">
        <v>0</v>
      </c>
      <c r="E36" s="12">
        <v>0</v>
      </c>
      <c r="F36" s="12">
        <v>0</v>
      </c>
      <c r="G36" s="12">
        <v>0</v>
      </c>
      <c r="H36" s="12">
        <v>642.5</v>
      </c>
      <c r="I36" s="12">
        <v>0</v>
      </c>
      <c r="J36" s="12">
        <v>0</v>
      </c>
      <c r="K36" s="12">
        <v>592.54</v>
      </c>
      <c r="L36" s="12">
        <v>0</v>
      </c>
      <c r="M36" s="12">
        <v>0</v>
      </c>
      <c r="N36" s="12">
        <f t="shared" si="3"/>
        <v>1235.04</v>
      </c>
      <c r="O36" s="12">
        <v>1235.04</v>
      </c>
      <c r="P36" s="12">
        <f t="shared" si="4"/>
        <v>0</v>
      </c>
      <c r="Q36" s="12">
        <v>0</v>
      </c>
      <c r="R36" s="12">
        <v>0</v>
      </c>
      <c r="S36" s="12">
        <v>0</v>
      </c>
      <c r="T36" s="12">
        <v>232.94</v>
      </c>
      <c r="U36" s="12">
        <v>0</v>
      </c>
      <c r="V36" s="12">
        <v>0</v>
      </c>
      <c r="W36" s="12">
        <v>172.23</v>
      </c>
      <c r="X36" s="12">
        <v>0</v>
      </c>
      <c r="Y36" s="12">
        <v>0</v>
      </c>
      <c r="Z36" s="12">
        <f t="shared" si="0"/>
        <v>405.16999999999996</v>
      </c>
      <c r="AA36" s="12">
        <v>405.17</v>
      </c>
      <c r="AB36" s="12">
        <f t="shared" si="1"/>
        <v>-5.6843418860808015E-14</v>
      </c>
      <c r="AC36" s="12">
        <f t="shared" si="2"/>
        <v>-5.6843418860808015E-14</v>
      </c>
    </row>
    <row r="37" spans="1:29">
      <c r="A37" s="2">
        <v>2014</v>
      </c>
      <c r="B37" s="6" t="s">
        <v>1797</v>
      </c>
      <c r="C37" s="6" t="s">
        <v>74</v>
      </c>
      <c r="D37" s="5" t="s">
        <v>131</v>
      </c>
      <c r="E37" s="12">
        <v>6000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200</v>
      </c>
      <c r="M37" s="12">
        <v>0</v>
      </c>
      <c r="N37" s="12">
        <f t="shared" si="3"/>
        <v>6200</v>
      </c>
      <c r="O37" s="12">
        <v>6200</v>
      </c>
      <c r="P37" s="12">
        <f t="shared" si="4"/>
        <v>0</v>
      </c>
      <c r="Q37" s="12">
        <v>6000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f t="shared" si="0"/>
        <v>6000</v>
      </c>
      <c r="AA37" s="12">
        <v>6000</v>
      </c>
      <c r="AB37" s="12">
        <f t="shared" si="1"/>
        <v>0</v>
      </c>
      <c r="AC37" s="12">
        <f t="shared" si="2"/>
        <v>0</v>
      </c>
    </row>
    <row r="38" spans="1:29">
      <c r="A38" s="2">
        <v>2014</v>
      </c>
      <c r="B38" s="6" t="s">
        <v>75</v>
      </c>
      <c r="C38" s="6" t="s">
        <v>76</v>
      </c>
      <c r="D38" s="10" t="s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f t="shared" si="3"/>
        <v>0</v>
      </c>
      <c r="O38" s="12">
        <v>0</v>
      </c>
      <c r="P38" s="12">
        <f t="shared" si="4"/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f t="shared" si="0"/>
        <v>0</v>
      </c>
      <c r="AA38" s="12">
        <v>0</v>
      </c>
      <c r="AB38" s="12">
        <f t="shared" si="1"/>
        <v>0</v>
      </c>
      <c r="AC38" s="12">
        <f t="shared" si="2"/>
        <v>0</v>
      </c>
    </row>
    <row r="39" spans="1:29">
      <c r="A39" s="2">
        <v>2014</v>
      </c>
      <c r="B39" s="6" t="s">
        <v>77</v>
      </c>
      <c r="C39" s="6" t="s">
        <v>78</v>
      </c>
      <c r="D39" s="10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f t="shared" si="3"/>
        <v>0</v>
      </c>
      <c r="O39" s="12">
        <v>0</v>
      </c>
      <c r="P39" s="12">
        <f t="shared" si="4"/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f t="shared" si="0"/>
        <v>0</v>
      </c>
      <c r="AA39" s="12">
        <v>0</v>
      </c>
      <c r="AB39" s="12">
        <f t="shared" si="1"/>
        <v>0</v>
      </c>
      <c r="AC39" s="12">
        <f t="shared" si="2"/>
        <v>0</v>
      </c>
    </row>
    <row r="40" spans="1:29">
      <c r="A40" s="2">
        <v>2014</v>
      </c>
      <c r="B40" s="6" t="s">
        <v>79</v>
      </c>
      <c r="C40" s="6" t="s">
        <v>80</v>
      </c>
      <c r="D40" s="5" t="s">
        <v>0</v>
      </c>
      <c r="E40" s="12">
        <v>0</v>
      </c>
      <c r="F40" s="12">
        <v>0</v>
      </c>
      <c r="G40" s="12">
        <v>0</v>
      </c>
      <c r="H40" s="12">
        <v>482.3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f>SUM(E40:M40)</f>
        <v>482.3</v>
      </c>
      <c r="O40" s="12">
        <v>482.3</v>
      </c>
      <c r="P40" s="12">
        <f>SUM(N40-O40)</f>
        <v>0</v>
      </c>
      <c r="Q40" s="12">
        <v>0</v>
      </c>
      <c r="R40" s="12">
        <v>0</v>
      </c>
      <c r="S40" s="12">
        <v>0</v>
      </c>
      <c r="T40" s="12">
        <v>1767.31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f t="shared" si="0"/>
        <v>1767.31</v>
      </c>
      <c r="AA40" s="12">
        <v>1767.31</v>
      </c>
      <c r="AB40" s="12">
        <f t="shared" si="1"/>
        <v>0</v>
      </c>
      <c r="AC40" s="12">
        <f t="shared" si="2"/>
        <v>0</v>
      </c>
    </row>
    <row r="41" spans="1:29">
      <c r="A41" s="2">
        <v>2014</v>
      </c>
      <c r="B41" s="6" t="s">
        <v>81</v>
      </c>
      <c r="C41" s="6" t="s">
        <v>82</v>
      </c>
      <c r="D41" s="5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f>SUM(E41:M41)</f>
        <v>0</v>
      </c>
      <c r="O41" s="12">
        <v>0</v>
      </c>
      <c r="P41" s="12">
        <f>SUM(N41-O41)</f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f t="shared" ref="Z41:Z107" si="9">SUM(Q41:Y41)</f>
        <v>0</v>
      </c>
      <c r="AA41" s="12">
        <v>0</v>
      </c>
      <c r="AB41" s="12">
        <f t="shared" si="1"/>
        <v>0</v>
      </c>
      <c r="AC41" s="12">
        <f t="shared" si="2"/>
        <v>0</v>
      </c>
    </row>
    <row r="42" spans="1:29">
      <c r="A42" s="2">
        <v>2014</v>
      </c>
      <c r="B42" s="6" t="s">
        <v>83</v>
      </c>
      <c r="C42" s="6" t="s">
        <v>84</v>
      </c>
      <c r="D42" s="5"/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f t="shared" ref="N42:N108" si="10">SUM(E42:M42)</f>
        <v>0</v>
      </c>
      <c r="O42" s="12">
        <v>0</v>
      </c>
      <c r="P42" s="12">
        <f t="shared" ref="P42:P108" si="11">SUM(N42-O42)</f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f t="shared" si="9"/>
        <v>0</v>
      </c>
      <c r="AA42" s="12">
        <v>0</v>
      </c>
      <c r="AB42" s="12">
        <f t="shared" si="1"/>
        <v>0</v>
      </c>
      <c r="AC42" s="12">
        <f t="shared" si="2"/>
        <v>0</v>
      </c>
    </row>
    <row r="43" spans="1:29">
      <c r="A43" s="2">
        <v>2014</v>
      </c>
      <c r="B43" s="6" t="s">
        <v>85</v>
      </c>
      <c r="C43" s="6" t="s">
        <v>86</v>
      </c>
      <c r="D43" s="5" t="s">
        <v>131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f t="shared" si="10"/>
        <v>0</v>
      </c>
      <c r="O43" s="12">
        <v>0</v>
      </c>
      <c r="P43" s="12">
        <f t="shared" si="11"/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f t="shared" si="9"/>
        <v>0</v>
      </c>
      <c r="AA43" s="12">
        <v>0</v>
      </c>
      <c r="AB43" s="12">
        <f t="shared" si="1"/>
        <v>0</v>
      </c>
      <c r="AC43" s="12">
        <f t="shared" si="2"/>
        <v>0</v>
      </c>
    </row>
    <row r="44" spans="1:29">
      <c r="A44" s="2">
        <v>2014</v>
      </c>
      <c r="B44" s="6" t="s">
        <v>87</v>
      </c>
      <c r="C44" s="6" t="s">
        <v>88</v>
      </c>
      <c r="D44" s="5"/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2.9</v>
      </c>
      <c r="K44" s="12">
        <v>0</v>
      </c>
      <c r="L44" s="12">
        <v>1025</v>
      </c>
      <c r="M44" s="12">
        <v>0</v>
      </c>
      <c r="N44" s="12">
        <f t="shared" si="10"/>
        <v>1027.9000000000001</v>
      </c>
      <c r="O44" s="12">
        <v>0</v>
      </c>
      <c r="P44" s="12">
        <f t="shared" si="11"/>
        <v>1027.9000000000001</v>
      </c>
      <c r="Q44" s="12">
        <v>0</v>
      </c>
      <c r="R44" s="12">
        <v>35.369999999999997</v>
      </c>
      <c r="S44" s="12">
        <v>0</v>
      </c>
      <c r="T44" s="12">
        <v>0</v>
      </c>
      <c r="U44" s="12">
        <v>0</v>
      </c>
      <c r="V44" s="12">
        <v>0</v>
      </c>
      <c r="W44" s="12">
        <v>3047.76</v>
      </c>
      <c r="X44" s="12">
        <v>0</v>
      </c>
      <c r="Y44" s="12">
        <v>0</v>
      </c>
      <c r="Z44" s="12">
        <f t="shared" si="9"/>
        <v>3083.13</v>
      </c>
      <c r="AA44" s="12">
        <v>0</v>
      </c>
      <c r="AB44" s="12">
        <f t="shared" si="1"/>
        <v>3083.13</v>
      </c>
      <c r="AC44" s="12">
        <f t="shared" si="2"/>
        <v>4111.0300000000007</v>
      </c>
    </row>
    <row r="45" spans="1:29">
      <c r="A45" s="1"/>
      <c r="B45" s="13" t="s">
        <v>0</v>
      </c>
      <c r="C45" s="6" t="s">
        <v>89</v>
      </c>
      <c r="D45" s="5" t="s">
        <v>131</v>
      </c>
      <c r="E45" s="12">
        <v>20461.77</v>
      </c>
      <c r="F45" s="12">
        <v>0.95</v>
      </c>
      <c r="G45" s="12">
        <v>0</v>
      </c>
      <c r="H45" s="12">
        <v>0.2</v>
      </c>
      <c r="I45" s="12">
        <v>0</v>
      </c>
      <c r="J45" s="12">
        <v>14</v>
      </c>
      <c r="K45" s="12">
        <v>0</v>
      </c>
      <c r="L45" s="12">
        <v>206</v>
      </c>
      <c r="M45" s="12">
        <v>0</v>
      </c>
      <c r="N45" s="12">
        <f t="shared" si="10"/>
        <v>20682.920000000002</v>
      </c>
      <c r="O45" s="12">
        <v>20682.919999999998</v>
      </c>
      <c r="P45" s="12">
        <f t="shared" si="11"/>
        <v>3.637978807091713E-12</v>
      </c>
      <c r="Q45" s="12">
        <v>8470.09</v>
      </c>
      <c r="R45" s="12">
        <v>15.85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2</v>
      </c>
      <c r="Y45" s="12">
        <v>0</v>
      </c>
      <c r="Z45" s="12">
        <f t="shared" si="9"/>
        <v>8487.94</v>
      </c>
      <c r="AA45" s="12">
        <v>8487.94</v>
      </c>
      <c r="AB45" s="12">
        <f t="shared" si="1"/>
        <v>0</v>
      </c>
      <c r="AC45" s="12">
        <f t="shared" si="2"/>
        <v>3.637978807091713E-12</v>
      </c>
    </row>
    <row r="46" spans="1:29">
      <c r="A46" s="1"/>
      <c r="B46" s="6" t="s">
        <v>0</v>
      </c>
      <c r="C46" s="6" t="s">
        <v>90</v>
      </c>
      <c r="D46" s="14" t="s">
        <v>53</v>
      </c>
      <c r="E46" s="12">
        <v>971.08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205</v>
      </c>
      <c r="M46" s="12">
        <v>0</v>
      </c>
      <c r="N46" s="12">
        <f t="shared" si="10"/>
        <v>1176.08</v>
      </c>
      <c r="O46" s="12">
        <v>1176.08</v>
      </c>
      <c r="P46" s="12">
        <f t="shared" si="11"/>
        <v>0</v>
      </c>
      <c r="Q46" s="12"/>
      <c r="R46" s="12"/>
      <c r="S46" s="12"/>
      <c r="T46" s="12"/>
      <c r="U46" s="12"/>
      <c r="V46" s="12"/>
      <c r="W46" s="12"/>
      <c r="X46" s="12"/>
      <c r="Y46" s="12"/>
      <c r="Z46" s="12">
        <f t="shared" si="9"/>
        <v>0</v>
      </c>
      <c r="AA46" s="12"/>
      <c r="AB46" s="12">
        <f t="shared" si="1"/>
        <v>0</v>
      </c>
      <c r="AC46" s="12">
        <f t="shared" si="2"/>
        <v>0</v>
      </c>
    </row>
    <row r="47" spans="1:29">
      <c r="A47" s="1"/>
      <c r="B47" s="6" t="s">
        <v>0</v>
      </c>
      <c r="C47" s="6" t="s">
        <v>91</v>
      </c>
      <c r="D47" s="14" t="s">
        <v>0</v>
      </c>
      <c r="E47" s="12">
        <v>25344.27</v>
      </c>
      <c r="F47" s="12">
        <v>33.29</v>
      </c>
      <c r="G47" s="12">
        <v>0</v>
      </c>
      <c r="H47" s="12">
        <v>0.2</v>
      </c>
      <c r="I47" s="12">
        <v>0</v>
      </c>
      <c r="J47" s="12">
        <v>21.61</v>
      </c>
      <c r="K47" s="12">
        <v>0</v>
      </c>
      <c r="L47" s="12">
        <v>206</v>
      </c>
      <c r="M47" s="12">
        <v>0</v>
      </c>
      <c r="N47" s="12">
        <f t="shared" si="10"/>
        <v>25605.370000000003</v>
      </c>
      <c r="O47" s="12">
        <v>25605.37</v>
      </c>
      <c r="P47" s="12">
        <f t="shared" si="11"/>
        <v>3.637978807091713E-12</v>
      </c>
      <c r="Q47" s="12">
        <v>19379.23</v>
      </c>
      <c r="R47" s="12">
        <v>3.53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207</v>
      </c>
      <c r="Y47" s="12">
        <v>0</v>
      </c>
      <c r="Z47" s="12">
        <f t="shared" si="9"/>
        <v>19589.759999999998</v>
      </c>
      <c r="AA47" s="12">
        <v>19589.759999999998</v>
      </c>
      <c r="AB47" s="12">
        <f t="shared" si="1"/>
        <v>0</v>
      </c>
      <c r="AC47" s="12">
        <f t="shared" si="2"/>
        <v>3.637978807091713E-12</v>
      </c>
    </row>
    <row r="48" spans="1:29">
      <c r="A48" s="1"/>
      <c r="B48" s="6"/>
      <c r="C48" s="6" t="s">
        <v>92</v>
      </c>
      <c r="D48" s="14" t="s">
        <v>53</v>
      </c>
      <c r="E48" s="12">
        <v>10193.780000000001</v>
      </c>
      <c r="F48" s="12">
        <v>181.4</v>
      </c>
      <c r="G48" s="12">
        <v>0</v>
      </c>
      <c r="H48" s="12">
        <v>0.2</v>
      </c>
      <c r="I48" s="12">
        <v>0</v>
      </c>
      <c r="J48" s="12">
        <v>113.01</v>
      </c>
      <c r="K48" s="12">
        <v>0</v>
      </c>
      <c r="L48" s="12">
        <v>206</v>
      </c>
      <c r="M48" s="12">
        <v>0</v>
      </c>
      <c r="N48" s="12">
        <f t="shared" si="10"/>
        <v>10694.390000000001</v>
      </c>
      <c r="O48" s="12">
        <v>10694.39</v>
      </c>
      <c r="P48" s="12">
        <f t="shared" si="11"/>
        <v>1.8189894035458565E-12</v>
      </c>
      <c r="Q48" s="12"/>
      <c r="R48" s="12"/>
      <c r="S48" s="12"/>
      <c r="T48" s="12"/>
      <c r="U48" s="12"/>
      <c r="V48" s="12"/>
      <c r="W48" s="12"/>
      <c r="X48" s="12"/>
      <c r="Y48" s="12"/>
      <c r="Z48" s="12">
        <f t="shared" si="9"/>
        <v>0</v>
      </c>
      <c r="AA48" s="12"/>
      <c r="AB48" s="12">
        <f t="shared" si="1"/>
        <v>0</v>
      </c>
      <c r="AC48" s="12">
        <f t="shared" si="2"/>
        <v>1.8189894035458565E-12</v>
      </c>
    </row>
    <row r="49" spans="1:29">
      <c r="A49" s="1"/>
      <c r="B49" s="6"/>
      <c r="C49" s="6" t="s">
        <v>93</v>
      </c>
      <c r="D49" s="5" t="s">
        <v>131</v>
      </c>
      <c r="E49" s="12">
        <v>114952.43</v>
      </c>
      <c r="F49" s="12">
        <v>192.5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206</v>
      </c>
      <c r="M49" s="12">
        <v>0</v>
      </c>
      <c r="N49" s="12">
        <f>SUM(E49:M49)</f>
        <v>115350.93</v>
      </c>
      <c r="O49" s="12">
        <v>115350.93</v>
      </c>
      <c r="P49" s="12">
        <f>SUM(N49-O49)</f>
        <v>0</v>
      </c>
      <c r="Q49" s="12">
        <v>78346.09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2</v>
      </c>
      <c r="Y49" s="12">
        <v>0</v>
      </c>
      <c r="Z49" s="12">
        <f>SUM(Q49:Y49)</f>
        <v>78348.09</v>
      </c>
      <c r="AA49" s="12">
        <v>78348.09</v>
      </c>
      <c r="AB49" s="12">
        <f>SUM(Z49-AA49)</f>
        <v>0</v>
      </c>
      <c r="AC49" s="12">
        <f>SUM(P49+AB49)</f>
        <v>0</v>
      </c>
    </row>
    <row r="50" spans="1:29">
      <c r="A50" s="1"/>
      <c r="B50" s="6"/>
      <c r="C50" s="6" t="s">
        <v>94</v>
      </c>
      <c r="D50" s="14" t="s">
        <v>0</v>
      </c>
      <c r="E50" s="12">
        <v>50792.52</v>
      </c>
      <c r="F50" s="12">
        <v>0.95</v>
      </c>
      <c r="G50" s="12">
        <v>0</v>
      </c>
      <c r="H50" s="12">
        <v>0.2</v>
      </c>
      <c r="I50" s="12">
        <v>0</v>
      </c>
      <c r="J50" s="12">
        <v>14</v>
      </c>
      <c r="K50" s="12">
        <v>0</v>
      </c>
      <c r="L50" s="12">
        <v>0</v>
      </c>
      <c r="M50" s="12">
        <v>0</v>
      </c>
      <c r="N50" s="12">
        <f t="shared" si="10"/>
        <v>50807.669999999991</v>
      </c>
      <c r="O50" s="12">
        <v>50807.67</v>
      </c>
      <c r="P50" s="12">
        <f t="shared" si="11"/>
        <v>-7.2759576141834259E-12</v>
      </c>
      <c r="Q50" s="12">
        <v>46243.76</v>
      </c>
      <c r="R50" s="12">
        <v>20.27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1</v>
      </c>
      <c r="Z50" s="12">
        <f t="shared" si="9"/>
        <v>46265.03</v>
      </c>
      <c r="AA50" s="12">
        <v>46265.03</v>
      </c>
      <c r="AB50" s="12">
        <f t="shared" si="1"/>
        <v>0</v>
      </c>
      <c r="AC50" s="12">
        <f t="shared" si="2"/>
        <v>-7.2759576141834259E-12</v>
      </c>
    </row>
    <row r="51" spans="1:29">
      <c r="A51" s="1"/>
      <c r="B51" s="6"/>
      <c r="C51" s="6" t="s">
        <v>95</v>
      </c>
      <c r="D51" s="5"/>
      <c r="E51" s="12">
        <v>22513.82</v>
      </c>
      <c r="F51" s="12">
        <v>33.29</v>
      </c>
      <c r="G51" s="12">
        <v>0</v>
      </c>
      <c r="H51" s="12">
        <v>0.2</v>
      </c>
      <c r="I51" s="12">
        <v>0</v>
      </c>
      <c r="J51" s="12">
        <v>21.61</v>
      </c>
      <c r="K51" s="12">
        <v>0</v>
      </c>
      <c r="L51" s="12">
        <v>206</v>
      </c>
      <c r="M51" s="12">
        <v>0</v>
      </c>
      <c r="N51" s="12">
        <f t="shared" si="10"/>
        <v>22774.920000000002</v>
      </c>
      <c r="O51" s="12">
        <v>22774.92</v>
      </c>
      <c r="P51" s="12">
        <f t="shared" si="11"/>
        <v>3.637978807091713E-12</v>
      </c>
      <c r="Q51" s="12">
        <v>18317.28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2</v>
      </c>
      <c r="Y51" s="12">
        <v>0</v>
      </c>
      <c r="Z51" s="12">
        <f t="shared" si="9"/>
        <v>18319.28</v>
      </c>
      <c r="AA51" s="12">
        <v>18319.28</v>
      </c>
      <c r="AB51" s="12">
        <f t="shared" si="1"/>
        <v>0</v>
      </c>
      <c r="AC51" s="12">
        <f t="shared" si="2"/>
        <v>3.637978807091713E-12</v>
      </c>
    </row>
    <row r="52" spans="1:29">
      <c r="A52" s="1"/>
      <c r="B52" s="6"/>
      <c r="C52" s="6" t="s">
        <v>96</v>
      </c>
      <c r="D52" s="14" t="s">
        <v>131</v>
      </c>
      <c r="E52" s="12">
        <v>17299.63</v>
      </c>
      <c r="F52" s="12">
        <v>0.95</v>
      </c>
      <c r="G52" s="12">
        <v>0</v>
      </c>
      <c r="H52" s="12">
        <v>0.2</v>
      </c>
      <c r="I52" s="12">
        <v>0</v>
      </c>
      <c r="J52" s="12">
        <v>14</v>
      </c>
      <c r="K52" s="12">
        <v>0</v>
      </c>
      <c r="L52" s="12">
        <v>206</v>
      </c>
      <c r="M52" s="12">
        <v>0</v>
      </c>
      <c r="N52" s="12">
        <f>SUM(E52:M52)</f>
        <v>17520.780000000002</v>
      </c>
      <c r="O52" s="12">
        <v>17520.78</v>
      </c>
      <c r="P52" s="12">
        <f>SUM(N52-O52)</f>
        <v>3.637978807091713E-12</v>
      </c>
      <c r="Q52" s="12">
        <v>5521.96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2</v>
      </c>
      <c r="Y52" s="12">
        <v>0</v>
      </c>
      <c r="Z52" s="12">
        <f t="shared" si="9"/>
        <v>5523.96</v>
      </c>
      <c r="AA52" s="12">
        <v>5523.96</v>
      </c>
      <c r="AB52" s="12">
        <f t="shared" si="1"/>
        <v>0</v>
      </c>
      <c r="AC52" s="12">
        <f t="shared" si="2"/>
        <v>3.637978807091713E-12</v>
      </c>
    </row>
    <row r="53" spans="1:29">
      <c r="A53" s="1"/>
      <c r="B53" s="6"/>
      <c r="C53" s="6" t="s">
        <v>97</v>
      </c>
      <c r="D53" s="14" t="s">
        <v>131</v>
      </c>
      <c r="E53" s="12">
        <v>16910.59</v>
      </c>
      <c r="F53" s="12">
        <v>0.95</v>
      </c>
      <c r="G53" s="12">
        <v>0</v>
      </c>
      <c r="H53" s="12">
        <v>0.2</v>
      </c>
      <c r="I53" s="12">
        <v>0</v>
      </c>
      <c r="J53" s="12">
        <v>14</v>
      </c>
      <c r="K53" s="12">
        <v>0</v>
      </c>
      <c r="L53" s="12">
        <v>205</v>
      </c>
      <c r="M53" s="12">
        <v>0</v>
      </c>
      <c r="N53" s="12">
        <f>SUM(E53:M53)</f>
        <v>17130.740000000002</v>
      </c>
      <c r="O53" s="12">
        <v>17130.740000000002</v>
      </c>
      <c r="P53" s="12">
        <f>SUM(N53-O53)</f>
        <v>0</v>
      </c>
      <c r="Q53" s="12">
        <v>200.17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2</v>
      </c>
      <c r="Y53" s="12">
        <v>0</v>
      </c>
      <c r="Z53" s="12">
        <f t="shared" si="9"/>
        <v>202.17</v>
      </c>
      <c r="AA53" s="12">
        <v>202.17</v>
      </c>
      <c r="AB53" s="12">
        <f t="shared" si="1"/>
        <v>0</v>
      </c>
      <c r="AC53" s="12">
        <f t="shared" si="2"/>
        <v>0</v>
      </c>
    </row>
    <row r="54" spans="1:29">
      <c r="A54" s="1"/>
      <c r="B54" s="6"/>
      <c r="C54" s="6" t="s">
        <v>98</v>
      </c>
      <c r="D54" s="14" t="s">
        <v>99</v>
      </c>
      <c r="E54" s="12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>
        <f>SUM(E54:M54)</f>
        <v>0</v>
      </c>
      <c r="O54" s="12"/>
      <c r="P54" s="12">
        <f>SUM(N54-O54)</f>
        <v>0</v>
      </c>
      <c r="Q54" s="12">
        <v>10582.53</v>
      </c>
      <c r="R54" s="12">
        <v>30.39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410</v>
      </c>
      <c r="Y54" s="12">
        <v>0</v>
      </c>
      <c r="Z54" s="12">
        <f t="shared" si="9"/>
        <v>11022.92</v>
      </c>
      <c r="AA54" s="12">
        <v>11022.92</v>
      </c>
      <c r="AB54" s="12">
        <f t="shared" si="1"/>
        <v>0</v>
      </c>
      <c r="AC54" s="12">
        <f t="shared" si="2"/>
        <v>0</v>
      </c>
    </row>
    <row r="55" spans="1:29">
      <c r="A55" s="1"/>
      <c r="B55" s="6"/>
      <c r="C55" s="6" t="s">
        <v>100</v>
      </c>
      <c r="D55" s="5" t="s">
        <v>0</v>
      </c>
      <c r="E55" s="12">
        <v>21159.11</v>
      </c>
      <c r="F55" s="12">
        <v>33.29</v>
      </c>
      <c r="G55" s="12">
        <v>0</v>
      </c>
      <c r="H55" s="12">
        <v>0.2</v>
      </c>
      <c r="I55" s="12">
        <v>0</v>
      </c>
      <c r="J55" s="12">
        <v>14.01</v>
      </c>
      <c r="K55" s="12">
        <v>0</v>
      </c>
      <c r="L55" s="12">
        <v>206</v>
      </c>
      <c r="M55" s="12">
        <v>0</v>
      </c>
      <c r="N55" s="12">
        <f t="shared" ref="N55:N58" si="12">SUM(E55:M55)</f>
        <v>21412.61</v>
      </c>
      <c r="O55" s="12">
        <v>21412.61</v>
      </c>
      <c r="P55" s="12">
        <f t="shared" ref="P55:P58" si="13">SUM(N55-O55)</f>
        <v>0</v>
      </c>
      <c r="Q55" s="12">
        <v>17893.72</v>
      </c>
      <c r="R55" s="12">
        <v>3.22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207</v>
      </c>
      <c r="Y55" s="12">
        <v>0</v>
      </c>
      <c r="Z55" s="12">
        <f t="shared" si="9"/>
        <v>18103.940000000002</v>
      </c>
      <c r="AA55" s="12">
        <v>18103.939999999999</v>
      </c>
      <c r="AB55" s="12">
        <f t="shared" si="1"/>
        <v>3.637978807091713E-12</v>
      </c>
      <c r="AC55" s="12">
        <f t="shared" si="2"/>
        <v>3.637978807091713E-12</v>
      </c>
    </row>
    <row r="56" spans="1:29">
      <c r="A56" s="1"/>
      <c r="B56" s="6"/>
      <c r="C56" s="6" t="s">
        <v>101</v>
      </c>
      <c r="D56" s="5" t="s">
        <v>53</v>
      </c>
      <c r="E56" s="12">
        <v>11254.83</v>
      </c>
      <c r="F56" s="12">
        <v>0</v>
      </c>
      <c r="G56" s="12">
        <v>0</v>
      </c>
      <c r="H56" s="12">
        <v>0</v>
      </c>
      <c r="I56" s="12">
        <v>0</v>
      </c>
      <c r="J56" s="12">
        <v>2.89</v>
      </c>
      <c r="K56" s="12">
        <v>0</v>
      </c>
      <c r="L56" s="12">
        <v>205</v>
      </c>
      <c r="M56" s="12">
        <v>0</v>
      </c>
      <c r="N56" s="12">
        <f t="shared" si="12"/>
        <v>11462.72</v>
      </c>
      <c r="O56" s="12">
        <v>11462.72</v>
      </c>
      <c r="P56" s="12">
        <f t="shared" si="13"/>
        <v>0</v>
      </c>
      <c r="Q56" s="12"/>
      <c r="R56" s="12"/>
      <c r="S56" s="12"/>
      <c r="T56" s="12"/>
      <c r="U56" s="12"/>
      <c r="V56" s="12"/>
      <c r="W56" s="12"/>
      <c r="X56" s="12"/>
      <c r="Y56" s="12"/>
      <c r="Z56" s="12">
        <f t="shared" si="9"/>
        <v>0</v>
      </c>
      <c r="AA56" s="12"/>
      <c r="AB56" s="12">
        <f t="shared" si="1"/>
        <v>0</v>
      </c>
      <c r="AC56" s="12">
        <f t="shared" si="2"/>
        <v>0</v>
      </c>
    </row>
    <row r="57" spans="1:29">
      <c r="A57" s="1"/>
      <c r="B57" s="6"/>
      <c r="C57" s="6" t="s">
        <v>102</v>
      </c>
      <c r="D57" s="5" t="s">
        <v>0</v>
      </c>
      <c r="E57" s="12">
        <v>31092.58</v>
      </c>
      <c r="F57" s="12">
        <v>33.29</v>
      </c>
      <c r="G57" s="12">
        <v>0</v>
      </c>
      <c r="H57" s="12">
        <v>0.2</v>
      </c>
      <c r="I57" s="12">
        <v>0</v>
      </c>
      <c r="J57" s="12">
        <v>21.62</v>
      </c>
      <c r="K57" s="12">
        <v>0</v>
      </c>
      <c r="L57" s="12">
        <v>206</v>
      </c>
      <c r="M57" s="12">
        <v>0</v>
      </c>
      <c r="N57" s="12">
        <f t="shared" si="12"/>
        <v>31353.690000000002</v>
      </c>
      <c r="O57" s="12">
        <v>31353.69</v>
      </c>
      <c r="P57" s="12">
        <f t="shared" si="13"/>
        <v>3.637978807091713E-12</v>
      </c>
      <c r="Q57" s="12">
        <v>21357.119999999999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207</v>
      </c>
      <c r="Y57" s="12">
        <v>0</v>
      </c>
      <c r="Z57" s="12">
        <f t="shared" si="9"/>
        <v>21564.12</v>
      </c>
      <c r="AA57" s="12">
        <v>21564.12</v>
      </c>
      <c r="AB57" s="12">
        <f t="shared" si="1"/>
        <v>0</v>
      </c>
      <c r="AC57" s="12">
        <f t="shared" si="2"/>
        <v>3.637978807091713E-12</v>
      </c>
    </row>
    <row r="58" spans="1:29">
      <c r="A58" s="1"/>
      <c r="B58" s="6"/>
      <c r="C58" s="6" t="s">
        <v>103</v>
      </c>
      <c r="D58" s="5" t="s">
        <v>131</v>
      </c>
      <c r="E58" s="12">
        <v>11437.1</v>
      </c>
      <c r="F58" s="12">
        <v>33.29</v>
      </c>
      <c r="G58" s="12">
        <v>0</v>
      </c>
      <c r="H58" s="12">
        <v>0.2</v>
      </c>
      <c r="I58" s="12">
        <v>0</v>
      </c>
      <c r="J58" s="12">
        <v>14</v>
      </c>
      <c r="K58" s="12">
        <v>0</v>
      </c>
      <c r="L58" s="12">
        <v>206</v>
      </c>
      <c r="M58" s="12">
        <v>0</v>
      </c>
      <c r="N58" s="12">
        <f t="shared" si="12"/>
        <v>11690.590000000002</v>
      </c>
      <c r="O58" s="12">
        <v>11690.59</v>
      </c>
      <c r="P58" s="12">
        <f t="shared" si="13"/>
        <v>1.8189894035458565E-12</v>
      </c>
      <c r="Q58" s="12">
        <v>146.33000000000001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2</v>
      </c>
      <c r="Y58" s="12">
        <v>0</v>
      </c>
      <c r="Z58" s="12">
        <f t="shared" si="9"/>
        <v>148.33000000000001</v>
      </c>
      <c r="AA58" s="12">
        <v>148.33000000000001</v>
      </c>
      <c r="AB58" s="12">
        <f t="shared" si="1"/>
        <v>0</v>
      </c>
      <c r="AC58" s="12">
        <f t="shared" si="2"/>
        <v>1.8189894035458565E-12</v>
      </c>
    </row>
    <row r="59" spans="1:29">
      <c r="A59" s="1"/>
      <c r="B59" s="6"/>
      <c r="C59" s="6" t="s">
        <v>104</v>
      </c>
      <c r="D59" s="14" t="s">
        <v>131</v>
      </c>
      <c r="E59" s="12">
        <v>19882.59</v>
      </c>
      <c r="F59" s="12">
        <v>0</v>
      </c>
      <c r="G59" s="12">
        <v>0</v>
      </c>
      <c r="H59" s="12">
        <v>0</v>
      </c>
      <c r="I59" s="12">
        <v>0</v>
      </c>
      <c r="J59" s="12">
        <v>2.9</v>
      </c>
      <c r="K59" s="12">
        <v>0</v>
      </c>
      <c r="L59" s="12">
        <v>206</v>
      </c>
      <c r="M59" s="12">
        <v>0</v>
      </c>
      <c r="N59" s="12">
        <f t="shared" ref="N59:N64" si="14">SUM(E59:M59)</f>
        <v>20091.490000000002</v>
      </c>
      <c r="O59" s="12">
        <v>20091.490000000002</v>
      </c>
      <c r="P59" s="12">
        <f t="shared" ref="P59:P64" si="15">SUM(N59-O59)</f>
        <v>0</v>
      </c>
      <c r="Q59" s="12">
        <v>1815.62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2</v>
      </c>
      <c r="Y59" s="12">
        <v>0</v>
      </c>
      <c r="Z59" s="12">
        <f>SUM(Q59:Y59)</f>
        <v>1817.62</v>
      </c>
      <c r="AA59" s="12">
        <v>1817.62</v>
      </c>
      <c r="AB59" s="12">
        <f>SUM(Z59-AA59)</f>
        <v>0</v>
      </c>
      <c r="AC59" s="12">
        <f>SUM(P59+AB59)</f>
        <v>0</v>
      </c>
    </row>
    <row r="60" spans="1:29">
      <c r="A60" s="1"/>
      <c r="B60" s="6"/>
      <c r="C60" s="6" t="s">
        <v>105</v>
      </c>
      <c r="D60" s="14" t="s">
        <v>0</v>
      </c>
      <c r="E60" s="12">
        <v>48020.36</v>
      </c>
      <c r="F60" s="12">
        <v>46.97</v>
      </c>
      <c r="G60" s="12">
        <v>0</v>
      </c>
      <c r="H60" s="12">
        <v>0.2</v>
      </c>
      <c r="I60" s="12">
        <v>0</v>
      </c>
      <c r="J60" s="12">
        <v>21.62</v>
      </c>
      <c r="K60" s="12">
        <v>0</v>
      </c>
      <c r="L60" s="12">
        <v>206</v>
      </c>
      <c r="M60" s="12">
        <v>0</v>
      </c>
      <c r="N60" s="12">
        <f t="shared" si="14"/>
        <v>48295.15</v>
      </c>
      <c r="O60" s="12">
        <v>48295.15</v>
      </c>
      <c r="P60" s="12">
        <f t="shared" si="15"/>
        <v>0</v>
      </c>
      <c r="Q60" s="12">
        <v>28915.35</v>
      </c>
      <c r="R60" s="12">
        <v>38.659999999999997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207</v>
      </c>
      <c r="Y60" s="12">
        <v>0</v>
      </c>
      <c r="Z60" s="12">
        <f>SUM(Q60:Y60)</f>
        <v>29161.01</v>
      </c>
      <c r="AA60" s="12">
        <v>29161.01</v>
      </c>
      <c r="AB60" s="12">
        <f>SUM(Z60-AA60)</f>
        <v>0</v>
      </c>
      <c r="AC60" s="12">
        <f>SUM(P60+AB60)</f>
        <v>0</v>
      </c>
    </row>
    <row r="61" spans="1:29">
      <c r="A61" s="1"/>
      <c r="B61" s="6"/>
      <c r="C61" s="6" t="s">
        <v>106</v>
      </c>
      <c r="D61" s="14"/>
      <c r="E61" s="12">
        <v>19414.04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207</v>
      </c>
      <c r="M61" s="12">
        <v>0</v>
      </c>
      <c r="N61" s="12">
        <f t="shared" si="14"/>
        <v>19621.04</v>
      </c>
      <c r="O61" s="12">
        <v>19621.04</v>
      </c>
      <c r="P61" s="12">
        <f t="shared" si="15"/>
        <v>0</v>
      </c>
      <c r="Q61" s="12">
        <v>246.41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411</v>
      </c>
      <c r="Y61" s="12">
        <v>0</v>
      </c>
      <c r="Z61" s="12">
        <f>SUM(Q61:Y61)</f>
        <v>657.41</v>
      </c>
      <c r="AA61" s="12">
        <v>657.41</v>
      </c>
      <c r="AB61" s="12">
        <f>SUM(Z61-AA61)</f>
        <v>0</v>
      </c>
      <c r="AC61" s="12">
        <f>SUM(P61+AB61)</f>
        <v>0</v>
      </c>
    </row>
    <row r="62" spans="1:29">
      <c r="A62" s="1"/>
      <c r="B62" s="6"/>
      <c r="C62" s="6" t="s">
        <v>107</v>
      </c>
      <c r="D62" s="14" t="s">
        <v>0</v>
      </c>
      <c r="E62" s="12">
        <v>61.66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106</v>
      </c>
      <c r="M62" s="12">
        <v>0</v>
      </c>
      <c r="N62" s="12">
        <f t="shared" si="14"/>
        <v>167.66</v>
      </c>
      <c r="O62" s="12">
        <v>167.66</v>
      </c>
      <c r="P62" s="12">
        <f t="shared" si="15"/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107</v>
      </c>
      <c r="Y62" s="12">
        <v>0</v>
      </c>
      <c r="Z62" s="12">
        <f>SUM(Q62:Y62)</f>
        <v>107</v>
      </c>
      <c r="AA62" s="12">
        <v>107</v>
      </c>
      <c r="AB62" s="12">
        <f>SUM(Z62-AA62)</f>
        <v>0</v>
      </c>
      <c r="AC62" s="12">
        <f>SUM(P62+AB62)</f>
        <v>0</v>
      </c>
    </row>
    <row r="63" spans="1:29">
      <c r="A63" s="2"/>
      <c r="B63" s="7"/>
      <c r="C63" s="6" t="s">
        <v>1825</v>
      </c>
      <c r="D63" s="5" t="s">
        <v>99</v>
      </c>
      <c r="E63" s="12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>
        <v>0</v>
      </c>
      <c r="N63" s="12">
        <f t="shared" si="14"/>
        <v>0</v>
      </c>
      <c r="O63" s="12">
        <v>0</v>
      </c>
      <c r="P63" s="12">
        <f t="shared" si="15"/>
        <v>0</v>
      </c>
      <c r="Q63" s="12">
        <v>1010.77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410</v>
      </c>
      <c r="Y63" s="12">
        <v>0</v>
      </c>
      <c r="Z63" s="12">
        <f t="shared" ref="Z63" si="16">SUM(Q63:Y63)</f>
        <v>1420.77</v>
      </c>
      <c r="AA63" s="12">
        <v>1420.77</v>
      </c>
      <c r="AB63" s="12">
        <f t="shared" ref="AB63" si="17">SUM(Z63-AA63)</f>
        <v>0</v>
      </c>
      <c r="AC63" s="12">
        <f t="shared" ref="AC63" si="18">SUM(P63+AB63)</f>
        <v>0</v>
      </c>
    </row>
    <row r="64" spans="1:29">
      <c r="A64" s="2"/>
      <c r="B64" s="7"/>
      <c r="C64" s="6" t="s">
        <v>108</v>
      </c>
      <c r="D64" s="5"/>
      <c r="E64" s="12">
        <v>32669.25</v>
      </c>
      <c r="F64" s="12">
        <v>20.53</v>
      </c>
      <c r="G64" s="12">
        <v>0</v>
      </c>
      <c r="H64" s="12">
        <v>0.2</v>
      </c>
      <c r="I64" s="12">
        <v>0</v>
      </c>
      <c r="J64" s="12">
        <v>14.01</v>
      </c>
      <c r="K64" s="12">
        <v>0</v>
      </c>
      <c r="L64" s="12">
        <v>106</v>
      </c>
      <c r="M64" s="12">
        <v>0</v>
      </c>
      <c r="N64" s="12">
        <f t="shared" si="14"/>
        <v>32809.99</v>
      </c>
      <c r="O64" s="12">
        <v>32809.99</v>
      </c>
      <c r="P64" s="12">
        <f t="shared" si="15"/>
        <v>0</v>
      </c>
      <c r="Q64" s="12">
        <v>32552.45</v>
      </c>
      <c r="R64" s="12">
        <v>10.220000000000001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107</v>
      </c>
      <c r="Y64" s="12">
        <v>0</v>
      </c>
      <c r="Z64" s="12">
        <f t="shared" ref="Z64:Z74" si="19">SUM(Q64:Y64)</f>
        <v>32669.670000000002</v>
      </c>
      <c r="AA64" s="12">
        <v>32669.67</v>
      </c>
      <c r="AB64" s="12">
        <f t="shared" ref="AB64:AB74" si="20">SUM(Z64-AA64)</f>
        <v>3.637978807091713E-12</v>
      </c>
      <c r="AC64" s="12">
        <f t="shared" ref="AC64:AC74" si="21">SUM(P64+AB64)</f>
        <v>3.637978807091713E-12</v>
      </c>
    </row>
    <row r="65" spans="1:29">
      <c r="A65" s="1"/>
      <c r="B65" s="6"/>
      <c r="C65" s="6" t="s">
        <v>109</v>
      </c>
      <c r="D65" s="5"/>
      <c r="E65" s="12">
        <v>36174.620000000003</v>
      </c>
      <c r="F65" s="12">
        <v>0.95</v>
      </c>
      <c r="G65" s="12">
        <v>0</v>
      </c>
      <c r="H65" s="12">
        <v>0.2</v>
      </c>
      <c r="I65" s="12">
        <v>0</v>
      </c>
      <c r="J65" s="12">
        <v>14.01</v>
      </c>
      <c r="K65" s="12">
        <v>0</v>
      </c>
      <c r="L65" s="12">
        <v>412</v>
      </c>
      <c r="M65" s="12">
        <v>0</v>
      </c>
      <c r="N65" s="12">
        <f t="shared" ref="N65:N74" si="22">SUM(E65:M65)</f>
        <v>36601.78</v>
      </c>
      <c r="O65" s="12">
        <v>36601.78</v>
      </c>
      <c r="P65" s="12">
        <f t="shared" ref="P65:P74" si="23">SUM(N65-O65)</f>
        <v>0</v>
      </c>
      <c r="Q65" s="12">
        <v>24478.47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413</v>
      </c>
      <c r="Y65" s="12">
        <v>0</v>
      </c>
      <c r="Z65" s="12">
        <f t="shared" si="19"/>
        <v>24891.47</v>
      </c>
      <c r="AA65" s="12">
        <v>24891.47</v>
      </c>
      <c r="AB65" s="12">
        <f t="shared" si="20"/>
        <v>0</v>
      </c>
      <c r="AC65" s="12">
        <f t="shared" si="21"/>
        <v>0</v>
      </c>
    </row>
    <row r="66" spans="1:29">
      <c r="A66" s="1"/>
      <c r="B66" s="6"/>
      <c r="C66" s="6" t="s">
        <v>110</v>
      </c>
      <c r="D66" s="5" t="s">
        <v>0</v>
      </c>
      <c r="E66" s="12">
        <v>64324.76</v>
      </c>
      <c r="F66" s="12">
        <v>64.739999999999995</v>
      </c>
      <c r="G66" s="12">
        <v>0</v>
      </c>
      <c r="H66" s="12">
        <v>0</v>
      </c>
      <c r="I66" s="12">
        <v>0</v>
      </c>
      <c r="J66" s="12">
        <v>2.9</v>
      </c>
      <c r="K66" s="12">
        <v>0</v>
      </c>
      <c r="L66" s="12">
        <v>0</v>
      </c>
      <c r="M66" s="12">
        <v>0</v>
      </c>
      <c r="N66" s="12">
        <f t="shared" si="22"/>
        <v>64392.4</v>
      </c>
      <c r="O66" s="12">
        <v>64392.4</v>
      </c>
      <c r="P66" s="12">
        <f t="shared" si="23"/>
        <v>0</v>
      </c>
      <c r="Q66" s="12">
        <v>7304.29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f t="shared" si="19"/>
        <v>7304.29</v>
      </c>
      <c r="AA66" s="12">
        <v>7304.29</v>
      </c>
      <c r="AB66" s="12">
        <f t="shared" si="20"/>
        <v>0</v>
      </c>
      <c r="AC66" s="12">
        <f t="shared" si="21"/>
        <v>0</v>
      </c>
    </row>
    <row r="67" spans="1:29">
      <c r="A67" s="1"/>
      <c r="B67" s="6"/>
      <c r="C67" s="6" t="s">
        <v>293</v>
      </c>
      <c r="D67" s="14" t="s">
        <v>99</v>
      </c>
      <c r="E67" s="12" t="s">
        <v>0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>
        <v>0</v>
      </c>
      <c r="N67" s="12">
        <f t="shared" ref="N67" si="24">SUM(E67:M67)</f>
        <v>0</v>
      </c>
      <c r="O67" s="12">
        <v>0</v>
      </c>
      <c r="P67" s="12">
        <f t="shared" ref="P67" si="25">SUM(N67-O67)</f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f t="shared" ref="Z67" si="26">SUM(Q67:Y67)</f>
        <v>0</v>
      </c>
      <c r="AA67" s="12">
        <v>0</v>
      </c>
      <c r="AB67" s="12">
        <f t="shared" ref="AB67" si="27">SUM(Z67-AA67)</f>
        <v>0</v>
      </c>
      <c r="AC67" s="12">
        <f t="shared" ref="AC67" si="28">SUM(P67+AB67)</f>
        <v>0</v>
      </c>
    </row>
    <row r="68" spans="1:29">
      <c r="A68" s="1"/>
      <c r="B68" s="6"/>
      <c r="C68" s="6" t="s">
        <v>111</v>
      </c>
      <c r="D68" s="14"/>
      <c r="E68" s="12">
        <v>45576.19</v>
      </c>
      <c r="F68" s="12">
        <v>2.8</v>
      </c>
      <c r="G68" s="12">
        <v>0</v>
      </c>
      <c r="H68" s="12">
        <v>0.2</v>
      </c>
      <c r="I68" s="12">
        <v>0</v>
      </c>
      <c r="J68" s="12">
        <v>14.01</v>
      </c>
      <c r="K68" s="12">
        <v>0</v>
      </c>
      <c r="L68" s="12">
        <v>206</v>
      </c>
      <c r="M68" s="12">
        <v>0</v>
      </c>
      <c r="N68" s="12">
        <f t="shared" si="22"/>
        <v>45799.200000000004</v>
      </c>
      <c r="O68" s="12">
        <v>45799.199999999997</v>
      </c>
      <c r="P68" s="12">
        <f t="shared" si="23"/>
        <v>7.2759576141834259E-12</v>
      </c>
      <c r="Q68" s="12">
        <v>6716.51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2</v>
      </c>
      <c r="Y68" s="12">
        <v>0</v>
      </c>
      <c r="Z68" s="12">
        <f t="shared" si="19"/>
        <v>6718.51</v>
      </c>
      <c r="AA68" s="12">
        <v>6718.51</v>
      </c>
      <c r="AB68" s="12">
        <f t="shared" si="20"/>
        <v>0</v>
      </c>
      <c r="AC68" s="12">
        <f t="shared" si="21"/>
        <v>7.2759576141834259E-12</v>
      </c>
    </row>
    <row r="69" spans="1:29">
      <c r="A69" s="1"/>
      <c r="B69" s="6"/>
      <c r="C69" s="6" t="s">
        <v>112</v>
      </c>
      <c r="D69" s="14" t="s">
        <v>131</v>
      </c>
      <c r="E69" s="12">
        <v>15996.22</v>
      </c>
      <c r="F69" s="12">
        <v>0.95</v>
      </c>
      <c r="G69" s="12">
        <v>0</v>
      </c>
      <c r="H69" s="12">
        <v>0.2</v>
      </c>
      <c r="I69" s="12">
        <v>0</v>
      </c>
      <c r="J69" s="12">
        <v>14.01</v>
      </c>
      <c r="K69" s="12">
        <v>0</v>
      </c>
      <c r="L69" s="12">
        <v>205</v>
      </c>
      <c r="M69" s="12">
        <v>0</v>
      </c>
      <c r="N69" s="12">
        <f t="shared" si="22"/>
        <v>16216.380000000001</v>
      </c>
      <c r="O69" s="12">
        <v>16216.38</v>
      </c>
      <c r="P69" s="12">
        <f t="shared" si="23"/>
        <v>1.8189894035458565E-12</v>
      </c>
      <c r="Q69" s="12">
        <v>5705.74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2</v>
      </c>
      <c r="Y69" s="12">
        <v>0</v>
      </c>
      <c r="Z69" s="12">
        <f t="shared" si="19"/>
        <v>5707.74</v>
      </c>
      <c r="AA69" s="12">
        <v>5707.74</v>
      </c>
      <c r="AB69" s="12">
        <f t="shared" si="20"/>
        <v>0</v>
      </c>
      <c r="AC69" s="12">
        <f t="shared" si="21"/>
        <v>1.8189894035458565E-12</v>
      </c>
    </row>
    <row r="70" spans="1:29">
      <c r="A70" s="1"/>
      <c r="B70" s="6"/>
      <c r="C70" s="6" t="s">
        <v>113</v>
      </c>
      <c r="D70" s="5" t="s">
        <v>114</v>
      </c>
      <c r="E70" s="12">
        <v>269.52999999999997</v>
      </c>
      <c r="F70" s="12">
        <v>33.29</v>
      </c>
      <c r="G70" s="12">
        <v>0</v>
      </c>
      <c r="H70" s="12">
        <v>0.2</v>
      </c>
      <c r="I70" s="12">
        <v>0</v>
      </c>
      <c r="J70" s="12">
        <v>14.01</v>
      </c>
      <c r="K70" s="12">
        <v>0</v>
      </c>
      <c r="L70" s="12">
        <v>106</v>
      </c>
      <c r="M70" s="12">
        <v>0</v>
      </c>
      <c r="N70" s="12">
        <f t="shared" si="22"/>
        <v>423.03</v>
      </c>
      <c r="O70" s="12">
        <v>423.03</v>
      </c>
      <c r="P70" s="12">
        <f t="shared" si="23"/>
        <v>0</v>
      </c>
      <c r="Q70" s="12">
        <v>292.54000000000002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107</v>
      </c>
      <c r="Y70" s="12">
        <v>0</v>
      </c>
      <c r="Z70" s="12">
        <f t="shared" si="19"/>
        <v>399.54</v>
      </c>
      <c r="AA70" s="12">
        <v>399.54</v>
      </c>
      <c r="AB70" s="12">
        <f t="shared" si="20"/>
        <v>0</v>
      </c>
      <c r="AC70" s="12">
        <f t="shared" si="21"/>
        <v>0</v>
      </c>
    </row>
    <row r="71" spans="1:29">
      <c r="A71" s="1"/>
      <c r="B71" s="6"/>
      <c r="C71" s="6" t="s">
        <v>1829</v>
      </c>
      <c r="D71" s="14"/>
      <c r="E71" s="12">
        <v>18021.2</v>
      </c>
      <c r="F71" s="12">
        <v>33.29</v>
      </c>
      <c r="G71" s="12">
        <v>0</v>
      </c>
      <c r="H71" s="12">
        <v>0.2</v>
      </c>
      <c r="I71" s="12">
        <v>0</v>
      </c>
      <c r="J71" s="12">
        <v>14.01</v>
      </c>
      <c r="K71" s="12">
        <v>0</v>
      </c>
      <c r="L71" s="12">
        <v>1</v>
      </c>
      <c r="M71" s="12">
        <v>0</v>
      </c>
      <c r="N71" s="12">
        <f>SUM(E71:M71)</f>
        <v>18069.7</v>
      </c>
      <c r="O71" s="12">
        <v>18069.7</v>
      </c>
      <c r="P71" s="12">
        <f>SUM(N71-O71)</f>
        <v>0</v>
      </c>
      <c r="Q71" s="12">
        <v>2355.1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1</v>
      </c>
      <c r="Y71" s="12">
        <v>0</v>
      </c>
      <c r="Z71" s="12">
        <f>SUM(Q71:Y71)</f>
        <v>2356.1</v>
      </c>
      <c r="AA71" s="12">
        <v>2356.1</v>
      </c>
      <c r="AB71" s="12">
        <f>SUM(Z71-AA71)</f>
        <v>0</v>
      </c>
      <c r="AC71" s="12">
        <f>SUM(P71+AB71)</f>
        <v>0</v>
      </c>
    </row>
    <row r="72" spans="1:29">
      <c r="A72" s="1"/>
      <c r="B72" s="6"/>
      <c r="C72" s="6" t="s">
        <v>115</v>
      </c>
      <c r="D72" s="5" t="s">
        <v>114</v>
      </c>
      <c r="E72" s="12">
        <v>24491.72</v>
      </c>
      <c r="F72" s="12">
        <v>64.739999999999995</v>
      </c>
      <c r="G72" s="12">
        <v>0</v>
      </c>
      <c r="H72" s="12">
        <v>0</v>
      </c>
      <c r="I72" s="12">
        <v>0</v>
      </c>
      <c r="J72" s="12">
        <v>2.9</v>
      </c>
      <c r="K72" s="12">
        <v>0</v>
      </c>
      <c r="L72" s="12">
        <v>205</v>
      </c>
      <c r="M72" s="12">
        <v>0</v>
      </c>
      <c r="N72" s="12">
        <f t="shared" si="22"/>
        <v>24764.360000000004</v>
      </c>
      <c r="O72" s="12">
        <v>24764.36</v>
      </c>
      <c r="P72" s="12">
        <f t="shared" si="23"/>
        <v>3.637978807091713E-12</v>
      </c>
      <c r="Q72" s="12">
        <v>36356.46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207</v>
      </c>
      <c r="Y72" s="12">
        <v>0</v>
      </c>
      <c r="Z72" s="12">
        <f t="shared" si="19"/>
        <v>36563.46</v>
      </c>
      <c r="AA72" s="12">
        <v>36563.46</v>
      </c>
      <c r="AB72" s="12">
        <f t="shared" si="20"/>
        <v>0</v>
      </c>
      <c r="AC72" s="12">
        <f t="shared" si="21"/>
        <v>3.637978807091713E-12</v>
      </c>
    </row>
    <row r="73" spans="1:29">
      <c r="A73" s="1"/>
      <c r="B73" s="6"/>
      <c r="C73" s="6" t="s">
        <v>116</v>
      </c>
      <c r="D73" s="5" t="s">
        <v>114</v>
      </c>
      <c r="E73" s="12">
        <v>10410.129999999999</v>
      </c>
      <c r="F73" s="12">
        <v>181.4</v>
      </c>
      <c r="G73" s="12">
        <v>0</v>
      </c>
      <c r="H73" s="12">
        <v>0.2</v>
      </c>
      <c r="I73" s="12">
        <v>0</v>
      </c>
      <c r="J73" s="12">
        <v>10.97</v>
      </c>
      <c r="K73" s="12">
        <v>0</v>
      </c>
      <c r="L73" s="12">
        <v>412</v>
      </c>
      <c r="M73" s="12">
        <v>0</v>
      </c>
      <c r="N73" s="12">
        <f t="shared" si="22"/>
        <v>11014.699999999999</v>
      </c>
      <c r="O73" s="12">
        <v>11014.7</v>
      </c>
      <c r="P73" s="12">
        <f t="shared" si="23"/>
        <v>-1.8189894035458565E-12</v>
      </c>
      <c r="Q73" s="12">
        <v>5822.97</v>
      </c>
      <c r="R73" s="12">
        <v>173.68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413</v>
      </c>
      <c r="Y73" s="12">
        <v>0</v>
      </c>
      <c r="Z73" s="12">
        <f t="shared" si="19"/>
        <v>6409.6500000000005</v>
      </c>
      <c r="AA73" s="12">
        <v>6409.65</v>
      </c>
      <c r="AB73" s="12">
        <f t="shared" si="20"/>
        <v>9.0949470177292824E-13</v>
      </c>
      <c r="AC73" s="12">
        <f t="shared" si="21"/>
        <v>-9.0949470177292824E-13</v>
      </c>
    </row>
    <row r="74" spans="1:29">
      <c r="A74" s="1"/>
      <c r="B74" s="6"/>
      <c r="C74" s="6" t="s">
        <v>117</v>
      </c>
      <c r="D74" s="5" t="s">
        <v>131</v>
      </c>
      <c r="E74" s="12">
        <v>22197.5</v>
      </c>
      <c r="F74" s="12">
        <v>33.29</v>
      </c>
      <c r="G74" s="12">
        <v>0</v>
      </c>
      <c r="H74" s="12">
        <v>0.2</v>
      </c>
      <c r="I74" s="12">
        <v>0</v>
      </c>
      <c r="J74" s="12">
        <v>14.01</v>
      </c>
      <c r="K74" s="12">
        <v>0</v>
      </c>
      <c r="L74" s="12">
        <v>205</v>
      </c>
      <c r="M74" s="12">
        <v>0</v>
      </c>
      <c r="N74" s="12">
        <f t="shared" si="22"/>
        <v>22450</v>
      </c>
      <c r="O74" s="12">
        <v>22450</v>
      </c>
      <c r="P74" s="12">
        <f t="shared" si="23"/>
        <v>0</v>
      </c>
      <c r="Q74" s="12">
        <v>207.87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2</v>
      </c>
      <c r="Y74" s="12">
        <v>0</v>
      </c>
      <c r="Z74" s="12">
        <f t="shared" si="19"/>
        <v>209.87</v>
      </c>
      <c r="AA74" s="12">
        <v>209.87</v>
      </c>
      <c r="AB74" s="12">
        <f t="shared" si="20"/>
        <v>0</v>
      </c>
      <c r="AC74" s="12">
        <f t="shared" si="21"/>
        <v>0</v>
      </c>
    </row>
    <row r="75" spans="1:29">
      <c r="A75" s="1"/>
      <c r="B75" s="6"/>
      <c r="C75" s="6" t="s">
        <v>118</v>
      </c>
      <c r="D75" s="5" t="s">
        <v>0</v>
      </c>
      <c r="E75" s="12">
        <v>59365.06</v>
      </c>
      <c r="F75" s="12">
        <v>33.29</v>
      </c>
      <c r="G75" s="12">
        <v>0</v>
      </c>
      <c r="H75" s="12">
        <v>0.2</v>
      </c>
      <c r="I75" s="12">
        <v>0</v>
      </c>
      <c r="J75" s="12">
        <v>21.62</v>
      </c>
      <c r="K75" s="12">
        <v>0</v>
      </c>
      <c r="L75" s="12">
        <v>206</v>
      </c>
      <c r="M75" s="12">
        <v>0</v>
      </c>
      <c r="N75" s="12">
        <f t="shared" si="10"/>
        <v>59626.17</v>
      </c>
      <c r="O75" s="12">
        <v>59626.17</v>
      </c>
      <c r="P75" s="12">
        <f t="shared" si="11"/>
        <v>0</v>
      </c>
      <c r="Q75" s="12">
        <v>36769.15</v>
      </c>
      <c r="R75" s="12">
        <v>34.9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207</v>
      </c>
      <c r="Y75" s="12">
        <v>0</v>
      </c>
      <c r="Z75" s="12">
        <f t="shared" si="9"/>
        <v>37011.050000000003</v>
      </c>
      <c r="AA75" s="12">
        <v>37011.050000000003</v>
      </c>
      <c r="AB75" s="12">
        <f t="shared" si="1"/>
        <v>0</v>
      </c>
      <c r="AC75" s="12">
        <f t="shared" si="2"/>
        <v>0</v>
      </c>
    </row>
    <row r="76" spans="1:29">
      <c r="A76" s="1"/>
      <c r="B76" s="6"/>
      <c r="C76" s="6" t="s">
        <v>119</v>
      </c>
      <c r="D76" s="5"/>
      <c r="E76" s="12">
        <v>24311.18</v>
      </c>
      <c r="F76" s="12">
        <v>33.29</v>
      </c>
      <c r="G76" s="12">
        <v>0</v>
      </c>
      <c r="H76" s="12">
        <v>0.2</v>
      </c>
      <c r="I76" s="12">
        <v>0</v>
      </c>
      <c r="J76" s="12">
        <v>14.01</v>
      </c>
      <c r="K76" s="12">
        <v>0</v>
      </c>
      <c r="L76" s="12">
        <v>212</v>
      </c>
      <c r="M76" s="12">
        <v>0</v>
      </c>
      <c r="N76" s="12">
        <f>SUM(E76:M76)</f>
        <v>24570.68</v>
      </c>
      <c r="O76" s="12">
        <v>24570.68</v>
      </c>
      <c r="P76" s="12">
        <f>SUM(N76-O76)</f>
        <v>0</v>
      </c>
      <c r="Q76" s="12">
        <v>24452.09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213</v>
      </c>
      <c r="Y76" s="12">
        <v>0</v>
      </c>
      <c r="Z76" s="12">
        <f>SUM(Q76:Y76)</f>
        <v>24665.09</v>
      </c>
      <c r="AA76" s="12">
        <v>24665.09</v>
      </c>
      <c r="AB76" s="12">
        <f>SUM(Z76-AA76)</f>
        <v>0</v>
      </c>
      <c r="AC76" s="12">
        <f>SUM(P76+AB76)</f>
        <v>0</v>
      </c>
    </row>
    <row r="77" spans="1:29">
      <c r="A77" s="1"/>
      <c r="B77" s="6"/>
      <c r="C77" s="6" t="s">
        <v>120</v>
      </c>
      <c r="D77" s="5" t="s">
        <v>0</v>
      </c>
      <c r="E77" s="12">
        <v>22931.78</v>
      </c>
      <c r="F77" s="12">
        <v>54.5</v>
      </c>
      <c r="G77" s="12">
        <v>0</v>
      </c>
      <c r="H77" s="12">
        <v>0.2</v>
      </c>
      <c r="I77" s="12">
        <v>0</v>
      </c>
      <c r="J77" s="12">
        <v>14.01</v>
      </c>
      <c r="K77" s="12">
        <v>0</v>
      </c>
      <c r="L77" s="12">
        <v>412</v>
      </c>
      <c r="M77" s="12">
        <v>0</v>
      </c>
      <c r="N77" s="12">
        <f t="shared" si="10"/>
        <v>23412.489999999998</v>
      </c>
      <c r="O77" s="12">
        <v>23412.49</v>
      </c>
      <c r="P77" s="12">
        <f t="shared" si="11"/>
        <v>-3.637978807091713E-12</v>
      </c>
      <c r="Q77" s="12">
        <v>16660.59</v>
      </c>
      <c r="R77" s="12">
        <v>3.76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618</v>
      </c>
      <c r="Y77" s="12">
        <v>0</v>
      </c>
      <c r="Z77" s="12">
        <f t="shared" si="9"/>
        <v>17282.349999999999</v>
      </c>
      <c r="AA77" s="12">
        <v>17282.349999999999</v>
      </c>
      <c r="AB77" s="12">
        <f t="shared" si="1"/>
        <v>0</v>
      </c>
      <c r="AC77" s="12">
        <f t="shared" si="2"/>
        <v>-3.637978807091713E-12</v>
      </c>
    </row>
    <row r="78" spans="1:29">
      <c r="A78" s="1"/>
      <c r="B78" s="6"/>
      <c r="C78" s="6" t="s">
        <v>121</v>
      </c>
      <c r="D78" s="5" t="s">
        <v>0</v>
      </c>
      <c r="E78" s="12">
        <v>10573.34</v>
      </c>
      <c r="F78" s="12">
        <v>271.61</v>
      </c>
      <c r="G78" s="12">
        <v>0</v>
      </c>
      <c r="H78" s="12">
        <v>0.2</v>
      </c>
      <c r="I78" s="12">
        <v>0</v>
      </c>
      <c r="J78" s="12">
        <v>14.01</v>
      </c>
      <c r="K78" s="12">
        <v>0</v>
      </c>
      <c r="L78" s="12">
        <v>210</v>
      </c>
      <c r="M78" s="12">
        <v>0</v>
      </c>
      <c r="N78" s="12">
        <f>SUM(E78:M78)</f>
        <v>11069.160000000002</v>
      </c>
      <c r="O78" s="12">
        <v>11069.16</v>
      </c>
      <c r="P78" s="12">
        <f>SUM(N78-O78)</f>
        <v>1.8189894035458565E-12</v>
      </c>
      <c r="Q78" s="12">
        <v>10791.82</v>
      </c>
      <c r="R78" s="12">
        <v>91.7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213</v>
      </c>
      <c r="Y78" s="12">
        <v>0</v>
      </c>
      <c r="Z78" s="12">
        <f>SUM(Q78:Y78)</f>
        <v>11096.52</v>
      </c>
      <c r="AA78" s="12">
        <v>11096.52</v>
      </c>
      <c r="AB78" s="12">
        <f>SUM(Z78-AA78)</f>
        <v>0</v>
      </c>
      <c r="AC78" s="12">
        <f>SUM(P78+AB78)</f>
        <v>1.8189894035458565E-12</v>
      </c>
    </row>
    <row r="79" spans="1:29">
      <c r="A79" s="1"/>
      <c r="B79" s="6"/>
      <c r="C79" s="6" t="s">
        <v>122</v>
      </c>
      <c r="D79" s="5" t="s">
        <v>0</v>
      </c>
      <c r="E79" s="12">
        <v>29607</v>
      </c>
      <c r="F79" s="12">
        <v>407.91</v>
      </c>
      <c r="G79" s="12">
        <v>0</v>
      </c>
      <c r="H79" s="12">
        <v>0.2</v>
      </c>
      <c r="I79" s="12">
        <v>0</v>
      </c>
      <c r="J79" s="12">
        <v>14.01</v>
      </c>
      <c r="K79" s="12">
        <v>0</v>
      </c>
      <c r="L79" s="12">
        <v>615</v>
      </c>
      <c r="M79" s="12">
        <v>0</v>
      </c>
      <c r="N79" s="12">
        <f t="shared" si="10"/>
        <v>30644.12</v>
      </c>
      <c r="O79" s="12">
        <v>30644.12</v>
      </c>
      <c r="P79" s="12">
        <f t="shared" si="11"/>
        <v>0</v>
      </c>
      <c r="Q79" s="12">
        <v>15108.08</v>
      </c>
      <c r="R79" s="12">
        <v>78.33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619</v>
      </c>
      <c r="Y79" s="12">
        <v>0</v>
      </c>
      <c r="Z79" s="12">
        <f t="shared" si="9"/>
        <v>15805.41</v>
      </c>
      <c r="AA79" s="12">
        <v>15805.41</v>
      </c>
      <c r="AB79" s="12">
        <f t="shared" ref="AB79:AB116" si="29">SUM(Z79-AA79)</f>
        <v>0</v>
      </c>
      <c r="AC79" s="12">
        <f t="shared" ref="AC79:AC116" si="30">SUM(P79+AB79)</f>
        <v>0</v>
      </c>
    </row>
    <row r="80" spans="1:29">
      <c r="A80" s="1"/>
      <c r="B80" s="6"/>
      <c r="C80" s="6" t="s">
        <v>123</v>
      </c>
      <c r="D80" s="5" t="s">
        <v>0</v>
      </c>
      <c r="E80" s="12">
        <v>26241.59</v>
      </c>
      <c r="F80" s="12">
        <v>54.19</v>
      </c>
      <c r="G80" s="12">
        <v>0</v>
      </c>
      <c r="H80" s="12">
        <v>0.2</v>
      </c>
      <c r="I80" s="12">
        <v>0</v>
      </c>
      <c r="J80" s="12">
        <v>14.01</v>
      </c>
      <c r="K80" s="12">
        <v>0</v>
      </c>
      <c r="L80" s="12">
        <v>412</v>
      </c>
      <c r="M80" s="12">
        <v>0</v>
      </c>
      <c r="N80" s="12">
        <f t="shared" si="10"/>
        <v>26721.989999999998</v>
      </c>
      <c r="O80" s="12">
        <v>26721.99</v>
      </c>
      <c r="P80" s="12">
        <f t="shared" si="11"/>
        <v>-3.637978807091713E-12</v>
      </c>
      <c r="Q80" s="12">
        <v>2992.11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413</v>
      </c>
      <c r="Y80" s="12">
        <v>0</v>
      </c>
      <c r="Z80" s="12">
        <f t="shared" si="9"/>
        <v>3405.11</v>
      </c>
      <c r="AA80" s="12">
        <v>3405.11</v>
      </c>
      <c r="AB80" s="12">
        <f t="shared" si="29"/>
        <v>0</v>
      </c>
      <c r="AC80" s="12">
        <f t="shared" si="30"/>
        <v>-3.637978807091713E-12</v>
      </c>
    </row>
    <row r="81" spans="1:29">
      <c r="A81" s="1"/>
      <c r="B81" s="6"/>
      <c r="C81" s="6" t="s">
        <v>124</v>
      </c>
      <c r="D81" s="5" t="s">
        <v>0</v>
      </c>
      <c r="E81" s="12">
        <v>30153.75</v>
      </c>
      <c r="F81" s="12">
        <v>33.29</v>
      </c>
      <c r="G81" s="12">
        <v>0</v>
      </c>
      <c r="H81" s="12">
        <v>0.2</v>
      </c>
      <c r="I81" s="12">
        <v>0</v>
      </c>
      <c r="J81" s="12">
        <v>21.62</v>
      </c>
      <c r="K81" s="12">
        <v>0</v>
      </c>
      <c r="L81" s="12">
        <v>0</v>
      </c>
      <c r="M81" s="12">
        <v>0</v>
      </c>
      <c r="N81" s="12">
        <f t="shared" si="10"/>
        <v>30208.86</v>
      </c>
      <c r="O81" s="12">
        <v>30208.86</v>
      </c>
      <c r="P81" s="12">
        <f t="shared" si="11"/>
        <v>0</v>
      </c>
      <c r="Q81" s="12">
        <v>22242.67</v>
      </c>
      <c r="R81" s="12">
        <v>3.76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1</v>
      </c>
      <c r="Y81" s="12">
        <v>0</v>
      </c>
      <c r="Z81" s="12">
        <f t="shared" si="9"/>
        <v>22247.429999999997</v>
      </c>
      <c r="AA81" s="12">
        <v>22247.43</v>
      </c>
      <c r="AB81" s="12">
        <f t="shared" si="29"/>
        <v>-3.637978807091713E-12</v>
      </c>
      <c r="AC81" s="12">
        <f t="shared" si="30"/>
        <v>-3.637978807091713E-12</v>
      </c>
    </row>
    <row r="82" spans="1:29">
      <c r="A82" s="1"/>
      <c r="B82" s="6"/>
      <c r="C82" s="6" t="s">
        <v>125</v>
      </c>
      <c r="D82" s="5" t="s">
        <v>131</v>
      </c>
      <c r="E82" s="12">
        <v>16763.13</v>
      </c>
      <c r="F82" s="12">
        <v>0.95</v>
      </c>
      <c r="G82" s="12">
        <v>0</v>
      </c>
      <c r="H82" s="12">
        <v>0.2</v>
      </c>
      <c r="I82" s="12">
        <v>0</v>
      </c>
      <c r="J82" s="12">
        <v>14.01</v>
      </c>
      <c r="K82" s="12">
        <v>0</v>
      </c>
      <c r="L82" s="12">
        <v>206</v>
      </c>
      <c r="M82" s="12">
        <v>0</v>
      </c>
      <c r="N82" s="12">
        <f t="shared" si="10"/>
        <v>16984.29</v>
      </c>
      <c r="O82" s="12">
        <v>16984.29</v>
      </c>
      <c r="P82" s="12">
        <f t="shared" si="11"/>
        <v>0</v>
      </c>
      <c r="Q82" s="12">
        <v>6724.21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2</v>
      </c>
      <c r="Y82" s="12">
        <v>0</v>
      </c>
      <c r="Z82" s="12">
        <f t="shared" si="9"/>
        <v>6726.21</v>
      </c>
      <c r="AA82" s="12">
        <v>6726.21</v>
      </c>
      <c r="AB82" s="12">
        <f t="shared" si="29"/>
        <v>0</v>
      </c>
      <c r="AC82" s="12">
        <f t="shared" si="30"/>
        <v>0</v>
      </c>
    </row>
    <row r="83" spans="1:29">
      <c r="A83" s="1"/>
      <c r="B83" s="6"/>
      <c r="C83" s="6" t="s">
        <v>126</v>
      </c>
      <c r="D83" s="5" t="s">
        <v>131</v>
      </c>
      <c r="E83" s="12">
        <v>30952.41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205</v>
      </c>
      <c r="M83" s="12">
        <v>0</v>
      </c>
      <c r="N83" s="12">
        <f>SUM(E83:M83)</f>
        <v>31157.41</v>
      </c>
      <c r="O83" s="12">
        <v>31157.41</v>
      </c>
      <c r="P83" s="12">
        <f>SUM(N83-O83)</f>
        <v>0</v>
      </c>
      <c r="Q83" s="12">
        <v>200.17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2</v>
      </c>
      <c r="Y83" s="12">
        <v>0</v>
      </c>
      <c r="Z83" s="12">
        <f>SUM(Q83:Y83)</f>
        <v>202.17</v>
      </c>
      <c r="AA83" s="12">
        <v>202.17</v>
      </c>
      <c r="AB83" s="12">
        <f>SUM(Z83-AA83)</f>
        <v>0</v>
      </c>
      <c r="AC83" s="12">
        <f>SUM(P83+AB83)</f>
        <v>0</v>
      </c>
    </row>
    <row r="84" spans="1:29">
      <c r="A84" s="1"/>
      <c r="B84" s="6"/>
      <c r="C84" s="6" t="s">
        <v>127</v>
      </c>
      <c r="D84" s="14" t="s">
        <v>0</v>
      </c>
      <c r="E84" s="12">
        <v>42838.3</v>
      </c>
      <c r="F84" s="12">
        <v>33.29</v>
      </c>
      <c r="G84" s="12">
        <v>0</v>
      </c>
      <c r="H84" s="12">
        <v>0.2</v>
      </c>
      <c r="I84" s="12">
        <v>0</v>
      </c>
      <c r="J84" s="12">
        <v>21.62</v>
      </c>
      <c r="K84" s="12">
        <v>0</v>
      </c>
      <c r="L84" s="12">
        <v>206</v>
      </c>
      <c r="M84" s="12">
        <v>0</v>
      </c>
      <c r="N84" s="12">
        <f>SUM(E84:M84)</f>
        <v>43099.41</v>
      </c>
      <c r="O84" s="12">
        <v>43099.41</v>
      </c>
      <c r="P84" s="12">
        <f>SUM(N84-O84)</f>
        <v>0</v>
      </c>
      <c r="Q84" s="12">
        <v>42244.86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1027</v>
      </c>
      <c r="Y84" s="12">
        <v>0</v>
      </c>
      <c r="Z84" s="12">
        <f>SUM(Q84:Y84)</f>
        <v>43271.86</v>
      </c>
      <c r="AA84" s="12">
        <v>43271.86</v>
      </c>
      <c r="AB84" s="12">
        <f>SUM(Z84-AA84)</f>
        <v>0</v>
      </c>
      <c r="AC84" s="12">
        <f>SUM(P84+AB84)</f>
        <v>0</v>
      </c>
    </row>
    <row r="85" spans="1:29">
      <c r="A85" s="1"/>
      <c r="B85" s="6"/>
      <c r="C85" s="6" t="s">
        <v>128</v>
      </c>
      <c r="D85" s="5"/>
      <c r="E85" s="12">
        <v>11194.5</v>
      </c>
      <c r="F85" s="12">
        <v>181.4</v>
      </c>
      <c r="G85" s="12">
        <v>0</v>
      </c>
      <c r="H85" s="12">
        <v>0.2</v>
      </c>
      <c r="I85" s="12">
        <v>0</v>
      </c>
      <c r="J85" s="12">
        <v>14.01</v>
      </c>
      <c r="K85" s="12">
        <v>0</v>
      </c>
      <c r="L85" s="12">
        <v>206</v>
      </c>
      <c r="M85" s="12">
        <v>0</v>
      </c>
      <c r="N85" s="12">
        <f>SUM(E85:M85)</f>
        <v>11596.11</v>
      </c>
      <c r="O85" s="12">
        <v>11596.11</v>
      </c>
      <c r="P85" s="12">
        <f>SUM(N85-O85)</f>
        <v>0</v>
      </c>
      <c r="Q85" s="12">
        <v>8915.9</v>
      </c>
      <c r="R85" s="12">
        <v>78.33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207</v>
      </c>
      <c r="Y85" s="12">
        <v>0</v>
      </c>
      <c r="Z85" s="12">
        <f t="shared" ref="Z85" si="31">SUM(Q85:Y85)</f>
        <v>9201.23</v>
      </c>
      <c r="AA85" s="12">
        <v>9201.23</v>
      </c>
      <c r="AB85" s="12">
        <f t="shared" ref="AB85" si="32">SUM(Z85-AA85)</f>
        <v>0</v>
      </c>
      <c r="AC85" s="12">
        <f t="shared" ref="AC85" si="33">SUM(P85+AB85)</f>
        <v>0</v>
      </c>
    </row>
    <row r="86" spans="1:29">
      <c r="A86" s="1"/>
      <c r="B86" s="6"/>
      <c r="C86" s="6" t="s">
        <v>129</v>
      </c>
      <c r="D86" s="5" t="s">
        <v>53</v>
      </c>
      <c r="E86" s="12">
        <v>878.49</v>
      </c>
      <c r="F86" s="12">
        <v>8.5399999999999991</v>
      </c>
      <c r="G86" s="12">
        <v>0</v>
      </c>
      <c r="H86" s="12">
        <v>0</v>
      </c>
      <c r="I86" s="12">
        <v>0</v>
      </c>
      <c r="J86" s="12">
        <v>2.9</v>
      </c>
      <c r="K86" s="12">
        <v>0</v>
      </c>
      <c r="L86" s="12">
        <v>106</v>
      </c>
      <c r="M86" s="12">
        <v>0</v>
      </c>
      <c r="N86" s="12">
        <f>SUM(E86:M86)</f>
        <v>995.93</v>
      </c>
      <c r="O86" s="12">
        <v>995.93</v>
      </c>
      <c r="P86" s="12">
        <f>SUM(N86-O86)</f>
        <v>0</v>
      </c>
      <c r="Q86" s="12"/>
      <c r="R86" s="12"/>
      <c r="S86" s="12"/>
      <c r="T86" s="12"/>
      <c r="U86" s="12"/>
      <c r="V86" s="12"/>
      <c r="W86" s="12"/>
      <c r="X86" s="12"/>
      <c r="Y86" s="12"/>
      <c r="Z86" s="12">
        <f>SUM(Q86:Y86)</f>
        <v>0</v>
      </c>
      <c r="AA86" s="12"/>
      <c r="AB86" s="12">
        <f>SUM(Z86-AA86)</f>
        <v>0</v>
      </c>
      <c r="AC86" s="12">
        <f>SUM(P86+AB86)</f>
        <v>0</v>
      </c>
    </row>
    <row r="87" spans="1:29">
      <c r="A87" s="1"/>
      <c r="B87" s="6"/>
      <c r="C87" s="6" t="s">
        <v>130</v>
      </c>
      <c r="D87" s="5" t="s">
        <v>131</v>
      </c>
      <c r="E87" s="12">
        <v>12184.14</v>
      </c>
      <c r="F87" s="12">
        <v>0.95</v>
      </c>
      <c r="G87" s="12">
        <v>0</v>
      </c>
      <c r="H87" s="12">
        <v>0.2</v>
      </c>
      <c r="I87" s="12">
        <v>0</v>
      </c>
      <c r="J87" s="12">
        <v>14.01</v>
      </c>
      <c r="K87" s="12">
        <v>0</v>
      </c>
      <c r="L87" s="12">
        <v>206</v>
      </c>
      <c r="M87" s="12">
        <v>0</v>
      </c>
      <c r="N87" s="12">
        <f>SUM(E87:M87)</f>
        <v>12405.300000000001</v>
      </c>
      <c r="O87" s="12">
        <v>12405.3</v>
      </c>
      <c r="P87" s="12">
        <f>SUM(N87-O87)</f>
        <v>1.8189894035458565E-12</v>
      </c>
      <c r="Q87" s="12">
        <v>1027.1500000000001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2</v>
      </c>
      <c r="Y87" s="12">
        <v>0</v>
      </c>
      <c r="Z87" s="12">
        <f>SUM(Q87:Y87)</f>
        <v>1029.1500000000001</v>
      </c>
      <c r="AA87" s="12">
        <v>1029.1500000000001</v>
      </c>
      <c r="AB87" s="12">
        <f>SUM(Z87-AA87)</f>
        <v>0</v>
      </c>
      <c r="AC87" s="12">
        <f>SUM(P87+AB87)</f>
        <v>1.8189894035458565E-12</v>
      </c>
    </row>
    <row r="88" spans="1:29">
      <c r="A88" s="1"/>
      <c r="B88" s="6"/>
      <c r="C88" s="6" t="s">
        <v>132</v>
      </c>
      <c r="D88" s="5" t="s">
        <v>131</v>
      </c>
      <c r="E88" s="12">
        <v>6280.19</v>
      </c>
      <c r="F88" s="12">
        <v>0.95</v>
      </c>
      <c r="G88" s="12">
        <v>0</v>
      </c>
      <c r="H88" s="12">
        <v>0.2</v>
      </c>
      <c r="I88" s="12">
        <v>0</v>
      </c>
      <c r="J88" s="12">
        <v>14.01</v>
      </c>
      <c r="K88" s="12">
        <v>0</v>
      </c>
      <c r="L88" s="12">
        <v>206</v>
      </c>
      <c r="M88" s="12">
        <v>0</v>
      </c>
      <c r="N88" s="12">
        <f t="shared" si="10"/>
        <v>6501.3499999999995</v>
      </c>
      <c r="O88" s="12">
        <v>6501.35</v>
      </c>
      <c r="P88" s="12">
        <f t="shared" si="11"/>
        <v>-9.0949470177292824E-13</v>
      </c>
      <c r="Q88" s="12">
        <v>935.27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2</v>
      </c>
      <c r="Y88" s="12">
        <v>0</v>
      </c>
      <c r="Z88" s="12">
        <f t="shared" si="9"/>
        <v>937.27</v>
      </c>
      <c r="AA88" s="12">
        <v>937.27</v>
      </c>
      <c r="AB88" s="12">
        <f t="shared" si="29"/>
        <v>0</v>
      </c>
      <c r="AC88" s="12">
        <f t="shared" si="30"/>
        <v>-9.0949470177292824E-13</v>
      </c>
    </row>
    <row r="89" spans="1:29">
      <c r="A89" s="1"/>
      <c r="B89" s="6"/>
      <c r="C89" s="6" t="s">
        <v>133</v>
      </c>
      <c r="D89" s="5" t="s">
        <v>131</v>
      </c>
      <c r="E89" s="12">
        <v>22084.92</v>
      </c>
      <c r="F89" s="12">
        <v>0.95</v>
      </c>
      <c r="G89" s="12">
        <v>0</v>
      </c>
      <c r="H89" s="12">
        <v>0.2</v>
      </c>
      <c r="I89" s="12">
        <v>0</v>
      </c>
      <c r="J89" s="12">
        <v>14.01</v>
      </c>
      <c r="K89" s="12">
        <v>0</v>
      </c>
      <c r="L89" s="12">
        <v>206</v>
      </c>
      <c r="M89" s="12">
        <v>0</v>
      </c>
      <c r="N89" s="12">
        <f t="shared" si="10"/>
        <v>22306.079999999998</v>
      </c>
      <c r="O89" s="12">
        <v>22306.080000000002</v>
      </c>
      <c r="P89" s="12">
        <f t="shared" si="11"/>
        <v>-3.637978807091713E-12</v>
      </c>
      <c r="Q89" s="12">
        <v>8470.09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2</v>
      </c>
      <c r="Y89" s="12">
        <v>0</v>
      </c>
      <c r="Z89" s="12">
        <f t="shared" si="9"/>
        <v>8472.09</v>
      </c>
      <c r="AA89" s="12">
        <v>8472.09</v>
      </c>
      <c r="AB89" s="12">
        <f t="shared" si="29"/>
        <v>0</v>
      </c>
      <c r="AC89" s="12">
        <f t="shared" si="30"/>
        <v>-3.637978807091713E-12</v>
      </c>
    </row>
    <row r="90" spans="1:29">
      <c r="A90" s="1"/>
      <c r="B90" s="6"/>
      <c r="C90" s="6" t="s">
        <v>134</v>
      </c>
      <c r="D90" s="5" t="s">
        <v>53</v>
      </c>
      <c r="E90" s="12">
        <v>50067.26</v>
      </c>
      <c r="F90" s="12">
        <v>3</v>
      </c>
      <c r="G90" s="12">
        <v>0</v>
      </c>
      <c r="H90" s="12">
        <v>0</v>
      </c>
      <c r="I90" s="12">
        <v>0</v>
      </c>
      <c r="J90" s="12">
        <v>2.9</v>
      </c>
      <c r="K90" s="12">
        <v>0</v>
      </c>
      <c r="L90" s="12">
        <v>205</v>
      </c>
      <c r="M90" s="12">
        <v>0</v>
      </c>
      <c r="N90" s="12">
        <f>SUM(E90:M90)</f>
        <v>50278.16</v>
      </c>
      <c r="O90" s="12">
        <v>50278.16</v>
      </c>
      <c r="P90" s="12">
        <f>SUM(N90-O90)</f>
        <v>0</v>
      </c>
      <c r="Q90" s="12"/>
      <c r="R90" s="12"/>
      <c r="S90" s="12"/>
      <c r="T90" s="12"/>
      <c r="U90" s="12"/>
      <c r="V90" s="12"/>
      <c r="W90" s="12"/>
      <c r="X90" s="12"/>
      <c r="Y90" s="12"/>
      <c r="Z90" s="12">
        <f>SUM(Q90:Y90)</f>
        <v>0</v>
      </c>
      <c r="AA90" s="12"/>
      <c r="AB90" s="12">
        <f>SUM(Z90-AA90)</f>
        <v>0</v>
      </c>
      <c r="AC90" s="12">
        <f>SUM(P90+AB90)</f>
        <v>0</v>
      </c>
    </row>
    <row r="91" spans="1:29">
      <c r="A91" s="1"/>
      <c r="B91" s="6" t="s">
        <v>0</v>
      </c>
      <c r="C91" s="6" t="s">
        <v>135</v>
      </c>
      <c r="D91" s="5" t="s">
        <v>0</v>
      </c>
      <c r="E91" s="12">
        <v>8931.8700000000008</v>
      </c>
      <c r="F91" s="12">
        <v>181.4</v>
      </c>
      <c r="G91" s="12">
        <v>0</v>
      </c>
      <c r="H91" s="12">
        <v>0.2</v>
      </c>
      <c r="I91" s="12">
        <v>0</v>
      </c>
      <c r="J91" s="12">
        <v>14.01</v>
      </c>
      <c r="K91" s="12">
        <v>0</v>
      </c>
      <c r="L91" s="12">
        <v>318</v>
      </c>
      <c r="M91" s="12">
        <v>0</v>
      </c>
      <c r="N91" s="12">
        <f t="shared" ref="N91" si="34">SUM(E91:M91)</f>
        <v>9445.4800000000014</v>
      </c>
      <c r="O91" s="12">
        <v>9445.48</v>
      </c>
      <c r="P91" s="12">
        <f t="shared" ref="P91" si="35">SUM(N91-O91)</f>
        <v>1.8189894035458565E-12</v>
      </c>
      <c r="Q91" s="12">
        <v>5122.04</v>
      </c>
      <c r="R91" s="12">
        <v>78.33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322</v>
      </c>
      <c r="Y91" s="12">
        <v>0</v>
      </c>
      <c r="Z91" s="12">
        <f t="shared" ref="Z91" si="36">SUM(Q91:Y91)</f>
        <v>5522.37</v>
      </c>
      <c r="AA91" s="12">
        <v>5522.37</v>
      </c>
      <c r="AB91" s="12">
        <f t="shared" ref="AB91" si="37">SUM(Z91-AA91)</f>
        <v>0</v>
      </c>
      <c r="AC91" s="12">
        <f t="shared" ref="AC91" si="38">SUM(P91+AB91)</f>
        <v>1.8189894035458565E-12</v>
      </c>
    </row>
    <row r="92" spans="1:29">
      <c r="A92" s="1"/>
      <c r="B92" s="6"/>
      <c r="C92" s="6" t="s">
        <v>136</v>
      </c>
      <c r="D92" s="14"/>
      <c r="E92" s="12">
        <v>18325.2</v>
      </c>
      <c r="F92" s="12">
        <v>33.29</v>
      </c>
      <c r="G92" s="12">
        <v>0</v>
      </c>
      <c r="H92" s="12">
        <v>0.2</v>
      </c>
      <c r="I92" s="12">
        <v>0</v>
      </c>
      <c r="J92" s="12">
        <v>14.01</v>
      </c>
      <c r="K92" s="12">
        <v>0</v>
      </c>
      <c r="L92" s="12">
        <v>106</v>
      </c>
      <c r="M92" s="12">
        <v>0</v>
      </c>
      <c r="N92" s="12">
        <f>SUM(E92:M92)</f>
        <v>18478.7</v>
      </c>
      <c r="O92" s="12">
        <v>18478.7</v>
      </c>
      <c r="P92" s="12">
        <f>SUM(N92-O92)</f>
        <v>0</v>
      </c>
      <c r="Q92" s="12">
        <v>13222.27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107</v>
      </c>
      <c r="Y92" s="12">
        <v>0</v>
      </c>
      <c r="Z92" s="12">
        <f>SUM(Q92:Y92)</f>
        <v>13329.27</v>
      </c>
      <c r="AA92" s="12">
        <v>13329.27</v>
      </c>
      <c r="AB92" s="12">
        <f>SUM(Z92-AA92)</f>
        <v>0</v>
      </c>
      <c r="AC92" s="12">
        <f>SUM(P92+AB92)</f>
        <v>0</v>
      </c>
    </row>
    <row r="93" spans="1:29">
      <c r="A93" s="1"/>
      <c r="B93" s="6"/>
      <c r="C93" s="6" t="s">
        <v>137</v>
      </c>
      <c r="D93" s="14" t="s">
        <v>131</v>
      </c>
      <c r="E93" s="12">
        <v>15201.45</v>
      </c>
      <c r="F93" s="12">
        <v>33.29</v>
      </c>
      <c r="G93" s="12">
        <v>0</v>
      </c>
      <c r="H93" s="12">
        <v>0.2</v>
      </c>
      <c r="I93" s="12">
        <v>0</v>
      </c>
      <c r="J93" s="12">
        <v>14.01</v>
      </c>
      <c r="K93" s="12">
        <v>0</v>
      </c>
      <c r="L93" s="12">
        <v>206</v>
      </c>
      <c r="M93" s="12">
        <v>0</v>
      </c>
      <c r="N93" s="12">
        <f>SUM(E93:M93)</f>
        <v>15454.950000000003</v>
      </c>
      <c r="O93" s="12">
        <v>15454.95</v>
      </c>
      <c r="P93" s="12">
        <f>SUM(N93-O93)</f>
        <v>1.8189894035458565E-12</v>
      </c>
      <c r="Q93" s="12">
        <v>854.29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2</v>
      </c>
      <c r="Y93" s="12">
        <v>0</v>
      </c>
      <c r="Z93" s="12">
        <f t="shared" ref="Z93:Z97" si="39">SUM(Q93:Y93)</f>
        <v>856.29</v>
      </c>
      <c r="AA93" s="12">
        <v>856.29</v>
      </c>
      <c r="AB93" s="12">
        <f t="shared" ref="AB93:AB97" si="40">SUM(Z93-AA93)</f>
        <v>0</v>
      </c>
      <c r="AC93" s="12">
        <f t="shared" ref="AC93:AC97" si="41">SUM(P93+AB93)</f>
        <v>1.8189894035458565E-12</v>
      </c>
    </row>
    <row r="94" spans="1:29">
      <c r="A94" s="1"/>
      <c r="B94" s="6"/>
      <c r="C94" s="6" t="s">
        <v>1826</v>
      </c>
      <c r="D94" s="14" t="s">
        <v>99</v>
      </c>
      <c r="E94" s="12" t="s">
        <v>0</v>
      </c>
      <c r="F94" s="12" t="s">
        <v>0</v>
      </c>
      <c r="G94" s="12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  <c r="M94" s="12">
        <v>0</v>
      </c>
      <c r="N94" s="12">
        <f>SUM(E94:M94)</f>
        <v>0</v>
      </c>
      <c r="O94" s="12">
        <v>0</v>
      </c>
      <c r="P94" s="12">
        <f>SUM(N94-O94)</f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f t="shared" ref="Z94" si="42">SUM(Q94:Y94)</f>
        <v>0</v>
      </c>
      <c r="AA94" s="12">
        <v>0</v>
      </c>
      <c r="AB94" s="12">
        <f t="shared" ref="AB94" si="43">SUM(Z94-AA94)</f>
        <v>0</v>
      </c>
      <c r="AC94" s="12">
        <f t="shared" ref="AC94" si="44">SUM(P94+AB94)</f>
        <v>0</v>
      </c>
    </row>
    <row r="95" spans="1:29">
      <c r="A95" s="1"/>
      <c r="B95" s="6"/>
      <c r="C95" s="6" t="s">
        <v>138</v>
      </c>
      <c r="D95" s="14" t="s">
        <v>131</v>
      </c>
      <c r="E95" s="12">
        <v>20273.27</v>
      </c>
      <c r="F95" s="12">
        <v>0.95</v>
      </c>
      <c r="G95" s="12">
        <v>0</v>
      </c>
      <c r="H95" s="12">
        <v>0.2</v>
      </c>
      <c r="I95" s="12">
        <v>0</v>
      </c>
      <c r="J95" s="12">
        <v>14.01</v>
      </c>
      <c r="K95" s="12">
        <v>0</v>
      </c>
      <c r="L95" s="12">
        <v>206</v>
      </c>
      <c r="M95" s="12">
        <v>0</v>
      </c>
      <c r="N95" s="12">
        <f>SUM(E95:M95)</f>
        <v>20494.43</v>
      </c>
      <c r="O95" s="12">
        <v>20494.43</v>
      </c>
      <c r="P95" s="12">
        <f>SUM(N95-O95)</f>
        <v>0</v>
      </c>
      <c r="Q95" s="12">
        <v>5146.7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2</v>
      </c>
      <c r="Y95" s="12">
        <v>0</v>
      </c>
      <c r="Z95" s="12">
        <f t="shared" si="39"/>
        <v>5148.7</v>
      </c>
      <c r="AA95" s="12">
        <v>5148.7</v>
      </c>
      <c r="AB95" s="12">
        <f t="shared" si="40"/>
        <v>0</v>
      </c>
      <c r="AC95" s="12">
        <f t="shared" si="41"/>
        <v>0</v>
      </c>
    </row>
    <row r="96" spans="1:29">
      <c r="A96" s="1"/>
      <c r="B96" s="6"/>
      <c r="C96" s="6" t="s">
        <v>139</v>
      </c>
      <c r="D96" s="14" t="s">
        <v>99</v>
      </c>
      <c r="E96" s="12" t="s">
        <v>0</v>
      </c>
      <c r="F96" s="12" t="s">
        <v>0</v>
      </c>
      <c r="G96" s="12" t="s">
        <v>0</v>
      </c>
      <c r="H96" s="12" t="s">
        <v>0</v>
      </c>
      <c r="I96" s="12" t="s">
        <v>114</v>
      </c>
      <c r="J96" s="12" t="s">
        <v>0</v>
      </c>
      <c r="K96" s="12" t="s">
        <v>0</v>
      </c>
      <c r="L96" s="12" t="s">
        <v>0</v>
      </c>
      <c r="M96" s="12">
        <v>0</v>
      </c>
      <c r="N96" s="12">
        <f>SUM(E96:M96)</f>
        <v>0</v>
      </c>
      <c r="O96" s="12">
        <v>0</v>
      </c>
      <c r="P96" s="12">
        <f>SUM(N96-O96)</f>
        <v>0</v>
      </c>
      <c r="Q96" s="12">
        <v>22569.71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f t="shared" si="39"/>
        <v>22569.71</v>
      </c>
      <c r="AA96" s="12">
        <v>22569.71</v>
      </c>
      <c r="AB96" s="12">
        <f t="shared" si="40"/>
        <v>0</v>
      </c>
      <c r="AC96" s="12">
        <f t="shared" si="41"/>
        <v>0</v>
      </c>
    </row>
    <row r="97" spans="1:29">
      <c r="A97" s="1"/>
      <c r="B97" s="6"/>
      <c r="C97" s="6" t="s">
        <v>140</v>
      </c>
      <c r="D97" s="5" t="s">
        <v>0</v>
      </c>
      <c r="E97" s="12">
        <v>21151.51</v>
      </c>
      <c r="F97" s="12">
        <v>46.97</v>
      </c>
      <c r="G97" s="12">
        <v>0</v>
      </c>
      <c r="H97" s="12">
        <v>0.2</v>
      </c>
      <c r="I97" s="12">
        <v>0</v>
      </c>
      <c r="J97" s="12">
        <v>14.01</v>
      </c>
      <c r="K97" s="12">
        <v>0</v>
      </c>
      <c r="L97" s="12">
        <v>206</v>
      </c>
      <c r="M97" s="12">
        <v>0</v>
      </c>
      <c r="N97" s="12">
        <f t="shared" ref="N97" si="45">SUM(E97:M97)</f>
        <v>21418.69</v>
      </c>
      <c r="O97" s="12">
        <v>21418.69</v>
      </c>
      <c r="P97" s="12">
        <f t="shared" ref="P97" si="46">SUM(N97-O97)</f>
        <v>0</v>
      </c>
      <c r="Q97" s="12">
        <v>3171.29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207</v>
      </c>
      <c r="Y97" s="12">
        <v>0</v>
      </c>
      <c r="Z97" s="12">
        <f t="shared" si="39"/>
        <v>3378.29</v>
      </c>
      <c r="AA97" s="12">
        <v>3378.29</v>
      </c>
      <c r="AB97" s="12">
        <f t="shared" si="40"/>
        <v>0</v>
      </c>
      <c r="AC97" s="12">
        <f t="shared" si="41"/>
        <v>0</v>
      </c>
    </row>
    <row r="98" spans="1:29">
      <c r="A98" s="1"/>
      <c r="B98" s="6" t="s">
        <v>0</v>
      </c>
      <c r="C98" s="6" t="s">
        <v>141</v>
      </c>
      <c r="D98" s="14" t="s">
        <v>0</v>
      </c>
      <c r="E98" s="12">
        <v>27232.67</v>
      </c>
      <c r="F98" s="12">
        <v>33.29</v>
      </c>
      <c r="G98" s="12">
        <v>0</v>
      </c>
      <c r="H98" s="12">
        <v>0.2</v>
      </c>
      <c r="I98" s="12">
        <v>0</v>
      </c>
      <c r="J98" s="12">
        <v>14.01</v>
      </c>
      <c r="K98" s="12">
        <v>0</v>
      </c>
      <c r="L98" s="12">
        <v>410</v>
      </c>
      <c r="M98" s="12">
        <v>0</v>
      </c>
      <c r="N98" s="12">
        <f>SUM(E98:M98)</f>
        <v>27690.17</v>
      </c>
      <c r="O98" s="12">
        <v>27690.17</v>
      </c>
      <c r="P98" s="12">
        <f>SUM(N98-O98)</f>
        <v>0</v>
      </c>
      <c r="Q98" s="12">
        <v>20443.189999999999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413</v>
      </c>
      <c r="Y98" s="12">
        <v>0</v>
      </c>
      <c r="Z98" s="12">
        <f>SUM(Q98:Y98)</f>
        <v>20856.189999999999</v>
      </c>
      <c r="AA98" s="12">
        <v>20856.189999999999</v>
      </c>
      <c r="AB98" s="12">
        <f>SUM(Z98-AA98)</f>
        <v>0</v>
      </c>
      <c r="AC98" s="12">
        <f>SUM(P98+AB98)</f>
        <v>0</v>
      </c>
    </row>
    <row r="99" spans="1:29">
      <c r="A99" s="1"/>
      <c r="B99" s="6" t="s">
        <v>0</v>
      </c>
      <c r="C99" s="6" t="s">
        <v>142</v>
      </c>
      <c r="D99" s="14" t="s">
        <v>131</v>
      </c>
      <c r="E99" s="12">
        <v>11939.46</v>
      </c>
      <c r="F99" s="12">
        <v>175.07</v>
      </c>
      <c r="G99" s="12">
        <v>0</v>
      </c>
      <c r="H99" s="12">
        <v>0.2</v>
      </c>
      <c r="I99" s="12">
        <v>0</v>
      </c>
      <c r="J99" s="12">
        <v>14.01</v>
      </c>
      <c r="K99" s="12">
        <v>0</v>
      </c>
      <c r="L99" s="12">
        <v>205</v>
      </c>
      <c r="M99" s="12">
        <v>0</v>
      </c>
      <c r="N99" s="12">
        <f>SUM(E99:M99)</f>
        <v>12333.74</v>
      </c>
      <c r="O99" s="12">
        <v>12333.74</v>
      </c>
      <c r="P99" s="12">
        <f>SUM(N99-O99)</f>
        <v>0</v>
      </c>
      <c r="Q99" s="12">
        <v>230.99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2</v>
      </c>
      <c r="Y99" s="12">
        <v>0</v>
      </c>
      <c r="Z99" s="12">
        <f>SUM(Q99:Y99)</f>
        <v>232.99</v>
      </c>
      <c r="AA99" s="12">
        <v>232.99</v>
      </c>
      <c r="AB99" s="12">
        <f>SUM(Z99-AA99)</f>
        <v>0</v>
      </c>
      <c r="AC99" s="12">
        <f>SUM(P99+AB99)</f>
        <v>0</v>
      </c>
    </row>
    <row r="100" spans="1:29">
      <c r="A100" s="1"/>
      <c r="B100" s="6" t="s">
        <v>0</v>
      </c>
      <c r="C100" s="6" t="s">
        <v>143</v>
      </c>
      <c r="D100" s="14" t="s">
        <v>0</v>
      </c>
      <c r="E100" s="12">
        <v>41888.29</v>
      </c>
      <c r="F100" s="12">
        <v>64.739999999999995</v>
      </c>
      <c r="G100" s="12">
        <v>0</v>
      </c>
      <c r="H100" s="12">
        <v>0</v>
      </c>
      <c r="I100" s="12">
        <v>0</v>
      </c>
      <c r="J100" s="12">
        <v>2.9</v>
      </c>
      <c r="K100" s="12">
        <v>0</v>
      </c>
      <c r="L100" s="12">
        <v>67</v>
      </c>
      <c r="M100" s="12">
        <v>0</v>
      </c>
      <c r="N100" s="12">
        <f>SUM(E100:M100)</f>
        <v>42022.93</v>
      </c>
      <c r="O100" s="12">
        <v>42022.93</v>
      </c>
      <c r="P100" s="12">
        <f>SUM(N100-O100)</f>
        <v>0</v>
      </c>
      <c r="Q100" s="12">
        <v>40409.72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1</v>
      </c>
      <c r="Y100" s="12">
        <v>0</v>
      </c>
      <c r="Z100" s="12">
        <f>SUM(Q100:Y100)</f>
        <v>40410.720000000001</v>
      </c>
      <c r="AA100" s="12">
        <v>40410.720000000001</v>
      </c>
      <c r="AB100" s="12">
        <f>SUM(Z100-AA100)</f>
        <v>0</v>
      </c>
      <c r="AC100" s="12">
        <f>SUM(P100+AB100)</f>
        <v>0</v>
      </c>
    </row>
    <row r="101" spans="1:29">
      <c r="A101" s="1"/>
      <c r="B101" s="6" t="s">
        <v>0</v>
      </c>
      <c r="C101" s="6" t="s">
        <v>144</v>
      </c>
      <c r="D101" s="14" t="s">
        <v>0</v>
      </c>
      <c r="E101" s="12">
        <v>14237.97</v>
      </c>
      <c r="F101" s="12">
        <v>9.49</v>
      </c>
      <c r="G101" s="12">
        <v>0</v>
      </c>
      <c r="H101" s="12">
        <v>0.2</v>
      </c>
      <c r="I101" s="12">
        <v>0</v>
      </c>
      <c r="J101" s="12">
        <v>11.11</v>
      </c>
      <c r="K101" s="12">
        <v>0</v>
      </c>
      <c r="L101" s="12">
        <v>205</v>
      </c>
      <c r="M101" s="12">
        <v>0</v>
      </c>
      <c r="N101" s="12">
        <f>SUM(E101:M101)</f>
        <v>14463.77</v>
      </c>
      <c r="O101" s="12">
        <v>14463.77</v>
      </c>
      <c r="P101" s="12">
        <f>SUM(N101-O101)</f>
        <v>0</v>
      </c>
      <c r="Q101" s="12">
        <v>15484.78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207</v>
      </c>
      <c r="Y101" s="12">
        <v>0</v>
      </c>
      <c r="Z101" s="12">
        <f>SUM(Q101:Y101)</f>
        <v>15691.78</v>
      </c>
      <c r="AA101" s="12">
        <v>15691.78</v>
      </c>
      <c r="AB101" s="12">
        <f>SUM(Z101-AA101)</f>
        <v>0</v>
      </c>
      <c r="AC101" s="12">
        <f>SUM(P101+AB101)</f>
        <v>0</v>
      </c>
    </row>
    <row r="102" spans="1:29">
      <c r="A102" s="1"/>
      <c r="B102" s="6"/>
      <c r="C102" s="6" t="s">
        <v>145</v>
      </c>
      <c r="D102" s="5" t="s">
        <v>0</v>
      </c>
      <c r="E102" s="12">
        <v>42925.78</v>
      </c>
      <c r="F102" s="12">
        <v>33.29</v>
      </c>
      <c r="G102" s="12">
        <v>0</v>
      </c>
      <c r="H102" s="12">
        <v>0.2</v>
      </c>
      <c r="I102" s="12">
        <v>0</v>
      </c>
      <c r="J102" s="12">
        <v>21.63</v>
      </c>
      <c r="K102" s="12">
        <v>0</v>
      </c>
      <c r="L102" s="12">
        <v>823</v>
      </c>
      <c r="M102" s="12">
        <v>0</v>
      </c>
      <c r="N102" s="12">
        <f>SUM(E102:M102)</f>
        <v>43803.899999999994</v>
      </c>
      <c r="O102" s="12">
        <v>43803.9</v>
      </c>
      <c r="P102" s="12">
        <f>SUM(N102-O102)</f>
        <v>-7.2759576141834259E-12</v>
      </c>
      <c r="Q102" s="12">
        <v>29469.279999999999</v>
      </c>
      <c r="R102" s="12">
        <v>18.600000000000001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825</v>
      </c>
      <c r="Y102" s="12">
        <v>0</v>
      </c>
      <c r="Z102" s="12">
        <f>SUM(Q102:Y102)</f>
        <v>30312.879999999997</v>
      </c>
      <c r="AA102" s="12">
        <v>30312.880000000001</v>
      </c>
      <c r="AB102" s="12">
        <f>SUM(Z102-AA102)</f>
        <v>-3.637978807091713E-12</v>
      </c>
      <c r="AC102" s="12">
        <f>SUM(P102+AB102)</f>
        <v>-1.0913936421275139E-11</v>
      </c>
    </row>
    <row r="103" spans="1:29">
      <c r="A103" s="1"/>
      <c r="B103" s="6"/>
      <c r="C103" s="6" t="s">
        <v>146</v>
      </c>
      <c r="D103" s="5" t="s">
        <v>131</v>
      </c>
      <c r="E103" s="12">
        <v>11215.28</v>
      </c>
      <c r="F103" s="12">
        <v>33.29</v>
      </c>
      <c r="G103" s="12">
        <v>0</v>
      </c>
      <c r="H103" s="12">
        <v>0.2</v>
      </c>
      <c r="I103" s="12">
        <v>0</v>
      </c>
      <c r="J103" s="12">
        <v>14.01</v>
      </c>
      <c r="K103" s="12">
        <v>0</v>
      </c>
      <c r="L103" s="12">
        <v>206</v>
      </c>
      <c r="M103" s="12">
        <v>0</v>
      </c>
      <c r="N103" s="12">
        <f t="shared" si="10"/>
        <v>11468.780000000002</v>
      </c>
      <c r="O103" s="12">
        <v>11468.78</v>
      </c>
      <c r="P103" s="12">
        <f t="shared" si="11"/>
        <v>1.8189894035458565E-12</v>
      </c>
      <c r="Q103" s="12">
        <v>962.62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2</v>
      </c>
      <c r="Y103" s="12">
        <v>0</v>
      </c>
      <c r="Z103" s="12">
        <f t="shared" si="9"/>
        <v>964.62</v>
      </c>
      <c r="AA103" s="12">
        <v>964.62</v>
      </c>
      <c r="AB103" s="12">
        <f t="shared" si="29"/>
        <v>0</v>
      </c>
      <c r="AC103" s="12">
        <f t="shared" si="30"/>
        <v>1.8189894035458565E-12</v>
      </c>
    </row>
    <row r="104" spans="1:29">
      <c r="A104" s="1"/>
      <c r="B104" s="6"/>
      <c r="C104" s="6" t="s">
        <v>147</v>
      </c>
      <c r="D104" s="14"/>
      <c r="E104" s="12">
        <v>39490.660000000003</v>
      </c>
      <c r="F104" s="12">
        <v>33.29</v>
      </c>
      <c r="G104" s="12">
        <v>0</v>
      </c>
      <c r="H104" s="12">
        <v>0.2</v>
      </c>
      <c r="I104" s="12">
        <v>0</v>
      </c>
      <c r="J104" s="12">
        <v>21.63</v>
      </c>
      <c r="K104" s="12">
        <v>0</v>
      </c>
      <c r="L104" s="12">
        <v>0</v>
      </c>
      <c r="M104" s="12">
        <v>0</v>
      </c>
      <c r="N104" s="12">
        <f t="shared" si="10"/>
        <v>39545.78</v>
      </c>
      <c r="O104" s="12">
        <v>39545.78</v>
      </c>
      <c r="P104" s="12">
        <f t="shared" si="11"/>
        <v>0</v>
      </c>
      <c r="Q104" s="12">
        <v>17427.72</v>
      </c>
      <c r="R104" s="12">
        <v>11.96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1</v>
      </c>
      <c r="Y104" s="12">
        <v>0</v>
      </c>
      <c r="Z104" s="12">
        <f t="shared" si="9"/>
        <v>17440.68</v>
      </c>
      <c r="AA104" s="12">
        <v>17440.68</v>
      </c>
      <c r="AB104" s="12">
        <f t="shared" si="29"/>
        <v>0</v>
      </c>
      <c r="AC104" s="12">
        <f t="shared" si="30"/>
        <v>0</v>
      </c>
    </row>
    <row r="105" spans="1:29">
      <c r="A105" s="1"/>
      <c r="B105" s="6"/>
      <c r="C105" s="6" t="s">
        <v>148</v>
      </c>
      <c r="D105" s="14"/>
      <c r="E105" s="12">
        <v>73549.91</v>
      </c>
      <c r="F105" s="12">
        <v>0.95</v>
      </c>
      <c r="G105" s="12">
        <v>0</v>
      </c>
      <c r="H105" s="12">
        <v>0.2</v>
      </c>
      <c r="I105" s="12">
        <v>0</v>
      </c>
      <c r="J105" s="12">
        <v>14.01</v>
      </c>
      <c r="K105" s="12">
        <v>0</v>
      </c>
      <c r="L105" s="12">
        <v>0</v>
      </c>
      <c r="M105" s="12">
        <v>0</v>
      </c>
      <c r="N105" s="12">
        <f t="shared" si="10"/>
        <v>73565.069999999992</v>
      </c>
      <c r="O105" s="12">
        <v>73565.070000000007</v>
      </c>
      <c r="P105" s="12">
        <f t="shared" si="11"/>
        <v>-1.4551915228366852E-11</v>
      </c>
      <c r="Q105" s="12">
        <v>32253.66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1</v>
      </c>
      <c r="Y105" s="12">
        <v>0</v>
      </c>
      <c r="Z105" s="12">
        <f t="shared" si="9"/>
        <v>32254.66</v>
      </c>
      <c r="AA105" s="12">
        <v>32254.66</v>
      </c>
      <c r="AB105" s="12">
        <f t="shared" si="29"/>
        <v>0</v>
      </c>
      <c r="AC105" s="12">
        <f t="shared" si="30"/>
        <v>-1.4551915228366852E-11</v>
      </c>
    </row>
    <row r="106" spans="1:29">
      <c r="A106" s="1"/>
      <c r="B106" s="6" t="s">
        <v>0</v>
      </c>
      <c r="C106" s="6" t="s">
        <v>149</v>
      </c>
      <c r="D106" s="5" t="s">
        <v>53</v>
      </c>
      <c r="E106" s="12">
        <v>1206.05</v>
      </c>
      <c r="F106" s="12">
        <v>15.97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205</v>
      </c>
      <c r="M106" s="12">
        <v>0</v>
      </c>
      <c r="N106" s="12">
        <f t="shared" si="10"/>
        <v>1427.02</v>
      </c>
      <c r="O106" s="12">
        <v>1427.02</v>
      </c>
      <c r="P106" s="12">
        <f t="shared" si="11"/>
        <v>0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>
        <f t="shared" si="9"/>
        <v>0</v>
      </c>
      <c r="AA106" s="12"/>
      <c r="AB106" s="12">
        <f t="shared" si="29"/>
        <v>0</v>
      </c>
      <c r="AC106" s="12">
        <f t="shared" si="30"/>
        <v>0</v>
      </c>
    </row>
    <row r="107" spans="1:29">
      <c r="A107" s="1"/>
      <c r="B107" s="6" t="s">
        <v>0</v>
      </c>
      <c r="C107" s="6" t="s">
        <v>150</v>
      </c>
      <c r="D107" s="5" t="s">
        <v>0</v>
      </c>
      <c r="E107" s="12">
        <v>16266.54</v>
      </c>
      <c r="F107" s="12">
        <v>181.4</v>
      </c>
      <c r="G107" s="12">
        <v>0</v>
      </c>
      <c r="H107" s="12">
        <v>0.2</v>
      </c>
      <c r="I107" s="12">
        <v>0</v>
      </c>
      <c r="J107" s="12">
        <v>14.01</v>
      </c>
      <c r="K107" s="12">
        <v>0</v>
      </c>
      <c r="L107" s="12">
        <v>410</v>
      </c>
      <c r="M107" s="12">
        <v>0</v>
      </c>
      <c r="N107" s="12">
        <f t="shared" si="10"/>
        <v>16872.150000000001</v>
      </c>
      <c r="O107" s="12">
        <v>16872.150000000001</v>
      </c>
      <c r="P107" s="12">
        <f t="shared" si="11"/>
        <v>0</v>
      </c>
      <c r="Q107" s="12">
        <v>7979.33</v>
      </c>
      <c r="R107" s="12">
        <v>218.85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207</v>
      </c>
      <c r="Y107" s="12">
        <v>0</v>
      </c>
      <c r="Z107" s="12">
        <f t="shared" si="9"/>
        <v>8405.18</v>
      </c>
      <c r="AA107" s="12">
        <v>8405.18</v>
      </c>
      <c r="AB107" s="12">
        <f t="shared" si="29"/>
        <v>0</v>
      </c>
      <c r="AC107" s="12">
        <f t="shared" si="30"/>
        <v>0</v>
      </c>
    </row>
    <row r="108" spans="1:29">
      <c r="A108" s="1"/>
      <c r="B108" s="6" t="s">
        <v>0</v>
      </c>
      <c r="C108" s="6" t="s">
        <v>151</v>
      </c>
      <c r="D108" s="5" t="s">
        <v>131</v>
      </c>
      <c r="E108" s="12">
        <v>16290.87</v>
      </c>
      <c r="F108" s="12">
        <v>0.95</v>
      </c>
      <c r="G108" s="12">
        <v>0</v>
      </c>
      <c r="H108" s="12">
        <v>0.2</v>
      </c>
      <c r="I108" s="12">
        <v>0</v>
      </c>
      <c r="J108" s="12">
        <v>14.01</v>
      </c>
      <c r="K108" s="12">
        <v>0</v>
      </c>
      <c r="L108" s="12">
        <v>205</v>
      </c>
      <c r="M108" s="12">
        <v>0</v>
      </c>
      <c r="N108" s="12">
        <f t="shared" si="10"/>
        <v>16511.030000000002</v>
      </c>
      <c r="O108" s="12">
        <v>16511.03</v>
      </c>
      <c r="P108" s="12">
        <f t="shared" si="11"/>
        <v>3.637978807091713E-12</v>
      </c>
      <c r="Q108" s="12">
        <v>4694.97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2</v>
      </c>
      <c r="Y108" s="12">
        <v>0</v>
      </c>
      <c r="Z108" s="12">
        <f t="shared" ref="Z108:Z116" si="47">SUM(Q108:Y108)</f>
        <v>4696.97</v>
      </c>
      <c r="AA108" s="12">
        <v>4696.97</v>
      </c>
      <c r="AB108" s="12">
        <f t="shared" si="29"/>
        <v>0</v>
      </c>
      <c r="AC108" s="12">
        <f t="shared" si="30"/>
        <v>3.637978807091713E-12</v>
      </c>
    </row>
    <row r="109" spans="1:29">
      <c r="A109" s="1"/>
      <c r="B109" s="6" t="s">
        <v>0</v>
      </c>
      <c r="C109" s="6" t="s">
        <v>152</v>
      </c>
      <c r="D109" s="5" t="s">
        <v>0</v>
      </c>
      <c r="E109" s="12">
        <v>28507.96</v>
      </c>
      <c r="F109" s="12">
        <v>33.29</v>
      </c>
      <c r="G109" s="12">
        <v>0</v>
      </c>
      <c r="H109" s="12">
        <v>0.2</v>
      </c>
      <c r="I109" s="12">
        <v>0</v>
      </c>
      <c r="J109" s="12">
        <v>21.63</v>
      </c>
      <c r="K109" s="12">
        <v>0</v>
      </c>
      <c r="L109" s="12">
        <v>206</v>
      </c>
      <c r="M109" s="12">
        <v>0</v>
      </c>
      <c r="N109" s="12">
        <f t="shared" ref="N109:N118" si="48">SUM(E109:M109)</f>
        <v>28769.08</v>
      </c>
      <c r="O109" s="12">
        <v>28769.08</v>
      </c>
      <c r="P109" s="12">
        <f t="shared" ref="P109:P118" si="49">SUM(N109-O109)</f>
        <v>0</v>
      </c>
      <c r="Q109" s="12">
        <v>16416.240000000002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f t="shared" si="47"/>
        <v>16416.240000000002</v>
      </c>
      <c r="AA109" s="12">
        <v>16416.240000000002</v>
      </c>
      <c r="AB109" s="12">
        <f t="shared" si="29"/>
        <v>0</v>
      </c>
      <c r="AC109" s="12">
        <f t="shared" si="30"/>
        <v>0</v>
      </c>
    </row>
    <row r="110" spans="1:29">
      <c r="A110" s="1"/>
      <c r="B110" s="6"/>
      <c r="C110" s="6" t="s">
        <v>153</v>
      </c>
      <c r="D110" s="5" t="s">
        <v>131</v>
      </c>
      <c r="E110" s="12">
        <v>21582.78</v>
      </c>
      <c r="F110" s="12">
        <v>33.29</v>
      </c>
      <c r="G110" s="12">
        <v>0</v>
      </c>
      <c r="H110" s="12">
        <v>0.2</v>
      </c>
      <c r="I110" s="12">
        <v>0</v>
      </c>
      <c r="J110" s="12">
        <v>14.01</v>
      </c>
      <c r="K110" s="12">
        <v>0</v>
      </c>
      <c r="L110" s="12">
        <v>206</v>
      </c>
      <c r="M110" s="12">
        <v>0</v>
      </c>
      <c r="N110" s="12">
        <f t="shared" si="48"/>
        <v>21836.28</v>
      </c>
      <c r="O110" s="12">
        <v>21836.28</v>
      </c>
      <c r="P110" s="12">
        <f t="shared" si="49"/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2</v>
      </c>
      <c r="Y110" s="12">
        <v>0</v>
      </c>
      <c r="Z110" s="12">
        <f t="shared" si="47"/>
        <v>2</v>
      </c>
      <c r="AA110" s="12">
        <v>2</v>
      </c>
      <c r="AB110" s="12">
        <f t="shared" si="29"/>
        <v>0</v>
      </c>
      <c r="AC110" s="12">
        <f t="shared" si="30"/>
        <v>0</v>
      </c>
    </row>
    <row r="111" spans="1:29">
      <c r="A111" s="1"/>
      <c r="B111" s="6"/>
      <c r="C111" s="6" t="s">
        <v>154</v>
      </c>
      <c r="D111" s="14"/>
      <c r="E111" s="12">
        <v>30016.799999999999</v>
      </c>
      <c r="F111" s="12">
        <v>33.29</v>
      </c>
      <c r="G111" s="12">
        <v>0</v>
      </c>
      <c r="H111" s="12">
        <v>0.2</v>
      </c>
      <c r="I111" s="12">
        <v>0</v>
      </c>
      <c r="J111" s="12">
        <v>14.01</v>
      </c>
      <c r="K111" s="12">
        <v>0</v>
      </c>
      <c r="L111" s="12">
        <v>412</v>
      </c>
      <c r="M111" s="12">
        <v>0</v>
      </c>
      <c r="N111" s="12">
        <f t="shared" si="48"/>
        <v>30476.3</v>
      </c>
      <c r="O111" s="12">
        <v>30476.3</v>
      </c>
      <c r="P111" s="12">
        <f t="shared" si="49"/>
        <v>0</v>
      </c>
      <c r="Q111" s="12">
        <v>19810.28</v>
      </c>
      <c r="R111" s="12">
        <v>3.53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413</v>
      </c>
      <c r="Z111" s="12">
        <f t="shared" si="47"/>
        <v>20226.809999999998</v>
      </c>
      <c r="AA111" s="12">
        <v>20226.810000000001</v>
      </c>
      <c r="AB111" s="12">
        <f t="shared" si="29"/>
        <v>-3.637978807091713E-12</v>
      </c>
      <c r="AC111" s="12">
        <f t="shared" si="30"/>
        <v>-3.637978807091713E-12</v>
      </c>
    </row>
    <row r="112" spans="1:29">
      <c r="A112" s="1"/>
      <c r="B112" s="6" t="s">
        <v>0</v>
      </c>
      <c r="C112" s="6" t="s">
        <v>155</v>
      </c>
      <c r="D112" s="5"/>
      <c r="E112" s="12">
        <v>19850</v>
      </c>
      <c r="F112" s="12">
        <v>33.29</v>
      </c>
      <c r="G112" s="12">
        <v>0</v>
      </c>
      <c r="H112" s="12">
        <v>0.2</v>
      </c>
      <c r="I112" s="12">
        <v>0</v>
      </c>
      <c r="J112" s="12">
        <v>14.01</v>
      </c>
      <c r="K112" s="12">
        <v>0</v>
      </c>
      <c r="L112" s="12">
        <v>211</v>
      </c>
      <c r="M112" s="12">
        <v>0</v>
      </c>
      <c r="N112" s="12">
        <f t="shared" si="48"/>
        <v>20108.5</v>
      </c>
      <c r="O112" s="12">
        <v>20108.5</v>
      </c>
      <c r="P112" s="12">
        <f t="shared" si="49"/>
        <v>0</v>
      </c>
      <c r="Q112" s="12">
        <v>17017.61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213</v>
      </c>
      <c r="Y112" s="12">
        <v>0</v>
      </c>
      <c r="Z112" s="12">
        <f t="shared" si="47"/>
        <v>17230.61</v>
      </c>
      <c r="AA112" s="12">
        <v>17230.61</v>
      </c>
      <c r="AB112" s="12">
        <f t="shared" si="29"/>
        <v>0</v>
      </c>
      <c r="AC112" s="12">
        <f t="shared" si="30"/>
        <v>0</v>
      </c>
    </row>
    <row r="113" spans="1:29">
      <c r="A113" s="1"/>
      <c r="B113" s="6" t="s">
        <v>0</v>
      </c>
      <c r="C113" s="6" t="s">
        <v>156</v>
      </c>
      <c r="D113" s="5" t="s">
        <v>131</v>
      </c>
      <c r="E113" s="12">
        <v>17911.47</v>
      </c>
      <c r="F113" s="12">
        <v>0</v>
      </c>
      <c r="G113" s="12">
        <v>0</v>
      </c>
      <c r="H113" s="12">
        <v>0</v>
      </c>
      <c r="I113" s="12">
        <v>0</v>
      </c>
      <c r="J113" s="12">
        <v>2.9</v>
      </c>
      <c r="K113" s="12">
        <v>0</v>
      </c>
      <c r="L113" s="12">
        <v>206</v>
      </c>
      <c r="M113" s="12">
        <v>0</v>
      </c>
      <c r="N113" s="12">
        <f t="shared" si="48"/>
        <v>18120.370000000003</v>
      </c>
      <c r="O113" s="12">
        <v>18120.37</v>
      </c>
      <c r="P113" s="12">
        <f t="shared" si="49"/>
        <v>3.637978807091713E-12</v>
      </c>
      <c r="Q113" s="12">
        <v>843.38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2</v>
      </c>
      <c r="Y113" s="12">
        <v>0</v>
      </c>
      <c r="Z113" s="12">
        <f t="shared" si="47"/>
        <v>845.38</v>
      </c>
      <c r="AA113" s="12">
        <v>845.38</v>
      </c>
      <c r="AB113" s="12">
        <f t="shared" si="29"/>
        <v>0</v>
      </c>
      <c r="AC113" s="12">
        <f t="shared" si="30"/>
        <v>3.637978807091713E-12</v>
      </c>
    </row>
    <row r="114" spans="1:29">
      <c r="A114" s="1"/>
      <c r="B114" s="6"/>
      <c r="C114" s="6" t="s">
        <v>157</v>
      </c>
      <c r="D114" s="5" t="s">
        <v>131</v>
      </c>
      <c r="E114" s="12">
        <v>3163.7</v>
      </c>
      <c r="F114" s="12">
        <v>0.95</v>
      </c>
      <c r="G114" s="12">
        <v>0</v>
      </c>
      <c r="H114" s="12">
        <v>0.2</v>
      </c>
      <c r="I114" s="12">
        <v>0</v>
      </c>
      <c r="J114" s="12">
        <v>14.01</v>
      </c>
      <c r="K114" s="12">
        <v>0</v>
      </c>
      <c r="L114" s="12">
        <v>206</v>
      </c>
      <c r="M114" s="12">
        <v>0</v>
      </c>
      <c r="N114" s="12">
        <f t="shared" si="48"/>
        <v>3384.8599999999997</v>
      </c>
      <c r="O114" s="12">
        <v>3384.86</v>
      </c>
      <c r="P114" s="12">
        <f t="shared" si="49"/>
        <v>-4.5474735088646412E-13</v>
      </c>
      <c r="Q114" s="12">
        <v>843.38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2</v>
      </c>
      <c r="Y114" s="12">
        <v>0</v>
      </c>
      <c r="Z114" s="12">
        <f>SUM(Q114:Y114)</f>
        <v>845.38</v>
      </c>
      <c r="AA114" s="12">
        <v>845.38</v>
      </c>
      <c r="AB114" s="12">
        <f>SUM(Z114-AA114)</f>
        <v>0</v>
      </c>
      <c r="AC114" s="12">
        <f>SUM(P114+AB114)</f>
        <v>-4.5474735088646412E-13</v>
      </c>
    </row>
    <row r="115" spans="1:29">
      <c r="A115" s="1"/>
      <c r="B115" s="6" t="s">
        <v>0</v>
      </c>
      <c r="C115" s="6" t="s">
        <v>158</v>
      </c>
      <c r="D115" s="5"/>
      <c r="E115" s="12">
        <v>27288.92</v>
      </c>
      <c r="F115" s="12">
        <v>36.29</v>
      </c>
      <c r="G115" s="12">
        <v>0</v>
      </c>
      <c r="H115" s="12">
        <v>0.2</v>
      </c>
      <c r="I115" s="12">
        <v>0</v>
      </c>
      <c r="J115" s="12">
        <v>14.01</v>
      </c>
      <c r="K115" s="12">
        <v>0</v>
      </c>
      <c r="L115" s="12">
        <v>531</v>
      </c>
      <c r="M115" s="12">
        <v>0</v>
      </c>
      <c r="N115" s="12">
        <f t="shared" si="48"/>
        <v>27870.42</v>
      </c>
      <c r="O115" s="12">
        <v>27870.42</v>
      </c>
      <c r="P115" s="12">
        <f t="shared" si="49"/>
        <v>0</v>
      </c>
      <c r="Q115" s="12">
        <v>22482.73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425</v>
      </c>
      <c r="Y115" s="12">
        <v>0</v>
      </c>
      <c r="Z115" s="12">
        <f t="shared" ref="Z115" si="50">SUM(Q115:Y115)</f>
        <v>22907.73</v>
      </c>
      <c r="AA115" s="12">
        <v>22907.73</v>
      </c>
      <c r="AB115" s="12">
        <f t="shared" ref="AB115" si="51">SUM(Z115-AA115)</f>
        <v>0</v>
      </c>
      <c r="AC115" s="12">
        <f t="shared" ref="AC115" si="52">SUM(P115+AB115)</f>
        <v>0</v>
      </c>
    </row>
    <row r="116" spans="1:29">
      <c r="A116" s="1"/>
      <c r="B116" s="6"/>
      <c r="C116" s="6" t="s">
        <v>159</v>
      </c>
      <c r="D116" s="14" t="s">
        <v>131</v>
      </c>
      <c r="E116" s="12">
        <v>20692.98</v>
      </c>
      <c r="F116" s="12">
        <v>0.95</v>
      </c>
      <c r="G116" s="12">
        <v>0</v>
      </c>
      <c r="H116" s="12">
        <v>0.2</v>
      </c>
      <c r="I116" s="12">
        <v>0</v>
      </c>
      <c r="J116" s="12">
        <v>14.01</v>
      </c>
      <c r="K116" s="12">
        <v>0</v>
      </c>
      <c r="L116" s="12">
        <v>206</v>
      </c>
      <c r="M116" s="12">
        <v>0</v>
      </c>
      <c r="N116" s="12">
        <f t="shared" si="48"/>
        <v>20914.14</v>
      </c>
      <c r="O116" s="12">
        <v>20914.14</v>
      </c>
      <c r="P116" s="12">
        <f t="shared" si="49"/>
        <v>0</v>
      </c>
      <c r="Q116" s="12">
        <v>5162.12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2</v>
      </c>
      <c r="Y116" s="12">
        <v>0</v>
      </c>
      <c r="Z116" s="12">
        <f t="shared" si="47"/>
        <v>5164.12</v>
      </c>
      <c r="AA116" s="12">
        <v>5164.12</v>
      </c>
      <c r="AB116" s="12">
        <f t="shared" si="29"/>
        <v>0</v>
      </c>
      <c r="AC116" s="12">
        <f t="shared" si="30"/>
        <v>0</v>
      </c>
    </row>
    <row r="117" spans="1:29">
      <c r="A117" s="1"/>
      <c r="B117" s="6" t="s">
        <v>0</v>
      </c>
      <c r="C117" s="6" t="s">
        <v>160</v>
      </c>
      <c r="D117" s="14"/>
      <c r="E117" s="12">
        <v>6463.01</v>
      </c>
      <c r="F117" s="12">
        <v>181.4</v>
      </c>
      <c r="G117" s="12">
        <v>0</v>
      </c>
      <c r="H117" s="12">
        <v>0.2</v>
      </c>
      <c r="I117" s="12">
        <v>0</v>
      </c>
      <c r="J117" s="12">
        <v>14.01</v>
      </c>
      <c r="K117" s="12">
        <v>0</v>
      </c>
      <c r="L117" s="12">
        <v>206</v>
      </c>
      <c r="M117" s="12">
        <v>0</v>
      </c>
      <c r="N117" s="12">
        <f t="shared" si="48"/>
        <v>6864.62</v>
      </c>
      <c r="O117" s="12">
        <v>6864.62</v>
      </c>
      <c r="P117" s="12">
        <f t="shared" si="49"/>
        <v>0</v>
      </c>
      <c r="Q117" s="12">
        <v>12436.92</v>
      </c>
      <c r="R117" s="12">
        <v>78.33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207</v>
      </c>
      <c r="Y117" s="12">
        <v>0</v>
      </c>
      <c r="Z117" s="12">
        <f>SUM(Q117:Y117)</f>
        <v>12722.25</v>
      </c>
      <c r="AA117" s="12">
        <v>12722.25</v>
      </c>
      <c r="AB117" s="12">
        <f>SUM(Z117-AA117)</f>
        <v>0</v>
      </c>
      <c r="AC117" s="12">
        <f>SUM(P117+AB117)</f>
        <v>0</v>
      </c>
    </row>
    <row r="118" spans="1:29">
      <c r="A118" s="1"/>
      <c r="B118" s="6"/>
      <c r="C118" s="6" t="s">
        <v>161</v>
      </c>
      <c r="D118" s="14"/>
      <c r="E118" s="12">
        <v>30394.34</v>
      </c>
      <c r="F118" s="12">
        <v>24.75</v>
      </c>
      <c r="G118" s="12">
        <v>0</v>
      </c>
      <c r="H118" s="12">
        <v>0.2</v>
      </c>
      <c r="I118" s="12">
        <v>0</v>
      </c>
      <c r="J118" s="12">
        <v>21.63</v>
      </c>
      <c r="K118" s="12">
        <v>0</v>
      </c>
      <c r="L118" s="12">
        <v>106</v>
      </c>
      <c r="M118" s="12">
        <v>0</v>
      </c>
      <c r="N118" s="12">
        <f t="shared" si="48"/>
        <v>30546.920000000002</v>
      </c>
      <c r="O118" s="12">
        <v>30546.92</v>
      </c>
      <c r="P118" s="12">
        <f t="shared" si="49"/>
        <v>3.637978807091713E-12</v>
      </c>
      <c r="Q118" s="12">
        <v>26383.63</v>
      </c>
      <c r="R118" s="12">
        <v>47.89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107</v>
      </c>
      <c r="Y118" s="12">
        <v>0</v>
      </c>
      <c r="Z118" s="12">
        <f t="shared" ref="Z118" si="53">SUM(Q118:Y118)</f>
        <v>26538.52</v>
      </c>
      <c r="AA118" s="12">
        <v>26538.52</v>
      </c>
      <c r="AB118" s="12">
        <f t="shared" ref="AB118" si="54">SUM(Z118-AA118)</f>
        <v>0</v>
      </c>
      <c r="AC118" s="12">
        <f t="shared" ref="AC118" si="55">SUM(P118+AB118)</f>
        <v>3.637978807091713E-12</v>
      </c>
    </row>
    <row r="119" spans="1:29">
      <c r="A119" s="1"/>
      <c r="B119" s="6"/>
      <c r="C119" s="6" t="s">
        <v>162</v>
      </c>
      <c r="D119" s="14" t="s">
        <v>131</v>
      </c>
      <c r="E119" s="12">
        <v>18771.57</v>
      </c>
      <c r="F119" s="12">
        <v>395.28</v>
      </c>
      <c r="G119" s="12">
        <v>0</v>
      </c>
      <c r="H119" s="12">
        <v>0.2</v>
      </c>
      <c r="I119" s="12">
        <v>0</v>
      </c>
      <c r="J119" s="12">
        <v>14.01</v>
      </c>
      <c r="K119" s="12">
        <v>0</v>
      </c>
      <c r="L119" s="12">
        <v>205</v>
      </c>
      <c r="M119" s="12">
        <v>0</v>
      </c>
      <c r="N119" s="12">
        <f>SUM(E119:M119)</f>
        <v>19386.059999999998</v>
      </c>
      <c r="O119" s="12">
        <v>19386.060000000001</v>
      </c>
      <c r="P119" s="12">
        <f>SUM(N119-O119)</f>
        <v>-3.637978807091713E-12</v>
      </c>
      <c r="Q119" s="12">
        <v>7664.55</v>
      </c>
      <c r="R119" s="12">
        <v>3.71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2</v>
      </c>
      <c r="Y119" s="12">
        <v>0</v>
      </c>
      <c r="Z119" s="12">
        <f>SUM(Q119:Y119)</f>
        <v>7670.26</v>
      </c>
      <c r="AA119" s="12">
        <v>7670.26</v>
      </c>
      <c r="AB119" s="12">
        <f>SUM(Z119-AA119)</f>
        <v>0</v>
      </c>
      <c r="AC119" s="12">
        <f>SUM(P119+AB119)</f>
        <v>-3.637978807091713E-12</v>
      </c>
    </row>
    <row r="120" spans="1:29">
      <c r="A120" s="1"/>
      <c r="B120" s="6"/>
      <c r="C120" s="6" t="s">
        <v>163</v>
      </c>
      <c r="D120" s="14" t="s">
        <v>0</v>
      </c>
      <c r="E120" s="12">
        <v>22728.74</v>
      </c>
      <c r="F120" s="12">
        <v>0.95</v>
      </c>
      <c r="G120" s="12">
        <v>0</v>
      </c>
      <c r="H120" s="12">
        <v>0.2</v>
      </c>
      <c r="I120" s="12">
        <v>0</v>
      </c>
      <c r="J120" s="12">
        <v>14.01</v>
      </c>
      <c r="K120" s="12">
        <v>0</v>
      </c>
      <c r="L120" s="12">
        <v>206</v>
      </c>
      <c r="M120" s="12">
        <v>0</v>
      </c>
      <c r="N120" s="12">
        <f>SUM(E120:M120)</f>
        <v>22949.9</v>
      </c>
      <c r="O120" s="12">
        <v>22949.9</v>
      </c>
      <c r="P120" s="12">
        <f>SUM(N120-O120)</f>
        <v>0</v>
      </c>
      <c r="Q120" s="12">
        <v>10124.07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207</v>
      </c>
      <c r="Y120" s="12">
        <v>0</v>
      </c>
      <c r="Z120" s="12">
        <f>SUM(Q120:Y120)</f>
        <v>10331.07</v>
      </c>
      <c r="AA120" s="12">
        <v>10331.07</v>
      </c>
      <c r="AB120" s="12">
        <f>SUM(Z120-AA120)</f>
        <v>0</v>
      </c>
      <c r="AC120" s="12">
        <f>SUM(P120+AB120)</f>
        <v>0</v>
      </c>
    </row>
    <row r="121" spans="1:29">
      <c r="A121" s="1"/>
      <c r="B121" s="6"/>
      <c r="C121" s="6" t="s">
        <v>164</v>
      </c>
      <c r="D121" s="14" t="s">
        <v>131</v>
      </c>
      <c r="E121" s="12">
        <v>17651.78</v>
      </c>
      <c r="F121" s="12">
        <v>0.95</v>
      </c>
      <c r="G121" s="12">
        <v>0</v>
      </c>
      <c r="H121" s="12">
        <v>0.2</v>
      </c>
      <c r="I121" s="12">
        <v>0</v>
      </c>
      <c r="J121" s="12">
        <v>14.01</v>
      </c>
      <c r="K121" s="12">
        <v>0</v>
      </c>
      <c r="L121" s="12">
        <v>206</v>
      </c>
      <c r="M121" s="12">
        <v>0</v>
      </c>
      <c r="N121" s="12">
        <f>SUM(E121:M121)</f>
        <v>17872.939999999999</v>
      </c>
      <c r="O121" s="12">
        <v>17872.939999999999</v>
      </c>
      <c r="P121" s="12">
        <f>SUM(N121-O121)</f>
        <v>0</v>
      </c>
      <c r="Q121" s="12">
        <v>2688.85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2</v>
      </c>
      <c r="Y121" s="12">
        <v>0</v>
      </c>
      <c r="Z121" s="12">
        <f>SUM(Q121:Y121)</f>
        <v>2690.85</v>
      </c>
      <c r="AA121" s="12">
        <v>2690.85</v>
      </c>
      <c r="AB121" s="12">
        <f>SUM(Z121-AA121)</f>
        <v>0</v>
      </c>
      <c r="AC121" s="12">
        <f>SUM(P121+AB121)</f>
        <v>0</v>
      </c>
    </row>
    <row r="122" spans="1:29">
      <c r="A122" s="1"/>
      <c r="B122" s="6"/>
      <c r="C122" s="6" t="s">
        <v>165</v>
      </c>
      <c r="D122" s="15"/>
      <c r="E122" s="12">
        <v>7791.86</v>
      </c>
      <c r="F122" s="12">
        <v>181.4</v>
      </c>
      <c r="G122" s="12">
        <v>0</v>
      </c>
      <c r="H122" s="12">
        <v>0.2</v>
      </c>
      <c r="I122" s="12">
        <v>0</v>
      </c>
      <c r="J122" s="12">
        <v>14.01</v>
      </c>
      <c r="K122" s="12">
        <v>0</v>
      </c>
      <c r="L122" s="12">
        <v>206</v>
      </c>
      <c r="M122" s="12">
        <v>0</v>
      </c>
      <c r="N122" s="12">
        <f t="shared" ref="N122:N178" si="56">SUM(E122:M122)</f>
        <v>8193.4699999999993</v>
      </c>
      <c r="O122" s="12">
        <v>8193.4699999999993</v>
      </c>
      <c r="P122" s="12">
        <f t="shared" ref="P122:P178" si="57">SUM(N122-O122)</f>
        <v>0</v>
      </c>
      <c r="Q122" s="12">
        <v>13235.75</v>
      </c>
      <c r="R122" s="12">
        <v>172.42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207</v>
      </c>
      <c r="Y122" s="12">
        <v>0</v>
      </c>
      <c r="Z122" s="12">
        <f t="shared" ref="Z122:Z178" si="58">SUM(Q122:Y122)</f>
        <v>13615.17</v>
      </c>
      <c r="AA122" s="12">
        <v>13615.17</v>
      </c>
      <c r="AB122" s="12">
        <f t="shared" ref="AB122:AB178" si="59">SUM(Z122-AA122)</f>
        <v>0</v>
      </c>
      <c r="AC122" s="12">
        <f t="shared" ref="AC122:AC178" si="60">SUM(P122+AB122)</f>
        <v>0</v>
      </c>
    </row>
    <row r="123" spans="1:29">
      <c r="A123" s="1"/>
      <c r="B123" s="7" t="s">
        <v>0</v>
      </c>
      <c r="C123" s="6" t="s">
        <v>166</v>
      </c>
      <c r="D123" s="5" t="s">
        <v>0</v>
      </c>
      <c r="E123" s="12">
        <v>63528.1</v>
      </c>
      <c r="F123" s="12">
        <v>64.739999999999995</v>
      </c>
      <c r="G123" s="12">
        <v>0</v>
      </c>
      <c r="H123" s="12">
        <v>0</v>
      </c>
      <c r="I123" s="12">
        <v>0</v>
      </c>
      <c r="J123" s="12">
        <v>2.9</v>
      </c>
      <c r="K123" s="12">
        <v>0</v>
      </c>
      <c r="L123" s="12">
        <v>417</v>
      </c>
      <c r="M123" s="12">
        <v>0</v>
      </c>
      <c r="N123" s="12">
        <f t="shared" si="56"/>
        <v>64012.74</v>
      </c>
      <c r="O123" s="12">
        <v>64012.74</v>
      </c>
      <c r="P123" s="12">
        <f t="shared" si="57"/>
        <v>0</v>
      </c>
      <c r="Q123" s="12">
        <v>41304.54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214</v>
      </c>
      <c r="Y123" s="12">
        <v>0</v>
      </c>
      <c r="Z123" s="12">
        <f t="shared" si="58"/>
        <v>41518.54</v>
      </c>
      <c r="AA123" s="12">
        <v>41518.54</v>
      </c>
      <c r="AB123" s="12">
        <f t="shared" si="59"/>
        <v>0</v>
      </c>
      <c r="AC123" s="12">
        <f t="shared" si="60"/>
        <v>0</v>
      </c>
    </row>
    <row r="124" spans="1:29">
      <c r="A124" s="1"/>
      <c r="B124" s="6"/>
      <c r="C124" s="6" t="s">
        <v>167</v>
      </c>
      <c r="D124" s="5" t="s">
        <v>0</v>
      </c>
      <c r="E124" s="12">
        <v>41508.019999999997</v>
      </c>
      <c r="F124" s="12">
        <v>46.97</v>
      </c>
      <c r="G124" s="12">
        <v>0</v>
      </c>
      <c r="H124" s="12">
        <v>0.2</v>
      </c>
      <c r="I124" s="12">
        <v>0</v>
      </c>
      <c r="J124" s="12">
        <v>21.63</v>
      </c>
      <c r="K124" s="12">
        <v>0</v>
      </c>
      <c r="L124" s="12">
        <v>206</v>
      </c>
      <c r="M124" s="12">
        <v>0</v>
      </c>
      <c r="N124" s="12">
        <f t="shared" si="56"/>
        <v>41782.819999999992</v>
      </c>
      <c r="O124" s="12">
        <v>41782.82</v>
      </c>
      <c r="P124" s="12">
        <f t="shared" si="57"/>
        <v>-7.2759576141834259E-12</v>
      </c>
      <c r="Q124" s="12">
        <v>23843.56</v>
      </c>
      <c r="R124" s="12">
        <v>28.05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207</v>
      </c>
      <c r="Y124" s="12">
        <v>0</v>
      </c>
      <c r="Z124" s="12">
        <f t="shared" si="58"/>
        <v>24078.61</v>
      </c>
      <c r="AA124" s="12">
        <v>24078.61</v>
      </c>
      <c r="AB124" s="12">
        <f t="shared" si="59"/>
        <v>0</v>
      </c>
      <c r="AC124" s="12">
        <f t="shared" si="60"/>
        <v>-7.2759576141834259E-12</v>
      </c>
    </row>
    <row r="125" spans="1:29">
      <c r="A125" s="2">
        <v>2014</v>
      </c>
      <c r="B125" s="6" t="s">
        <v>168</v>
      </c>
      <c r="C125" s="6" t="s">
        <v>169</v>
      </c>
      <c r="D125" s="5" t="s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f t="shared" si="56"/>
        <v>0</v>
      </c>
      <c r="O125" s="12">
        <v>0</v>
      </c>
      <c r="P125" s="12">
        <f t="shared" si="57"/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f t="shared" si="58"/>
        <v>0</v>
      </c>
      <c r="AA125" s="12">
        <v>0</v>
      </c>
      <c r="AB125" s="12">
        <f t="shared" si="59"/>
        <v>0</v>
      </c>
      <c r="AC125" s="12">
        <f t="shared" si="60"/>
        <v>0</v>
      </c>
    </row>
    <row r="126" spans="1:29">
      <c r="A126" s="2">
        <v>2014</v>
      </c>
      <c r="B126" s="6" t="s">
        <v>170</v>
      </c>
      <c r="C126" s="6" t="s">
        <v>61</v>
      </c>
      <c r="D126" s="5" t="s">
        <v>131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f>SUM(E126:M126)</f>
        <v>0</v>
      </c>
      <c r="O126" s="12">
        <v>0</v>
      </c>
      <c r="P126" s="12">
        <f>SUM(N126-O126)</f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f t="shared" si="58"/>
        <v>0</v>
      </c>
      <c r="AA126" s="12">
        <v>0</v>
      </c>
      <c r="AB126" s="12">
        <f t="shared" si="59"/>
        <v>0</v>
      </c>
      <c r="AC126" s="12">
        <f t="shared" si="60"/>
        <v>0</v>
      </c>
    </row>
    <row r="127" spans="1:29">
      <c r="A127" s="2">
        <v>2014</v>
      </c>
      <c r="B127" s="6" t="s">
        <v>171</v>
      </c>
      <c r="C127" s="6" t="s">
        <v>172</v>
      </c>
      <c r="D127" s="5"/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f>SUM(E127:M127)</f>
        <v>0</v>
      </c>
      <c r="O127" s="12">
        <v>0</v>
      </c>
      <c r="P127" s="12">
        <f>SUM(N127-O127)</f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f t="shared" si="58"/>
        <v>0</v>
      </c>
      <c r="AA127" s="12">
        <v>0</v>
      </c>
      <c r="AB127" s="12">
        <f t="shared" si="59"/>
        <v>0</v>
      </c>
      <c r="AC127" s="12">
        <f t="shared" si="60"/>
        <v>0</v>
      </c>
    </row>
    <row r="128" spans="1:29">
      <c r="A128" s="2">
        <v>2014</v>
      </c>
      <c r="B128" s="6" t="s">
        <v>173</v>
      </c>
      <c r="C128" s="6" t="s">
        <v>174</v>
      </c>
      <c r="D128" s="5"/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f t="shared" si="56"/>
        <v>0</v>
      </c>
      <c r="O128" s="12">
        <v>0</v>
      </c>
      <c r="P128" s="12">
        <f t="shared" si="57"/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f t="shared" si="58"/>
        <v>0</v>
      </c>
      <c r="AA128" s="12">
        <v>0</v>
      </c>
      <c r="AB128" s="12">
        <f t="shared" si="59"/>
        <v>0</v>
      </c>
      <c r="AC128" s="12">
        <f t="shared" si="60"/>
        <v>0</v>
      </c>
    </row>
    <row r="129" spans="1:29">
      <c r="A129" s="2">
        <v>2014</v>
      </c>
      <c r="B129" s="6" t="s">
        <v>175</v>
      </c>
      <c r="C129" s="6" t="s">
        <v>176</v>
      </c>
      <c r="D129" s="14" t="s">
        <v>99</v>
      </c>
      <c r="E129" s="12" t="s">
        <v>0</v>
      </c>
      <c r="F129" s="12" t="s">
        <v>0</v>
      </c>
      <c r="G129" s="12" t="s">
        <v>114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 t="s">
        <v>0</v>
      </c>
      <c r="M129" s="12" t="s">
        <v>0</v>
      </c>
      <c r="N129" s="12">
        <f t="shared" si="56"/>
        <v>0</v>
      </c>
      <c r="O129" s="12">
        <v>0</v>
      </c>
      <c r="P129" s="12">
        <f t="shared" si="57"/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f t="shared" si="58"/>
        <v>0</v>
      </c>
      <c r="AA129" s="12">
        <v>0</v>
      </c>
      <c r="AB129" s="12">
        <f t="shared" si="59"/>
        <v>0</v>
      </c>
      <c r="AC129" s="12">
        <f t="shared" si="60"/>
        <v>0</v>
      </c>
    </row>
    <row r="130" spans="1:29">
      <c r="A130" s="2" t="s">
        <v>0</v>
      </c>
      <c r="B130" s="6" t="s">
        <v>0</v>
      </c>
      <c r="C130" s="6" t="s">
        <v>177</v>
      </c>
      <c r="D130" s="14" t="s">
        <v>99</v>
      </c>
      <c r="E130" s="12" t="s">
        <v>0</v>
      </c>
      <c r="F130" s="12" t="s">
        <v>0</v>
      </c>
      <c r="G130" s="12" t="s">
        <v>114</v>
      </c>
      <c r="H130" s="12" t="s">
        <v>0</v>
      </c>
      <c r="I130" s="12" t="s">
        <v>0</v>
      </c>
      <c r="J130" s="12" t="s">
        <v>0</v>
      </c>
      <c r="K130" s="12" t="s">
        <v>0</v>
      </c>
      <c r="L130" s="12" t="s">
        <v>0</v>
      </c>
      <c r="M130" s="12" t="s">
        <v>0</v>
      </c>
      <c r="N130" s="12">
        <f t="shared" si="56"/>
        <v>0</v>
      </c>
      <c r="O130" s="12">
        <v>0</v>
      </c>
      <c r="P130" s="12">
        <f t="shared" si="57"/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f t="shared" si="58"/>
        <v>0</v>
      </c>
      <c r="AA130" s="12">
        <v>0</v>
      </c>
      <c r="AB130" s="12">
        <f t="shared" si="59"/>
        <v>0</v>
      </c>
      <c r="AC130" s="12">
        <f t="shared" si="60"/>
        <v>0</v>
      </c>
    </row>
    <row r="131" spans="1:29">
      <c r="A131" s="2">
        <v>2014</v>
      </c>
      <c r="B131" s="6" t="s">
        <v>178</v>
      </c>
      <c r="C131" s="6" t="s">
        <v>179</v>
      </c>
      <c r="D131" s="5"/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f t="shared" si="56"/>
        <v>0</v>
      </c>
      <c r="O131" s="12">
        <v>0</v>
      </c>
      <c r="P131" s="12">
        <f t="shared" si="57"/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f t="shared" si="58"/>
        <v>0</v>
      </c>
      <c r="AA131" s="12">
        <v>0</v>
      </c>
      <c r="AB131" s="12">
        <f t="shared" si="59"/>
        <v>0</v>
      </c>
      <c r="AC131" s="12">
        <f t="shared" si="60"/>
        <v>0</v>
      </c>
    </row>
    <row r="132" spans="1:29">
      <c r="A132" s="2">
        <v>2014</v>
      </c>
      <c r="B132" s="6" t="s">
        <v>180</v>
      </c>
      <c r="C132" s="6" t="s">
        <v>181</v>
      </c>
      <c r="D132" s="5"/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f t="shared" si="56"/>
        <v>0</v>
      </c>
      <c r="O132" s="12">
        <v>0</v>
      </c>
      <c r="P132" s="12">
        <f t="shared" si="57"/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f t="shared" si="58"/>
        <v>0</v>
      </c>
      <c r="AA132" s="12">
        <v>0</v>
      </c>
      <c r="AB132" s="12">
        <f t="shared" si="59"/>
        <v>0</v>
      </c>
      <c r="AC132" s="12">
        <f t="shared" si="60"/>
        <v>0</v>
      </c>
    </row>
    <row r="133" spans="1:29">
      <c r="A133" s="2">
        <v>2014</v>
      </c>
      <c r="B133" s="6" t="s">
        <v>182</v>
      </c>
      <c r="C133" s="6" t="s">
        <v>183</v>
      </c>
      <c r="D133" s="5" t="s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200</v>
      </c>
      <c r="M133" s="12">
        <v>0</v>
      </c>
      <c r="N133" s="12">
        <f t="shared" si="56"/>
        <v>200</v>
      </c>
      <c r="O133" s="12">
        <v>200</v>
      </c>
      <c r="P133" s="12">
        <f t="shared" si="57"/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f t="shared" si="58"/>
        <v>0</v>
      </c>
      <c r="AA133" s="12">
        <v>0</v>
      </c>
      <c r="AB133" s="12">
        <f t="shared" si="59"/>
        <v>0</v>
      </c>
      <c r="AC133" s="12">
        <f t="shared" si="60"/>
        <v>0</v>
      </c>
    </row>
    <row r="134" spans="1:29">
      <c r="A134" s="2">
        <v>2014</v>
      </c>
      <c r="B134" s="6" t="s">
        <v>184</v>
      </c>
      <c r="C134" s="6" t="s">
        <v>185</v>
      </c>
      <c r="D134" s="5" t="s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f t="shared" si="56"/>
        <v>0</v>
      </c>
      <c r="O134" s="12">
        <v>0</v>
      </c>
      <c r="P134" s="12">
        <f t="shared" si="57"/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f t="shared" si="58"/>
        <v>0</v>
      </c>
      <c r="AA134" s="12">
        <v>0</v>
      </c>
      <c r="AB134" s="12">
        <f t="shared" si="59"/>
        <v>0</v>
      </c>
      <c r="AC134" s="12">
        <f t="shared" si="60"/>
        <v>0</v>
      </c>
    </row>
    <row r="135" spans="1:29">
      <c r="A135" s="2">
        <v>2014</v>
      </c>
      <c r="B135" s="6" t="s">
        <v>186</v>
      </c>
      <c r="C135" s="6" t="s">
        <v>50</v>
      </c>
      <c r="D135" s="5" t="s">
        <v>131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f t="shared" si="56"/>
        <v>0</v>
      </c>
      <c r="O135" s="12">
        <v>0</v>
      </c>
      <c r="P135" s="12">
        <f t="shared" si="57"/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f t="shared" si="58"/>
        <v>0</v>
      </c>
      <c r="AA135" s="12">
        <v>0</v>
      </c>
      <c r="AB135" s="12">
        <f t="shared" si="59"/>
        <v>0</v>
      </c>
      <c r="AC135" s="12">
        <f t="shared" si="60"/>
        <v>0</v>
      </c>
    </row>
    <row r="136" spans="1:29">
      <c r="A136" s="2">
        <v>2014</v>
      </c>
      <c r="B136" s="6" t="s">
        <v>187</v>
      </c>
      <c r="C136" s="6" t="s">
        <v>88</v>
      </c>
      <c r="D136" s="5" t="s">
        <v>0</v>
      </c>
      <c r="E136" s="12">
        <v>0</v>
      </c>
      <c r="F136" s="12">
        <v>0</v>
      </c>
      <c r="G136" s="12">
        <v>0</v>
      </c>
      <c r="H136" s="12">
        <v>58.61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f t="shared" si="56"/>
        <v>58.61</v>
      </c>
      <c r="O136" s="12">
        <v>0</v>
      </c>
      <c r="P136" s="12">
        <f t="shared" si="57"/>
        <v>58.61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f t="shared" si="58"/>
        <v>0</v>
      </c>
      <c r="AA136" s="12">
        <v>0</v>
      </c>
      <c r="AB136" s="12">
        <f t="shared" si="59"/>
        <v>0</v>
      </c>
      <c r="AC136" s="12">
        <f t="shared" si="60"/>
        <v>58.61</v>
      </c>
    </row>
    <row r="137" spans="1:29">
      <c r="A137" s="1"/>
      <c r="B137" s="13" t="s">
        <v>0</v>
      </c>
      <c r="C137" s="6" t="s">
        <v>188</v>
      </c>
      <c r="D137" s="5"/>
      <c r="E137" s="12">
        <v>30.4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205</v>
      </c>
      <c r="M137" s="12">
        <v>0</v>
      </c>
      <c r="N137" s="12">
        <f>SUM(E137:M137)</f>
        <v>235.4</v>
      </c>
      <c r="O137" s="12">
        <v>235.4</v>
      </c>
      <c r="P137" s="12">
        <f>SUM(N137-O137)</f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222.08</v>
      </c>
      <c r="Y137" s="12">
        <v>0</v>
      </c>
      <c r="Z137" s="12">
        <f>SUM(Q137:Y137)</f>
        <v>222.08</v>
      </c>
      <c r="AA137" s="12">
        <v>222.08</v>
      </c>
      <c r="AB137" s="12">
        <f>SUM(Z137-AA137)</f>
        <v>0</v>
      </c>
      <c r="AC137" s="12">
        <f>SUM(P137+AB137)</f>
        <v>0</v>
      </c>
    </row>
    <row r="138" spans="1:29">
      <c r="A138" s="1"/>
      <c r="B138" s="6" t="s">
        <v>0</v>
      </c>
      <c r="C138" s="6" t="s">
        <v>189</v>
      </c>
      <c r="D138" s="5" t="s">
        <v>0</v>
      </c>
      <c r="E138" s="12">
        <v>380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205</v>
      </c>
      <c r="M138" s="12">
        <v>0</v>
      </c>
      <c r="N138" s="12">
        <f t="shared" ref="N138" si="61">SUM(E138:M138)</f>
        <v>585</v>
      </c>
      <c r="O138" s="12">
        <v>585</v>
      </c>
      <c r="P138" s="12">
        <f t="shared" ref="P138" si="62">SUM(N138-O138)</f>
        <v>0</v>
      </c>
      <c r="Q138" s="12">
        <v>65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222.08</v>
      </c>
      <c r="Y138" s="12">
        <v>0</v>
      </c>
      <c r="Z138" s="12">
        <f t="shared" ref="Z138" si="63">SUM(Q138:Y138)</f>
        <v>287.08000000000004</v>
      </c>
      <c r="AA138" s="12">
        <v>287.08</v>
      </c>
      <c r="AB138" s="12">
        <f t="shared" ref="AB138" si="64">SUM(Z138-AA138)</f>
        <v>5.6843418860808015E-14</v>
      </c>
      <c r="AC138" s="12">
        <f t="shared" ref="AC138" si="65">SUM(P138+AB138)</f>
        <v>5.6843418860808015E-14</v>
      </c>
    </row>
    <row r="139" spans="1:29">
      <c r="A139" s="1"/>
      <c r="B139" s="6" t="s">
        <v>0</v>
      </c>
      <c r="C139" s="6" t="s">
        <v>190</v>
      </c>
      <c r="D139" s="5" t="s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f>SUM(E139:M139)</f>
        <v>0</v>
      </c>
      <c r="O139" s="12">
        <v>0</v>
      </c>
      <c r="P139" s="12">
        <f>SUM(N139-O139)</f>
        <v>0</v>
      </c>
      <c r="Q139" s="12">
        <v>57.5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17.079999999999998</v>
      </c>
      <c r="Y139" s="12">
        <v>0</v>
      </c>
      <c r="Z139" s="12">
        <f>SUM(Q139:Y139)</f>
        <v>74.58</v>
      </c>
      <c r="AA139" s="12">
        <v>74.58</v>
      </c>
      <c r="AB139" s="12">
        <f>SUM(Z139-AA139)</f>
        <v>0</v>
      </c>
      <c r="AC139" s="12">
        <f>SUM(P139+AB139)</f>
        <v>0</v>
      </c>
    </row>
    <row r="140" spans="1:29">
      <c r="A140" s="1"/>
      <c r="B140" s="6" t="s">
        <v>0</v>
      </c>
      <c r="C140" s="6" t="s">
        <v>191</v>
      </c>
      <c r="D140" s="5" t="s">
        <v>0</v>
      </c>
      <c r="E140" s="12">
        <v>180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f t="shared" ref="N140" si="66">SUM(E140:M140)</f>
        <v>180</v>
      </c>
      <c r="O140" s="12">
        <v>180</v>
      </c>
      <c r="P140" s="12">
        <f t="shared" ref="P140" si="67">SUM(N140-O140)</f>
        <v>0</v>
      </c>
      <c r="Q140" s="12">
        <v>30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17.079999999999998</v>
      </c>
      <c r="Y140" s="12">
        <v>0</v>
      </c>
      <c r="Z140" s="12">
        <f t="shared" ref="Z140" si="68">SUM(Q140:Y140)</f>
        <v>47.08</v>
      </c>
      <c r="AA140" s="12">
        <v>47.08</v>
      </c>
      <c r="AB140" s="12">
        <f t="shared" ref="AB140" si="69">SUM(Z140-AA140)</f>
        <v>0</v>
      </c>
      <c r="AC140" s="12">
        <f t="shared" ref="AC140" si="70">SUM(P140+AB140)</f>
        <v>0</v>
      </c>
    </row>
    <row r="141" spans="1:29">
      <c r="A141" s="1"/>
      <c r="B141" s="6" t="s">
        <v>0</v>
      </c>
      <c r="C141" s="6" t="s">
        <v>192</v>
      </c>
      <c r="D141" s="5" t="s">
        <v>0</v>
      </c>
      <c r="E141" s="12">
        <v>562.5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205</v>
      </c>
      <c r="M141" s="12">
        <v>0</v>
      </c>
      <c r="N141" s="12">
        <f>SUM(E141:M141)</f>
        <v>767.5</v>
      </c>
      <c r="O141" s="12">
        <v>767.5</v>
      </c>
      <c r="P141" s="12">
        <f>SUM(N141-O141)</f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222.08</v>
      </c>
      <c r="Y141" s="12">
        <v>0</v>
      </c>
      <c r="Z141" s="12">
        <f>SUM(Q141:Y141)</f>
        <v>222.08</v>
      </c>
      <c r="AA141" s="12">
        <v>222.08</v>
      </c>
      <c r="AB141" s="12">
        <f>SUM(Z141-AA141)</f>
        <v>0</v>
      </c>
      <c r="AC141" s="12">
        <f>SUM(P141+AB141)</f>
        <v>0</v>
      </c>
    </row>
    <row r="142" spans="1:29">
      <c r="A142" s="1"/>
      <c r="B142" s="6" t="s">
        <v>0</v>
      </c>
      <c r="C142" s="6" t="s">
        <v>193</v>
      </c>
      <c r="D142" s="5" t="s">
        <v>0</v>
      </c>
      <c r="E142" s="12">
        <v>600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f>SUM(E142:M142)</f>
        <v>600</v>
      </c>
      <c r="O142" s="12">
        <v>600</v>
      </c>
      <c r="P142" s="12">
        <f>SUM(N142-O142)</f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17.8</v>
      </c>
      <c r="Y142" s="12">
        <v>0</v>
      </c>
      <c r="Z142" s="12">
        <f>SUM(Q142:Y142)</f>
        <v>17.8</v>
      </c>
      <c r="AA142" s="12">
        <v>17.8</v>
      </c>
      <c r="AB142" s="12">
        <f>SUM(Z142-AA142)</f>
        <v>0</v>
      </c>
      <c r="AC142" s="12">
        <f>SUM(P142+AB142)</f>
        <v>0</v>
      </c>
    </row>
    <row r="143" spans="1:29">
      <c r="A143" s="1"/>
      <c r="B143" s="6" t="s">
        <v>0</v>
      </c>
      <c r="C143" s="6" t="s">
        <v>194</v>
      </c>
      <c r="D143" s="5"/>
      <c r="E143" s="12">
        <v>720</v>
      </c>
      <c r="F143" s="12">
        <v>0</v>
      </c>
      <c r="G143" s="12">
        <v>0</v>
      </c>
      <c r="H143" s="12">
        <v>11.78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f>SUM(E143:M143)</f>
        <v>731.78</v>
      </c>
      <c r="O143" s="12">
        <v>731.78</v>
      </c>
      <c r="P143" s="12">
        <f>SUM(N143-O143)</f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17.079999999999998</v>
      </c>
      <c r="Y143" s="12">
        <v>0</v>
      </c>
      <c r="Z143" s="12">
        <f>SUM(Q143:Y143)</f>
        <v>17.079999999999998</v>
      </c>
      <c r="AA143" s="12">
        <v>17.079999999999998</v>
      </c>
      <c r="AB143" s="12">
        <f>SUM(Z143-AA143)</f>
        <v>0</v>
      </c>
      <c r="AC143" s="12">
        <f>SUM(P143+AB143)</f>
        <v>0</v>
      </c>
    </row>
    <row r="144" spans="1:29">
      <c r="A144" s="1"/>
      <c r="B144" s="6" t="s">
        <v>0</v>
      </c>
      <c r="C144" s="6" t="s">
        <v>195</v>
      </c>
      <c r="D144" s="5" t="s">
        <v>0</v>
      </c>
      <c r="E144" s="12">
        <v>570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f t="shared" ref="N144" si="71">SUM(E144:M144)</f>
        <v>570</v>
      </c>
      <c r="O144" s="12">
        <v>570</v>
      </c>
      <c r="P144" s="12">
        <f t="shared" ref="P144" si="72">SUM(N144-O144)</f>
        <v>0</v>
      </c>
      <c r="Q144" s="12">
        <v>437.5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17.079999999999998</v>
      </c>
      <c r="Y144" s="12">
        <v>0</v>
      </c>
      <c r="Z144" s="12">
        <f t="shared" ref="Z144" si="73">SUM(Q144:Y144)</f>
        <v>454.58</v>
      </c>
      <c r="AA144" s="12">
        <v>454.58</v>
      </c>
      <c r="AB144" s="12">
        <f t="shared" ref="AB144" si="74">SUM(Z144-AA144)</f>
        <v>0</v>
      </c>
      <c r="AC144" s="12">
        <f t="shared" ref="AC144" si="75">SUM(P144+AB144)</f>
        <v>0</v>
      </c>
    </row>
    <row r="145" spans="1:29">
      <c r="A145" s="1"/>
      <c r="B145" s="6" t="s">
        <v>0</v>
      </c>
      <c r="C145" s="6" t="s">
        <v>196</v>
      </c>
      <c r="D145" s="5" t="s">
        <v>0</v>
      </c>
      <c r="E145" s="12">
        <v>31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105</v>
      </c>
      <c r="M145" s="12">
        <v>0</v>
      </c>
      <c r="N145" s="12">
        <f t="shared" si="56"/>
        <v>136</v>
      </c>
      <c r="O145" s="12">
        <v>136</v>
      </c>
      <c r="P145" s="12">
        <f t="shared" si="57"/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222.08</v>
      </c>
      <c r="Y145" s="12">
        <v>0</v>
      </c>
      <c r="Z145" s="12">
        <f t="shared" si="58"/>
        <v>222.08</v>
      </c>
      <c r="AA145" s="12">
        <v>222.08</v>
      </c>
      <c r="AB145" s="12">
        <f t="shared" si="59"/>
        <v>0</v>
      </c>
      <c r="AC145" s="12">
        <f t="shared" si="60"/>
        <v>0</v>
      </c>
    </row>
    <row r="146" spans="1:29">
      <c r="A146" s="1"/>
      <c r="B146" s="6" t="s">
        <v>0</v>
      </c>
      <c r="C146" s="6" t="s">
        <v>197</v>
      </c>
      <c r="D146" s="5"/>
      <c r="E146" s="12">
        <v>450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205</v>
      </c>
      <c r="M146" s="12">
        <v>0</v>
      </c>
      <c r="N146" s="12">
        <f t="shared" si="56"/>
        <v>655</v>
      </c>
      <c r="O146" s="12">
        <v>655</v>
      </c>
      <c r="P146" s="12">
        <f t="shared" si="57"/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222.08</v>
      </c>
      <c r="Y146" s="12">
        <v>0</v>
      </c>
      <c r="Z146" s="12">
        <f t="shared" si="58"/>
        <v>222.08</v>
      </c>
      <c r="AA146" s="12">
        <v>222.08</v>
      </c>
      <c r="AB146" s="12">
        <f t="shared" si="59"/>
        <v>0</v>
      </c>
      <c r="AC146" s="12">
        <f t="shared" si="60"/>
        <v>0</v>
      </c>
    </row>
    <row r="147" spans="1:29">
      <c r="A147" s="1"/>
      <c r="B147" s="6" t="s">
        <v>0</v>
      </c>
      <c r="C147" s="6" t="s">
        <v>198</v>
      </c>
      <c r="D147" s="5" t="s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f>SUM(E147:M147)</f>
        <v>0</v>
      </c>
      <c r="O147" s="12">
        <v>0</v>
      </c>
      <c r="P147" s="12">
        <f>SUM(N147-O147)</f>
        <v>0</v>
      </c>
      <c r="Q147" s="12">
        <v>271.8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17.079999999999998</v>
      </c>
      <c r="Y147" s="12">
        <v>0</v>
      </c>
      <c r="Z147" s="12">
        <f>SUM(Q147:Y147)</f>
        <v>288.88</v>
      </c>
      <c r="AA147" s="12">
        <v>288.88</v>
      </c>
      <c r="AB147" s="12">
        <f>SUM(Z147-AA147)</f>
        <v>0</v>
      </c>
      <c r="AC147" s="12">
        <f>SUM(P147+AB147)</f>
        <v>0</v>
      </c>
    </row>
    <row r="148" spans="1:29">
      <c r="A148" s="1"/>
      <c r="B148" s="6" t="s">
        <v>0</v>
      </c>
      <c r="C148" s="6" t="s">
        <v>199</v>
      </c>
      <c r="D148" s="5" t="s">
        <v>0</v>
      </c>
      <c r="E148" s="12">
        <v>169.2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f t="shared" si="56"/>
        <v>169.2</v>
      </c>
      <c r="O148" s="12">
        <v>169.2</v>
      </c>
      <c r="P148" s="12">
        <f t="shared" si="57"/>
        <v>0</v>
      </c>
      <c r="Q148" s="12">
        <v>330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17.079999999999998</v>
      </c>
      <c r="Y148" s="12">
        <v>0</v>
      </c>
      <c r="Z148" s="12">
        <f t="shared" si="58"/>
        <v>347.08</v>
      </c>
      <c r="AA148" s="12">
        <v>347.08</v>
      </c>
      <c r="AB148" s="12">
        <f t="shared" si="59"/>
        <v>0</v>
      </c>
      <c r="AC148" s="12">
        <f t="shared" si="60"/>
        <v>0</v>
      </c>
    </row>
    <row r="149" spans="1:29">
      <c r="A149" s="1"/>
      <c r="B149" s="6" t="s">
        <v>0</v>
      </c>
      <c r="C149" s="6" t="s">
        <v>200</v>
      </c>
      <c r="D149" s="5" t="s">
        <v>53</v>
      </c>
      <c r="E149" s="12">
        <v>1200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f>SUM(E149:M149)</f>
        <v>1200</v>
      </c>
      <c r="O149" s="12">
        <v>1200</v>
      </c>
      <c r="P149" s="12">
        <f>SUM(N149-O149)</f>
        <v>0</v>
      </c>
      <c r="Q149" s="12"/>
      <c r="R149" s="12"/>
      <c r="S149" s="12"/>
      <c r="T149" s="12"/>
      <c r="U149" s="12"/>
      <c r="V149" s="12"/>
      <c r="W149" s="12"/>
      <c r="X149" s="12"/>
      <c r="Y149" s="12"/>
      <c r="Z149" s="12">
        <f>SUM(Q149:Y149)</f>
        <v>0</v>
      </c>
      <c r="AA149" s="12"/>
      <c r="AB149" s="12">
        <f>SUM(Z149-AA149)</f>
        <v>0</v>
      </c>
      <c r="AC149" s="12">
        <f>SUM(P149+AB149)</f>
        <v>0</v>
      </c>
    </row>
    <row r="150" spans="1:29">
      <c r="A150" s="2">
        <v>2014</v>
      </c>
      <c r="B150" s="6" t="s">
        <v>201</v>
      </c>
      <c r="C150" s="6" t="s">
        <v>202</v>
      </c>
      <c r="D150" s="5"/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f t="shared" si="56"/>
        <v>0</v>
      </c>
      <c r="O150" s="12">
        <v>0</v>
      </c>
      <c r="P150" s="12">
        <f t="shared" si="57"/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f t="shared" si="58"/>
        <v>0</v>
      </c>
      <c r="AA150" s="12">
        <v>0</v>
      </c>
      <c r="AB150" s="12">
        <f t="shared" si="59"/>
        <v>0</v>
      </c>
      <c r="AC150" s="12">
        <f t="shared" si="60"/>
        <v>0</v>
      </c>
    </row>
    <row r="151" spans="1:29">
      <c r="A151" s="2">
        <v>2014</v>
      </c>
      <c r="B151" s="6" t="s">
        <v>203</v>
      </c>
      <c r="C151" s="6" t="s">
        <v>204</v>
      </c>
      <c r="D151" s="5"/>
      <c r="E151" s="12">
        <v>0</v>
      </c>
      <c r="F151" s="12">
        <v>0</v>
      </c>
      <c r="G151" s="12">
        <v>0</v>
      </c>
      <c r="H151" s="12">
        <v>1225.01</v>
      </c>
      <c r="I151" s="12">
        <v>0</v>
      </c>
      <c r="J151" s="12">
        <v>1453.13</v>
      </c>
      <c r="K151" s="12">
        <v>606.22</v>
      </c>
      <c r="L151" s="12">
        <v>0</v>
      </c>
      <c r="M151" s="12">
        <v>0</v>
      </c>
      <c r="N151" s="12">
        <f t="shared" si="56"/>
        <v>3284.3600000000006</v>
      </c>
      <c r="O151" s="12">
        <v>3284.36</v>
      </c>
      <c r="P151" s="12">
        <f t="shared" si="57"/>
        <v>4.5474735088646412E-13</v>
      </c>
      <c r="Q151" s="12">
        <v>0</v>
      </c>
      <c r="R151" s="12">
        <v>0</v>
      </c>
      <c r="S151" s="12">
        <v>0</v>
      </c>
      <c r="T151" s="12">
        <v>441.37</v>
      </c>
      <c r="U151" s="12">
        <v>0</v>
      </c>
      <c r="V151" s="12">
        <v>0</v>
      </c>
      <c r="W151" s="12">
        <v>426.84</v>
      </c>
      <c r="X151" s="12">
        <v>0</v>
      </c>
      <c r="Y151" s="12">
        <v>0</v>
      </c>
      <c r="Z151" s="12">
        <f t="shared" si="58"/>
        <v>868.21</v>
      </c>
      <c r="AA151" s="12">
        <v>868.21</v>
      </c>
      <c r="AB151" s="12">
        <f t="shared" si="59"/>
        <v>0</v>
      </c>
      <c r="AC151" s="12">
        <f t="shared" si="60"/>
        <v>4.5474735088646412E-13</v>
      </c>
    </row>
    <row r="152" spans="1:29">
      <c r="A152" s="2">
        <v>2014</v>
      </c>
      <c r="B152" s="6" t="s">
        <v>205</v>
      </c>
      <c r="C152" s="6" t="s">
        <v>206</v>
      </c>
      <c r="D152" s="5"/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f t="shared" si="56"/>
        <v>0</v>
      </c>
      <c r="O152" s="12">
        <v>0</v>
      </c>
      <c r="P152" s="12">
        <f t="shared" si="57"/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f t="shared" si="58"/>
        <v>0</v>
      </c>
      <c r="AA152" s="12">
        <v>0</v>
      </c>
      <c r="AB152" s="12">
        <f t="shared" si="59"/>
        <v>0</v>
      </c>
      <c r="AC152" s="12">
        <f t="shared" si="60"/>
        <v>0</v>
      </c>
    </row>
    <row r="153" spans="1:29">
      <c r="A153" s="2">
        <v>2014</v>
      </c>
      <c r="B153" s="6" t="s">
        <v>207</v>
      </c>
      <c r="C153" s="6" t="s">
        <v>208</v>
      </c>
      <c r="D153" s="5"/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f t="shared" si="56"/>
        <v>0</v>
      </c>
      <c r="O153" s="12">
        <v>0</v>
      </c>
      <c r="P153" s="12">
        <f t="shared" si="57"/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f t="shared" si="58"/>
        <v>0</v>
      </c>
      <c r="AA153" s="12">
        <v>0</v>
      </c>
      <c r="AB153" s="12">
        <f t="shared" si="59"/>
        <v>0</v>
      </c>
      <c r="AC153" s="12">
        <f t="shared" si="60"/>
        <v>0</v>
      </c>
    </row>
    <row r="154" spans="1:29">
      <c r="A154" s="2">
        <v>2014</v>
      </c>
      <c r="B154" s="6" t="s">
        <v>209</v>
      </c>
      <c r="C154" s="6" t="s">
        <v>210</v>
      </c>
      <c r="D154" s="5"/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f t="shared" si="56"/>
        <v>0</v>
      </c>
      <c r="O154" s="12">
        <v>0</v>
      </c>
      <c r="P154" s="12">
        <f t="shared" si="57"/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f t="shared" si="58"/>
        <v>0</v>
      </c>
      <c r="AA154" s="12">
        <v>0</v>
      </c>
      <c r="AB154" s="12">
        <f t="shared" si="59"/>
        <v>0</v>
      </c>
      <c r="AC154" s="12">
        <f t="shared" si="60"/>
        <v>0</v>
      </c>
    </row>
    <row r="155" spans="1:29">
      <c r="A155" s="2">
        <v>2014</v>
      </c>
      <c r="B155" s="6" t="s">
        <v>211</v>
      </c>
      <c r="C155" s="6" t="s">
        <v>212</v>
      </c>
      <c r="D155" s="5" t="s">
        <v>131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f>SUM(E155:M155)</f>
        <v>0</v>
      </c>
      <c r="O155" s="12">
        <v>0</v>
      </c>
      <c r="P155" s="12">
        <f>SUM(N155-O155)</f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f t="shared" si="58"/>
        <v>0</v>
      </c>
      <c r="AA155" s="12">
        <v>0</v>
      </c>
      <c r="AB155" s="12">
        <f t="shared" si="59"/>
        <v>0</v>
      </c>
      <c r="AC155" s="12">
        <f t="shared" si="60"/>
        <v>0</v>
      </c>
    </row>
    <row r="156" spans="1:29">
      <c r="A156" s="2">
        <v>2014</v>
      </c>
      <c r="B156" s="6" t="s">
        <v>213</v>
      </c>
      <c r="C156" s="6" t="s">
        <v>116</v>
      </c>
      <c r="D156" s="5"/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f t="shared" si="56"/>
        <v>0</v>
      </c>
      <c r="O156" s="12">
        <v>0</v>
      </c>
      <c r="P156" s="12">
        <f t="shared" si="57"/>
        <v>0</v>
      </c>
      <c r="Q156" s="12">
        <v>0</v>
      </c>
      <c r="R156" s="12">
        <v>0</v>
      </c>
      <c r="S156" s="12">
        <v>0</v>
      </c>
      <c r="T156" s="12">
        <v>136.56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f t="shared" si="58"/>
        <v>136.56</v>
      </c>
      <c r="AA156" s="12">
        <v>136.56</v>
      </c>
      <c r="AB156" s="12">
        <f t="shared" si="59"/>
        <v>0</v>
      </c>
      <c r="AC156" s="12">
        <f t="shared" si="60"/>
        <v>0</v>
      </c>
    </row>
    <row r="157" spans="1:29">
      <c r="A157" s="2">
        <v>2014</v>
      </c>
      <c r="B157" s="6" t="s">
        <v>214</v>
      </c>
      <c r="C157" s="6" t="s">
        <v>215</v>
      </c>
      <c r="D157" s="5"/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100</v>
      </c>
      <c r="M157" s="12">
        <v>0</v>
      </c>
      <c r="N157" s="12">
        <f t="shared" si="56"/>
        <v>100</v>
      </c>
      <c r="O157" s="12">
        <v>0</v>
      </c>
      <c r="P157" s="12">
        <f t="shared" si="57"/>
        <v>100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f t="shared" si="58"/>
        <v>0</v>
      </c>
      <c r="AA157" s="12">
        <v>0</v>
      </c>
      <c r="AB157" s="12">
        <f t="shared" si="59"/>
        <v>0</v>
      </c>
      <c r="AC157" s="12">
        <f t="shared" si="60"/>
        <v>100</v>
      </c>
    </row>
    <row r="158" spans="1:29">
      <c r="A158" s="2">
        <v>2014</v>
      </c>
      <c r="B158" s="6" t="s">
        <v>216</v>
      </c>
      <c r="C158" s="6" t="s">
        <v>217</v>
      </c>
      <c r="D158" s="5" t="s">
        <v>131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f t="shared" si="56"/>
        <v>0</v>
      </c>
      <c r="O158" s="12">
        <v>0</v>
      </c>
      <c r="P158" s="12">
        <f t="shared" si="57"/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f t="shared" si="58"/>
        <v>0</v>
      </c>
      <c r="AA158" s="12">
        <v>0</v>
      </c>
      <c r="AB158" s="12">
        <f t="shared" si="59"/>
        <v>0</v>
      </c>
      <c r="AC158" s="12">
        <f t="shared" si="60"/>
        <v>0</v>
      </c>
    </row>
    <row r="159" spans="1:29">
      <c r="A159" s="2">
        <v>2014</v>
      </c>
      <c r="B159" s="6" t="s">
        <v>218</v>
      </c>
      <c r="C159" s="6" t="s">
        <v>219</v>
      </c>
      <c r="D159" s="5"/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f t="shared" si="56"/>
        <v>0</v>
      </c>
      <c r="O159" s="12">
        <v>0</v>
      </c>
      <c r="P159" s="12">
        <f t="shared" si="57"/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f t="shared" si="58"/>
        <v>0</v>
      </c>
      <c r="AA159" s="12">
        <v>0</v>
      </c>
      <c r="AB159" s="12">
        <f t="shared" si="59"/>
        <v>0</v>
      </c>
      <c r="AC159" s="12">
        <f t="shared" si="60"/>
        <v>0</v>
      </c>
    </row>
    <row r="160" spans="1:29">
      <c r="A160" s="2">
        <v>2014</v>
      </c>
      <c r="B160" s="6" t="s">
        <v>220</v>
      </c>
      <c r="C160" s="6" t="s">
        <v>221</v>
      </c>
      <c r="D160" s="5"/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f t="shared" si="56"/>
        <v>0</v>
      </c>
      <c r="O160" s="12">
        <v>0</v>
      </c>
      <c r="P160" s="12">
        <f t="shared" si="57"/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f t="shared" si="58"/>
        <v>0</v>
      </c>
      <c r="AA160" s="12">
        <v>0</v>
      </c>
      <c r="AB160" s="12">
        <f t="shared" si="59"/>
        <v>0</v>
      </c>
      <c r="AC160" s="12">
        <f t="shared" si="60"/>
        <v>0</v>
      </c>
    </row>
    <row r="161" spans="1:29">
      <c r="A161" s="2">
        <v>2014</v>
      </c>
      <c r="B161" s="6" t="s">
        <v>222</v>
      </c>
      <c r="C161" s="6" t="s">
        <v>185</v>
      </c>
      <c r="D161" s="5" t="s">
        <v>53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f>SUM(E161:M161)</f>
        <v>0</v>
      </c>
      <c r="O161" s="12">
        <v>0</v>
      </c>
      <c r="P161" s="12">
        <f>SUM(N161-O161)</f>
        <v>0</v>
      </c>
      <c r="Q161" s="12"/>
      <c r="R161" s="12"/>
      <c r="S161" s="12"/>
      <c r="T161" s="12"/>
      <c r="U161" s="12"/>
      <c r="V161" s="12"/>
      <c r="W161" s="12"/>
      <c r="X161" s="12"/>
      <c r="Y161" s="12"/>
      <c r="Z161" s="12">
        <f t="shared" si="58"/>
        <v>0</v>
      </c>
      <c r="AA161" s="12"/>
      <c r="AB161" s="12">
        <f t="shared" si="59"/>
        <v>0</v>
      </c>
      <c r="AC161" s="12">
        <f t="shared" si="60"/>
        <v>0</v>
      </c>
    </row>
    <row r="162" spans="1:29">
      <c r="A162" s="2">
        <v>2014</v>
      </c>
      <c r="B162" s="6" t="s">
        <v>223</v>
      </c>
      <c r="C162" s="6" t="s">
        <v>224</v>
      </c>
      <c r="D162" s="5"/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f t="shared" si="56"/>
        <v>0</v>
      </c>
      <c r="O162" s="12">
        <v>0</v>
      </c>
      <c r="P162" s="12">
        <f t="shared" si="57"/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f t="shared" si="58"/>
        <v>0</v>
      </c>
      <c r="AA162" s="12">
        <v>0</v>
      </c>
      <c r="AB162" s="12">
        <f t="shared" si="59"/>
        <v>0</v>
      </c>
      <c r="AC162" s="12">
        <f t="shared" si="60"/>
        <v>0</v>
      </c>
    </row>
    <row r="163" spans="1:29">
      <c r="A163" s="2">
        <v>2014</v>
      </c>
      <c r="B163" s="6" t="s">
        <v>225</v>
      </c>
      <c r="C163" s="6" t="s">
        <v>226</v>
      </c>
      <c r="D163" s="5"/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f t="shared" si="56"/>
        <v>0</v>
      </c>
      <c r="O163" s="12">
        <v>0</v>
      </c>
      <c r="P163" s="12">
        <f t="shared" si="57"/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f t="shared" si="58"/>
        <v>0</v>
      </c>
      <c r="AA163" s="12">
        <v>0</v>
      </c>
      <c r="AB163" s="12">
        <f t="shared" si="59"/>
        <v>0</v>
      </c>
      <c r="AC163" s="12">
        <f t="shared" si="60"/>
        <v>0</v>
      </c>
    </row>
    <row r="164" spans="1:29">
      <c r="A164" s="2">
        <v>2014</v>
      </c>
      <c r="B164" s="6" t="s">
        <v>227</v>
      </c>
      <c r="C164" s="6" t="s">
        <v>228</v>
      </c>
      <c r="D164" s="5"/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f t="shared" si="56"/>
        <v>0</v>
      </c>
      <c r="O164" s="12">
        <v>0</v>
      </c>
      <c r="P164" s="12">
        <f t="shared" si="57"/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f t="shared" si="58"/>
        <v>0</v>
      </c>
      <c r="AA164" s="12">
        <v>0</v>
      </c>
      <c r="AB164" s="12">
        <f t="shared" si="59"/>
        <v>0</v>
      </c>
      <c r="AC164" s="12">
        <f t="shared" si="60"/>
        <v>0</v>
      </c>
    </row>
    <row r="165" spans="1:29">
      <c r="A165" s="2">
        <v>2014</v>
      </c>
      <c r="B165" s="6" t="s">
        <v>229</v>
      </c>
      <c r="C165" s="6" t="s">
        <v>230</v>
      </c>
      <c r="D165" s="5" t="s">
        <v>53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f t="shared" si="56"/>
        <v>0</v>
      </c>
      <c r="O165" s="12">
        <v>0</v>
      </c>
      <c r="P165" s="12">
        <f t="shared" si="57"/>
        <v>0</v>
      </c>
      <c r="Q165" s="12"/>
      <c r="R165" s="12"/>
      <c r="S165" s="12"/>
      <c r="T165" s="12"/>
      <c r="U165" s="12"/>
      <c r="V165" s="12"/>
      <c r="W165" s="12"/>
      <c r="X165" s="12"/>
      <c r="Y165" s="12"/>
      <c r="Z165" s="12">
        <f t="shared" si="58"/>
        <v>0</v>
      </c>
      <c r="AA165" s="12"/>
      <c r="AB165" s="12">
        <f t="shared" si="59"/>
        <v>0</v>
      </c>
      <c r="AC165" s="12">
        <f t="shared" si="60"/>
        <v>0</v>
      </c>
    </row>
    <row r="166" spans="1:29">
      <c r="A166" s="2">
        <v>2014</v>
      </c>
      <c r="B166" s="6" t="s">
        <v>231</v>
      </c>
      <c r="C166" s="6" t="s">
        <v>232</v>
      </c>
      <c r="D166" s="5" t="s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f t="shared" si="56"/>
        <v>0</v>
      </c>
      <c r="O166" s="12">
        <v>0</v>
      </c>
      <c r="P166" s="12">
        <f t="shared" si="57"/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f t="shared" si="58"/>
        <v>0</v>
      </c>
      <c r="AA166" s="12">
        <v>0</v>
      </c>
      <c r="AB166" s="12">
        <f t="shared" si="59"/>
        <v>0</v>
      </c>
      <c r="AC166" s="12">
        <f t="shared" si="60"/>
        <v>0</v>
      </c>
    </row>
    <row r="167" spans="1:29">
      <c r="A167" s="2">
        <v>2014</v>
      </c>
      <c r="B167" s="6" t="s">
        <v>233</v>
      </c>
      <c r="C167" s="6" t="s">
        <v>234</v>
      </c>
      <c r="D167" s="5" t="s">
        <v>131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f t="shared" si="56"/>
        <v>0</v>
      </c>
      <c r="O167" s="12">
        <v>0</v>
      </c>
      <c r="P167" s="12">
        <f t="shared" si="57"/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f t="shared" si="58"/>
        <v>0</v>
      </c>
      <c r="AA167" s="12">
        <v>0</v>
      </c>
      <c r="AB167" s="12">
        <f t="shared" si="59"/>
        <v>0</v>
      </c>
      <c r="AC167" s="12">
        <f t="shared" si="60"/>
        <v>0</v>
      </c>
    </row>
    <row r="168" spans="1:29">
      <c r="A168" s="2">
        <v>2014</v>
      </c>
      <c r="B168" s="6" t="s">
        <v>235</v>
      </c>
      <c r="C168" s="6" t="s">
        <v>236</v>
      </c>
      <c r="D168" s="5" t="s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f t="shared" si="56"/>
        <v>0</v>
      </c>
      <c r="O168" s="12">
        <v>0</v>
      </c>
      <c r="P168" s="12">
        <f t="shared" si="57"/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f t="shared" si="58"/>
        <v>0</v>
      </c>
      <c r="AA168" s="12">
        <v>0</v>
      </c>
      <c r="AB168" s="12">
        <f t="shared" si="59"/>
        <v>0</v>
      </c>
      <c r="AC168" s="12">
        <f t="shared" si="60"/>
        <v>0</v>
      </c>
    </row>
    <row r="169" spans="1:29">
      <c r="A169" s="2">
        <v>2014</v>
      </c>
      <c r="B169" s="6" t="s">
        <v>237</v>
      </c>
      <c r="C169" s="6" t="s">
        <v>88</v>
      </c>
      <c r="D169" s="5" t="s">
        <v>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>
        <f t="shared" si="56"/>
        <v>0</v>
      </c>
      <c r="O169" s="12"/>
      <c r="P169" s="12">
        <f t="shared" si="57"/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990</v>
      </c>
      <c r="Y169" s="12">
        <v>0</v>
      </c>
      <c r="Z169" s="12">
        <f t="shared" si="58"/>
        <v>990</v>
      </c>
      <c r="AA169" s="12">
        <v>0</v>
      </c>
      <c r="AB169" s="12">
        <f t="shared" si="59"/>
        <v>990</v>
      </c>
      <c r="AC169" s="12">
        <f t="shared" si="60"/>
        <v>990</v>
      </c>
    </row>
    <row r="170" spans="1:29">
      <c r="A170" s="1"/>
      <c r="B170" s="13" t="s">
        <v>0</v>
      </c>
      <c r="C170" s="6" t="s">
        <v>238</v>
      </c>
      <c r="D170" s="5" t="s">
        <v>131</v>
      </c>
      <c r="E170" s="12">
        <v>62293.22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f>SUM(E170:M170)</f>
        <v>62293.22</v>
      </c>
      <c r="O170" s="12">
        <v>0</v>
      </c>
      <c r="P170" s="12">
        <f>SUM(N170-O170)</f>
        <v>62293.22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f>SUM(Q170:Y170)</f>
        <v>0</v>
      </c>
      <c r="AA170" s="12">
        <v>0</v>
      </c>
      <c r="AB170" s="12">
        <f>SUM(Z170-AA170)</f>
        <v>0</v>
      </c>
      <c r="AC170" s="12">
        <f>SUM(P170+AB170)</f>
        <v>62293.22</v>
      </c>
    </row>
    <row r="171" spans="1:29">
      <c r="A171" s="1"/>
      <c r="B171" s="13" t="s">
        <v>0</v>
      </c>
      <c r="C171" s="6" t="s">
        <v>239</v>
      </c>
      <c r="D171" s="5" t="s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f>SUM(E171:M171)</f>
        <v>0</v>
      </c>
      <c r="O171" s="12">
        <v>0</v>
      </c>
      <c r="P171" s="12">
        <f>SUM(N171-O171)</f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f>SUM(Q171:Y171)</f>
        <v>0</v>
      </c>
      <c r="AA171" s="12">
        <v>0</v>
      </c>
      <c r="AB171" s="12">
        <f>SUM(Z171-AA171)</f>
        <v>0</v>
      </c>
      <c r="AC171" s="12">
        <f>SUM(P171+AB171)</f>
        <v>0</v>
      </c>
    </row>
    <row r="172" spans="1:29">
      <c r="A172" s="1"/>
      <c r="B172" s="6" t="s">
        <v>0</v>
      </c>
      <c r="C172" s="6" t="s">
        <v>240</v>
      </c>
      <c r="D172" s="5" t="s">
        <v>0</v>
      </c>
      <c r="E172" s="12">
        <v>3333.85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f t="shared" si="56"/>
        <v>3333.85</v>
      </c>
      <c r="O172" s="12">
        <v>0</v>
      </c>
      <c r="P172" s="12">
        <f t="shared" si="57"/>
        <v>3333.85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f t="shared" si="58"/>
        <v>0</v>
      </c>
      <c r="AA172" s="12">
        <v>0</v>
      </c>
      <c r="AB172" s="12">
        <f t="shared" si="59"/>
        <v>0</v>
      </c>
      <c r="AC172" s="12">
        <f t="shared" si="60"/>
        <v>3333.85</v>
      </c>
    </row>
    <row r="173" spans="1:29">
      <c r="A173" s="1"/>
      <c r="B173" s="6" t="s">
        <v>0</v>
      </c>
      <c r="C173" s="6" t="s">
        <v>241</v>
      </c>
      <c r="D173" s="5" t="s">
        <v>0</v>
      </c>
      <c r="E173" s="12">
        <v>44.82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f t="shared" si="56"/>
        <v>44.82</v>
      </c>
      <c r="O173" s="12">
        <v>0</v>
      </c>
      <c r="P173" s="12">
        <f t="shared" si="57"/>
        <v>44.82</v>
      </c>
      <c r="Q173" s="12">
        <v>89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f t="shared" si="58"/>
        <v>89</v>
      </c>
      <c r="AA173" s="12">
        <v>0</v>
      </c>
      <c r="AB173" s="12">
        <f t="shared" si="59"/>
        <v>89</v>
      </c>
      <c r="AC173" s="12">
        <f t="shared" si="60"/>
        <v>133.82</v>
      </c>
    </row>
    <row r="174" spans="1:29">
      <c r="A174" s="1"/>
      <c r="B174" s="6" t="s">
        <v>0</v>
      </c>
      <c r="C174" s="6" t="s">
        <v>242</v>
      </c>
      <c r="D174" s="5" t="s">
        <v>0</v>
      </c>
      <c r="E174" s="12">
        <v>203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f t="shared" si="56"/>
        <v>203</v>
      </c>
      <c r="O174" s="12">
        <v>0</v>
      </c>
      <c r="P174" s="12">
        <f t="shared" si="57"/>
        <v>203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f t="shared" si="58"/>
        <v>0</v>
      </c>
      <c r="AA174" s="12">
        <v>0</v>
      </c>
      <c r="AB174" s="12">
        <f t="shared" si="59"/>
        <v>0</v>
      </c>
      <c r="AC174" s="12">
        <f t="shared" si="60"/>
        <v>203</v>
      </c>
    </row>
    <row r="175" spans="1:29">
      <c r="A175" s="1"/>
      <c r="B175" s="6" t="s">
        <v>0</v>
      </c>
      <c r="C175" s="6" t="s">
        <v>243</v>
      </c>
      <c r="D175" s="5"/>
      <c r="E175" s="12">
        <v>366.07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f t="shared" si="56"/>
        <v>366.07</v>
      </c>
      <c r="O175" s="12">
        <v>0</v>
      </c>
      <c r="P175" s="12">
        <f t="shared" si="57"/>
        <v>366.07</v>
      </c>
      <c r="Q175" s="12">
        <v>71.2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f t="shared" si="58"/>
        <v>71.2</v>
      </c>
      <c r="AA175" s="12">
        <v>0</v>
      </c>
      <c r="AB175" s="12">
        <f t="shared" si="59"/>
        <v>71.2</v>
      </c>
      <c r="AC175" s="12">
        <f t="shared" si="60"/>
        <v>437.27</v>
      </c>
    </row>
    <row r="176" spans="1:29">
      <c r="A176" s="1"/>
      <c r="B176" s="6" t="s">
        <v>0</v>
      </c>
      <c r="C176" s="6" t="s">
        <v>244</v>
      </c>
      <c r="D176" s="5"/>
      <c r="E176" s="12">
        <v>377.96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f t="shared" si="56"/>
        <v>377.96</v>
      </c>
      <c r="O176" s="12">
        <v>0</v>
      </c>
      <c r="P176" s="12">
        <f t="shared" si="57"/>
        <v>377.96</v>
      </c>
      <c r="Q176" s="12">
        <v>667.25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f t="shared" si="58"/>
        <v>667.25</v>
      </c>
      <c r="AA176" s="12">
        <v>0</v>
      </c>
      <c r="AB176" s="12">
        <f t="shared" si="59"/>
        <v>667.25</v>
      </c>
      <c r="AC176" s="12">
        <f t="shared" si="60"/>
        <v>1045.21</v>
      </c>
    </row>
    <row r="177" spans="1:29">
      <c r="A177" s="1"/>
      <c r="B177" s="6" t="s">
        <v>0</v>
      </c>
      <c r="C177" s="6" t="s">
        <v>226</v>
      </c>
      <c r="D177" s="5" t="s">
        <v>0</v>
      </c>
      <c r="E177" s="12">
        <v>45567.48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f t="shared" si="56"/>
        <v>45567.48</v>
      </c>
      <c r="O177" s="12">
        <v>0</v>
      </c>
      <c r="P177" s="12">
        <f t="shared" si="57"/>
        <v>45567.48</v>
      </c>
      <c r="Q177" s="12">
        <v>78.75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f t="shared" si="58"/>
        <v>78.75</v>
      </c>
      <c r="AA177" s="12">
        <v>0</v>
      </c>
      <c r="AB177" s="12">
        <f t="shared" si="59"/>
        <v>78.75</v>
      </c>
      <c r="AC177" s="12">
        <f t="shared" si="60"/>
        <v>45646.23</v>
      </c>
    </row>
    <row r="178" spans="1:29">
      <c r="A178" s="1"/>
      <c r="B178" s="6" t="s">
        <v>0</v>
      </c>
      <c r="C178" s="6" t="s">
        <v>245</v>
      </c>
      <c r="D178" s="5" t="s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f t="shared" si="56"/>
        <v>0</v>
      </c>
      <c r="O178" s="12">
        <v>0</v>
      </c>
      <c r="P178" s="12">
        <f t="shared" si="57"/>
        <v>0</v>
      </c>
      <c r="Q178" s="12"/>
      <c r="R178" s="12"/>
      <c r="S178" s="12"/>
      <c r="T178" s="12"/>
      <c r="U178" s="12"/>
      <c r="V178" s="12"/>
      <c r="W178" s="12"/>
      <c r="X178" s="12"/>
      <c r="Y178" s="12"/>
      <c r="Z178" s="12">
        <f t="shared" si="58"/>
        <v>0</v>
      </c>
      <c r="AA178" s="12"/>
      <c r="AB178" s="12">
        <f t="shared" si="59"/>
        <v>0</v>
      </c>
      <c r="AC178" s="12">
        <f t="shared" si="60"/>
        <v>0</v>
      </c>
    </row>
    <row r="179" spans="1:29">
      <c r="A179" s="1"/>
      <c r="B179" s="6"/>
      <c r="C179" s="6" t="s">
        <v>246</v>
      </c>
      <c r="D179" s="5" t="s">
        <v>53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f>SUM(E179:M179)</f>
        <v>0</v>
      </c>
      <c r="O179" s="12">
        <v>0</v>
      </c>
      <c r="P179" s="12">
        <f>SUM(N179-O179)</f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f>SUM(Q179:Y179)</f>
        <v>0</v>
      </c>
      <c r="AA179" s="12">
        <v>0</v>
      </c>
      <c r="AB179" s="12">
        <f>SUM(Z179-AA179)</f>
        <v>0</v>
      </c>
      <c r="AC179" s="12">
        <f>SUM(P179+AB179)</f>
        <v>0</v>
      </c>
    </row>
    <row r="180" spans="1:29">
      <c r="A180" s="1"/>
      <c r="B180" s="7" t="s">
        <v>0</v>
      </c>
      <c r="C180" s="6" t="s">
        <v>247</v>
      </c>
      <c r="D180" s="5"/>
      <c r="E180" s="12">
        <v>14328.37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f t="shared" ref="N180:N231" si="76">SUM(E180:M180)</f>
        <v>14328.37</v>
      </c>
      <c r="O180" s="12">
        <v>0</v>
      </c>
      <c r="P180" s="12">
        <f t="shared" ref="P180:P231" si="77">SUM(N180-O180)</f>
        <v>14328.37</v>
      </c>
      <c r="Q180" s="12">
        <v>760.5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f t="shared" ref="Z180:Z243" si="78">SUM(Q180:Y180)</f>
        <v>760.5</v>
      </c>
      <c r="AA180" s="12">
        <v>0</v>
      </c>
      <c r="AB180" s="12">
        <f t="shared" ref="AB180:AB243" si="79">SUM(Z180-AA180)</f>
        <v>760.5</v>
      </c>
      <c r="AC180" s="12">
        <f t="shared" ref="AC180:AC243" si="80">SUM(P180+AB180)</f>
        <v>15088.87</v>
      </c>
    </row>
    <row r="181" spans="1:29">
      <c r="A181" s="1"/>
      <c r="B181" s="16"/>
      <c r="C181" s="6" t="s">
        <v>248</v>
      </c>
      <c r="D181" s="5" t="s">
        <v>0</v>
      </c>
      <c r="E181" s="12">
        <v>3908.96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f>SUM(E181:M181)</f>
        <v>3908.96</v>
      </c>
      <c r="O181" s="12">
        <v>0</v>
      </c>
      <c r="P181" s="12">
        <f>SUM(N181-O181)</f>
        <v>3908.96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f>SUM(Q181:Y181)</f>
        <v>0</v>
      </c>
      <c r="AA181" s="12">
        <v>0</v>
      </c>
      <c r="AB181" s="12">
        <f>SUM(Z181-AA181)</f>
        <v>0</v>
      </c>
      <c r="AC181" s="12">
        <f>SUM(P181+AB181)</f>
        <v>3908.96</v>
      </c>
    </row>
    <row r="182" spans="1:29">
      <c r="A182" s="1"/>
      <c r="B182" s="6" t="s">
        <v>0</v>
      </c>
      <c r="C182" s="6" t="s">
        <v>249</v>
      </c>
      <c r="D182" s="5" t="s">
        <v>131</v>
      </c>
      <c r="E182" s="12">
        <v>2688.59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f t="shared" ref="N182" si="81">SUM(E182:M182)</f>
        <v>2688.59</v>
      </c>
      <c r="O182" s="12">
        <v>0</v>
      </c>
      <c r="P182" s="12">
        <f t="shared" ref="P182" si="82">SUM(N182-O182)</f>
        <v>2688.59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f t="shared" ref="Z182" si="83">SUM(Q182:Y182)</f>
        <v>0</v>
      </c>
      <c r="AA182" s="12">
        <v>0</v>
      </c>
      <c r="AB182" s="12">
        <f t="shared" ref="AB182" si="84">SUM(Z182-AA182)</f>
        <v>0</v>
      </c>
      <c r="AC182" s="12">
        <f t="shared" ref="AC182" si="85">SUM(P182+AB182)</f>
        <v>2688.59</v>
      </c>
    </row>
    <row r="183" spans="1:29">
      <c r="A183" s="1"/>
      <c r="B183" s="6" t="s">
        <v>0</v>
      </c>
      <c r="C183" s="6" t="s">
        <v>250</v>
      </c>
      <c r="D183" s="5"/>
      <c r="E183" s="12">
        <v>25241.52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f t="shared" si="76"/>
        <v>25241.52</v>
      </c>
      <c r="O183" s="12">
        <v>0</v>
      </c>
      <c r="P183" s="12">
        <f t="shared" si="77"/>
        <v>25241.52</v>
      </c>
      <c r="Q183" s="12">
        <v>227.5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f t="shared" si="78"/>
        <v>227.5</v>
      </c>
      <c r="AA183" s="12">
        <v>0</v>
      </c>
      <c r="AB183" s="12">
        <f t="shared" si="79"/>
        <v>227.5</v>
      </c>
      <c r="AC183" s="12">
        <f t="shared" si="80"/>
        <v>25469.02</v>
      </c>
    </row>
    <row r="184" spans="1:29">
      <c r="A184" s="2">
        <v>2014</v>
      </c>
      <c r="B184" s="6" t="s">
        <v>251</v>
      </c>
      <c r="C184" s="6" t="s">
        <v>252</v>
      </c>
      <c r="D184" s="5"/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f t="shared" si="76"/>
        <v>0</v>
      </c>
      <c r="O184" s="12">
        <v>0</v>
      </c>
      <c r="P184" s="12">
        <f t="shared" si="77"/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f t="shared" si="78"/>
        <v>0</v>
      </c>
      <c r="AA184" s="12">
        <v>0</v>
      </c>
      <c r="AB184" s="12">
        <f t="shared" si="79"/>
        <v>0</v>
      </c>
      <c r="AC184" s="12">
        <f t="shared" si="80"/>
        <v>0</v>
      </c>
    </row>
    <row r="185" spans="1:29">
      <c r="A185" s="2">
        <v>2014</v>
      </c>
      <c r="B185" s="6" t="s">
        <v>253</v>
      </c>
      <c r="C185" s="6" t="s">
        <v>254</v>
      </c>
      <c r="D185" s="5"/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f t="shared" si="76"/>
        <v>0</v>
      </c>
      <c r="O185" s="12">
        <v>0</v>
      </c>
      <c r="P185" s="12">
        <f t="shared" si="77"/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f t="shared" si="78"/>
        <v>0</v>
      </c>
      <c r="AA185" s="12">
        <v>0</v>
      </c>
      <c r="AB185" s="12">
        <f t="shared" si="79"/>
        <v>0</v>
      </c>
      <c r="AC185" s="12">
        <f t="shared" si="80"/>
        <v>0</v>
      </c>
    </row>
    <row r="186" spans="1:29">
      <c r="A186" s="2">
        <v>2014</v>
      </c>
      <c r="B186" s="6" t="s">
        <v>255</v>
      </c>
      <c r="C186" s="6" t="s">
        <v>250</v>
      </c>
      <c r="D186" s="5"/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f t="shared" si="76"/>
        <v>0</v>
      </c>
      <c r="O186" s="12">
        <v>0</v>
      </c>
      <c r="P186" s="12">
        <f t="shared" si="77"/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f t="shared" si="78"/>
        <v>0</v>
      </c>
      <c r="AA186" s="12">
        <v>0</v>
      </c>
      <c r="AB186" s="12">
        <f t="shared" si="79"/>
        <v>0</v>
      </c>
      <c r="AC186" s="12">
        <f t="shared" si="80"/>
        <v>0</v>
      </c>
    </row>
    <row r="187" spans="1:29">
      <c r="A187" s="2">
        <v>2014</v>
      </c>
      <c r="B187" s="6" t="s">
        <v>34</v>
      </c>
      <c r="C187" s="6" t="s">
        <v>256</v>
      </c>
      <c r="D187" s="5" t="s">
        <v>131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f t="shared" si="76"/>
        <v>0</v>
      </c>
      <c r="O187" s="12">
        <v>0</v>
      </c>
      <c r="P187" s="12">
        <f t="shared" si="77"/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f t="shared" si="78"/>
        <v>0</v>
      </c>
      <c r="AA187" s="12">
        <v>0</v>
      </c>
      <c r="AB187" s="12">
        <f t="shared" si="79"/>
        <v>0</v>
      </c>
      <c r="AC187" s="12">
        <f t="shared" si="80"/>
        <v>0</v>
      </c>
    </row>
    <row r="188" spans="1:29">
      <c r="A188" s="1"/>
      <c r="B188" s="7"/>
      <c r="C188" s="6" t="s">
        <v>257</v>
      </c>
      <c r="D188" s="5" t="s">
        <v>131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f t="shared" si="76"/>
        <v>0</v>
      </c>
      <c r="O188" s="12">
        <v>0</v>
      </c>
      <c r="P188" s="12">
        <f t="shared" si="77"/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f t="shared" si="78"/>
        <v>0</v>
      </c>
      <c r="AA188" s="12">
        <v>0</v>
      </c>
      <c r="AB188" s="12">
        <f t="shared" si="79"/>
        <v>0</v>
      </c>
      <c r="AC188" s="12">
        <f t="shared" si="80"/>
        <v>0</v>
      </c>
    </row>
    <row r="189" spans="1:29">
      <c r="A189" s="2">
        <v>2014</v>
      </c>
      <c r="B189" s="6" t="s">
        <v>258</v>
      </c>
      <c r="C189" s="6" t="s">
        <v>259</v>
      </c>
      <c r="D189" s="5"/>
      <c r="E189" s="12">
        <v>0</v>
      </c>
      <c r="F189" s="12">
        <v>0</v>
      </c>
      <c r="G189" s="12">
        <v>0</v>
      </c>
      <c r="H189" s="12">
        <v>21.83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f t="shared" si="76"/>
        <v>21.83</v>
      </c>
      <c r="O189" s="12">
        <v>21.83</v>
      </c>
      <c r="P189" s="12">
        <f t="shared" si="77"/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f t="shared" si="78"/>
        <v>0</v>
      </c>
      <c r="AA189" s="12">
        <v>0</v>
      </c>
      <c r="AB189" s="12">
        <f t="shared" si="79"/>
        <v>0</v>
      </c>
      <c r="AC189" s="12">
        <f t="shared" si="80"/>
        <v>0</v>
      </c>
    </row>
    <row r="190" spans="1:29">
      <c r="A190" s="2">
        <v>2014</v>
      </c>
      <c r="B190" s="6" t="s">
        <v>260</v>
      </c>
      <c r="C190" s="6" t="s">
        <v>261</v>
      </c>
      <c r="D190" s="5"/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f t="shared" si="76"/>
        <v>0</v>
      </c>
      <c r="O190" s="12">
        <v>0</v>
      </c>
      <c r="P190" s="12">
        <f t="shared" si="77"/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f t="shared" si="78"/>
        <v>0</v>
      </c>
      <c r="AA190" s="12">
        <v>0</v>
      </c>
      <c r="AB190" s="12">
        <f t="shared" si="79"/>
        <v>0</v>
      </c>
      <c r="AC190" s="12">
        <f t="shared" si="80"/>
        <v>0</v>
      </c>
    </row>
    <row r="191" spans="1:29">
      <c r="A191" s="2">
        <v>2014</v>
      </c>
      <c r="B191" s="6" t="s">
        <v>262</v>
      </c>
      <c r="C191" s="6" t="s">
        <v>206</v>
      </c>
      <c r="D191" s="5"/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f t="shared" si="76"/>
        <v>0</v>
      </c>
      <c r="O191" s="12">
        <v>0</v>
      </c>
      <c r="P191" s="12">
        <f>SUM(N191-O191)</f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f t="shared" si="78"/>
        <v>0</v>
      </c>
      <c r="AA191" s="12">
        <v>0</v>
      </c>
      <c r="AB191" s="12">
        <f t="shared" si="79"/>
        <v>0</v>
      </c>
      <c r="AC191" s="12">
        <f t="shared" si="80"/>
        <v>0</v>
      </c>
    </row>
    <row r="192" spans="1:29">
      <c r="A192" s="2">
        <v>2014</v>
      </c>
      <c r="B192" s="6" t="s">
        <v>263</v>
      </c>
      <c r="C192" s="6" t="s">
        <v>264</v>
      </c>
      <c r="D192" s="5"/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205</v>
      </c>
      <c r="M192" s="12">
        <v>0</v>
      </c>
      <c r="N192" s="12">
        <f t="shared" si="76"/>
        <v>205</v>
      </c>
      <c r="O192" s="12">
        <v>0</v>
      </c>
      <c r="P192" s="12">
        <f>SUM(N192-O192)</f>
        <v>205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205</v>
      </c>
      <c r="Y192" s="12">
        <v>0</v>
      </c>
      <c r="Z192" s="12">
        <f t="shared" si="78"/>
        <v>205</v>
      </c>
      <c r="AA192" s="12">
        <v>0</v>
      </c>
      <c r="AB192" s="12">
        <f t="shared" si="79"/>
        <v>205</v>
      </c>
      <c r="AC192" s="12">
        <f t="shared" si="80"/>
        <v>410</v>
      </c>
    </row>
    <row r="193" spans="1:29">
      <c r="A193" s="2">
        <v>2014</v>
      </c>
      <c r="B193" s="6" t="s">
        <v>265</v>
      </c>
      <c r="C193" s="6" t="s">
        <v>212</v>
      </c>
      <c r="D193" s="5"/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f t="shared" si="76"/>
        <v>0</v>
      </c>
      <c r="O193" s="12">
        <v>0</v>
      </c>
      <c r="P193" s="12">
        <f t="shared" ref="P193" si="86">SUM(N193-O193)</f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f t="shared" si="78"/>
        <v>0</v>
      </c>
      <c r="AA193" s="12">
        <v>0</v>
      </c>
      <c r="AB193" s="12">
        <f t="shared" si="79"/>
        <v>0</v>
      </c>
      <c r="AC193" s="12">
        <f t="shared" si="80"/>
        <v>0</v>
      </c>
    </row>
    <row r="194" spans="1:29">
      <c r="A194" s="2">
        <v>2014</v>
      </c>
      <c r="B194" s="6" t="s">
        <v>266</v>
      </c>
      <c r="C194" s="6" t="s">
        <v>267</v>
      </c>
      <c r="D194" s="5"/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f t="shared" si="76"/>
        <v>0</v>
      </c>
      <c r="O194" s="12">
        <v>0</v>
      </c>
      <c r="P194" s="12">
        <f t="shared" si="77"/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f t="shared" si="78"/>
        <v>0</v>
      </c>
      <c r="AA194" s="12">
        <v>0</v>
      </c>
      <c r="AB194" s="12">
        <f t="shared" si="79"/>
        <v>0</v>
      </c>
      <c r="AC194" s="12">
        <f t="shared" si="80"/>
        <v>0</v>
      </c>
    </row>
    <row r="195" spans="1:29">
      <c r="A195" s="2">
        <v>2014</v>
      </c>
      <c r="B195" s="6" t="s">
        <v>268</v>
      </c>
      <c r="C195" s="6" t="s">
        <v>269</v>
      </c>
      <c r="D195" s="5"/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f t="shared" si="76"/>
        <v>0</v>
      </c>
      <c r="O195" s="12">
        <v>0</v>
      </c>
      <c r="P195" s="12">
        <f t="shared" si="77"/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f t="shared" si="78"/>
        <v>0</v>
      </c>
      <c r="AA195" s="12">
        <v>0</v>
      </c>
      <c r="AB195" s="12">
        <f t="shared" si="79"/>
        <v>0</v>
      </c>
      <c r="AC195" s="12">
        <f t="shared" si="80"/>
        <v>0</v>
      </c>
    </row>
    <row r="196" spans="1:29">
      <c r="A196" s="2">
        <v>2014</v>
      </c>
      <c r="B196" s="6" t="s">
        <v>270</v>
      </c>
      <c r="C196" s="6" t="s">
        <v>271</v>
      </c>
      <c r="D196" s="5" t="s">
        <v>0</v>
      </c>
      <c r="E196" s="12">
        <v>0</v>
      </c>
      <c r="F196" s="12">
        <v>0</v>
      </c>
      <c r="G196" s="12">
        <v>0</v>
      </c>
      <c r="H196" s="12">
        <v>247.4</v>
      </c>
      <c r="I196" s="12">
        <v>0</v>
      </c>
      <c r="J196" s="12">
        <v>633.84</v>
      </c>
      <c r="K196" s="12">
        <v>0</v>
      </c>
      <c r="L196" s="12">
        <v>0</v>
      </c>
      <c r="M196" s="12">
        <v>0</v>
      </c>
      <c r="N196" s="12">
        <f>SUM(E196:M196)</f>
        <v>881.24</v>
      </c>
      <c r="O196" s="12">
        <v>881.24</v>
      </c>
      <c r="P196" s="12">
        <f>SUM(N196-O196)</f>
        <v>0</v>
      </c>
      <c r="Q196" s="12">
        <v>0</v>
      </c>
      <c r="R196" s="12">
        <v>0</v>
      </c>
      <c r="S196" s="12">
        <v>0</v>
      </c>
      <c r="T196" s="12">
        <v>60.35</v>
      </c>
      <c r="U196" s="12">
        <v>0</v>
      </c>
      <c r="V196" s="12">
        <v>117.76</v>
      </c>
      <c r="W196" s="12">
        <v>288.58999999999997</v>
      </c>
      <c r="X196" s="12">
        <v>0</v>
      </c>
      <c r="Y196" s="12">
        <v>0</v>
      </c>
      <c r="Z196" s="12">
        <f t="shared" si="78"/>
        <v>466.7</v>
      </c>
      <c r="AA196" s="12">
        <v>466.7</v>
      </c>
      <c r="AB196" s="12">
        <f t="shared" si="79"/>
        <v>0</v>
      </c>
      <c r="AC196" s="12">
        <f t="shared" si="80"/>
        <v>0</v>
      </c>
    </row>
    <row r="197" spans="1:29">
      <c r="A197" s="2">
        <v>2014</v>
      </c>
      <c r="B197" s="6" t="s">
        <v>272</v>
      </c>
      <c r="C197" s="6" t="s">
        <v>273</v>
      </c>
      <c r="D197" s="5" t="s">
        <v>0</v>
      </c>
      <c r="E197" s="12">
        <v>7237.71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f t="shared" ref="N197:N198" si="87">SUM(E197:M197)</f>
        <v>7237.71</v>
      </c>
      <c r="O197" s="12">
        <v>7237.71</v>
      </c>
      <c r="P197" s="12">
        <f t="shared" ref="P197:P198" si="88">SUM(N197-O197)</f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f t="shared" si="78"/>
        <v>0</v>
      </c>
      <c r="AA197" s="12">
        <v>0</v>
      </c>
      <c r="AB197" s="12">
        <f t="shared" si="79"/>
        <v>0</v>
      </c>
      <c r="AC197" s="12">
        <f t="shared" si="80"/>
        <v>0</v>
      </c>
    </row>
    <row r="198" spans="1:29">
      <c r="A198" s="2">
        <v>2014</v>
      </c>
      <c r="B198" s="6"/>
      <c r="C198" s="6" t="s">
        <v>88</v>
      </c>
      <c r="D198" s="5" t="s">
        <v>0</v>
      </c>
      <c r="E198" s="12">
        <v>0</v>
      </c>
      <c r="F198" s="12">
        <v>0</v>
      </c>
      <c r="G198" s="12">
        <v>0</v>
      </c>
      <c r="H198" s="12">
        <v>25</v>
      </c>
      <c r="I198" s="12">
        <v>0</v>
      </c>
      <c r="J198" s="12">
        <v>0</v>
      </c>
      <c r="K198" s="12">
        <v>761.22</v>
      </c>
      <c r="L198" s="12">
        <v>0</v>
      </c>
      <c r="M198" s="12">
        <v>0</v>
      </c>
      <c r="N198" s="12">
        <f t="shared" si="87"/>
        <v>786.22</v>
      </c>
      <c r="O198" s="12">
        <v>645.72</v>
      </c>
      <c r="P198" s="12">
        <f t="shared" si="88"/>
        <v>140.5</v>
      </c>
      <c r="Q198" s="12">
        <v>0</v>
      </c>
      <c r="R198" s="12">
        <v>210</v>
      </c>
      <c r="S198" s="12">
        <v>0</v>
      </c>
      <c r="T198" s="12">
        <v>0</v>
      </c>
      <c r="U198" s="12">
        <v>0</v>
      </c>
      <c r="V198" s="12">
        <v>0</v>
      </c>
      <c r="W198" s="12">
        <v>438.93</v>
      </c>
      <c r="X198" s="12">
        <v>0</v>
      </c>
      <c r="Y198" s="12">
        <v>0</v>
      </c>
      <c r="Z198" s="12">
        <f t="shared" si="78"/>
        <v>648.93000000000006</v>
      </c>
      <c r="AA198" s="12">
        <v>0</v>
      </c>
      <c r="AB198" s="12">
        <f t="shared" si="79"/>
        <v>648.93000000000006</v>
      </c>
      <c r="AC198" s="12">
        <f t="shared" si="80"/>
        <v>789.43000000000006</v>
      </c>
    </row>
    <row r="199" spans="1:29">
      <c r="A199" s="2">
        <v>2014</v>
      </c>
      <c r="B199" s="6" t="s">
        <v>274</v>
      </c>
      <c r="C199" s="6" t="s">
        <v>88</v>
      </c>
      <c r="D199" s="5" t="s">
        <v>0</v>
      </c>
      <c r="E199" s="12">
        <v>0</v>
      </c>
      <c r="F199" s="12">
        <v>531</v>
      </c>
      <c r="G199" s="12">
        <v>0</v>
      </c>
      <c r="H199" s="12">
        <v>84.49</v>
      </c>
      <c r="I199" s="12">
        <v>0</v>
      </c>
      <c r="J199" s="12">
        <v>0</v>
      </c>
      <c r="K199" s="12">
        <v>354.83</v>
      </c>
      <c r="L199" s="12">
        <v>3505</v>
      </c>
      <c r="M199" s="12">
        <v>0</v>
      </c>
      <c r="N199" s="12">
        <f t="shared" si="76"/>
        <v>4475.32</v>
      </c>
      <c r="O199" s="12">
        <v>417.49</v>
      </c>
      <c r="P199" s="12">
        <f t="shared" si="77"/>
        <v>4057.83</v>
      </c>
      <c r="Q199" s="12">
        <v>0</v>
      </c>
      <c r="R199" s="12">
        <v>0</v>
      </c>
      <c r="S199" s="12">
        <v>0</v>
      </c>
      <c r="T199" s="12">
        <v>92.95</v>
      </c>
      <c r="U199" s="12">
        <v>0</v>
      </c>
      <c r="V199" s="12">
        <v>175</v>
      </c>
      <c r="W199" s="12">
        <v>0</v>
      </c>
      <c r="X199" s="12">
        <v>401</v>
      </c>
      <c r="Y199" s="12">
        <v>0</v>
      </c>
      <c r="Z199" s="12">
        <f t="shared" si="78"/>
        <v>668.95</v>
      </c>
      <c r="AA199" s="12">
        <v>360</v>
      </c>
      <c r="AB199" s="12">
        <f t="shared" si="79"/>
        <v>308.95000000000005</v>
      </c>
      <c r="AC199" s="12">
        <f t="shared" si="80"/>
        <v>4366.78</v>
      </c>
    </row>
    <row r="200" spans="1:29">
      <c r="A200" s="1"/>
      <c r="B200" s="13" t="s">
        <v>0</v>
      </c>
      <c r="C200" s="6" t="s">
        <v>275</v>
      </c>
      <c r="D200" s="5" t="s">
        <v>0</v>
      </c>
      <c r="E200" s="12">
        <v>512.5</v>
      </c>
      <c r="F200" s="12">
        <v>10.92</v>
      </c>
      <c r="G200" s="12">
        <v>0</v>
      </c>
      <c r="H200" s="12">
        <v>9.69</v>
      </c>
      <c r="I200" s="12">
        <v>0</v>
      </c>
      <c r="J200" s="12">
        <v>50.62</v>
      </c>
      <c r="K200" s="12">
        <v>0</v>
      </c>
      <c r="L200" s="12">
        <v>205</v>
      </c>
      <c r="M200" s="12">
        <v>0</v>
      </c>
      <c r="N200" s="12">
        <f t="shared" si="76"/>
        <v>788.73</v>
      </c>
      <c r="O200" s="12">
        <v>788.73</v>
      </c>
      <c r="P200" s="12">
        <f t="shared" si="77"/>
        <v>0</v>
      </c>
      <c r="Q200" s="12">
        <v>1152.46</v>
      </c>
      <c r="R200" s="12">
        <v>129.94999999999999</v>
      </c>
      <c r="S200" s="12">
        <v>0</v>
      </c>
      <c r="T200" s="12">
        <v>1.8</v>
      </c>
      <c r="U200" s="12">
        <v>0</v>
      </c>
      <c r="V200" s="12">
        <v>56.85</v>
      </c>
      <c r="W200" s="12">
        <v>0</v>
      </c>
      <c r="X200" s="12">
        <v>2</v>
      </c>
      <c r="Y200" s="12">
        <v>0</v>
      </c>
      <c r="Z200" s="12">
        <f t="shared" si="78"/>
        <v>1343.06</v>
      </c>
      <c r="AA200" s="12">
        <v>1343.06</v>
      </c>
      <c r="AB200" s="12">
        <f t="shared" si="79"/>
        <v>0</v>
      </c>
      <c r="AC200" s="12">
        <f t="shared" si="80"/>
        <v>0</v>
      </c>
    </row>
    <row r="201" spans="1:29">
      <c r="A201" s="1"/>
      <c r="B201" s="6" t="s">
        <v>0</v>
      </c>
      <c r="C201" s="6" t="s">
        <v>276</v>
      </c>
      <c r="D201" s="5" t="s">
        <v>0</v>
      </c>
      <c r="E201" s="12">
        <v>0</v>
      </c>
      <c r="F201" s="12">
        <v>3.02</v>
      </c>
      <c r="G201" s="12">
        <v>0</v>
      </c>
      <c r="H201" s="12">
        <v>9.69</v>
      </c>
      <c r="I201" s="12">
        <v>0</v>
      </c>
      <c r="J201" s="12">
        <v>75.28</v>
      </c>
      <c r="K201" s="12">
        <v>0</v>
      </c>
      <c r="L201" s="12">
        <v>206</v>
      </c>
      <c r="M201" s="12">
        <v>0</v>
      </c>
      <c r="N201" s="12">
        <f t="shared" si="76"/>
        <v>293.99</v>
      </c>
      <c r="O201" s="12">
        <v>293.99</v>
      </c>
      <c r="P201" s="12">
        <f t="shared" si="77"/>
        <v>0</v>
      </c>
      <c r="Q201" s="12">
        <v>846.11</v>
      </c>
      <c r="R201" s="12">
        <v>51.82</v>
      </c>
      <c r="S201" s="12">
        <v>0</v>
      </c>
      <c r="T201" s="12">
        <v>1.8</v>
      </c>
      <c r="U201" s="12">
        <v>0</v>
      </c>
      <c r="V201" s="12">
        <v>44.58</v>
      </c>
      <c r="W201" s="12">
        <v>0</v>
      </c>
      <c r="X201" s="12">
        <v>208</v>
      </c>
      <c r="Y201" s="12">
        <v>0</v>
      </c>
      <c r="Z201" s="12">
        <f t="shared" si="78"/>
        <v>1152.31</v>
      </c>
      <c r="AA201" s="12">
        <v>1152.31</v>
      </c>
      <c r="AB201" s="12">
        <f t="shared" si="79"/>
        <v>0</v>
      </c>
      <c r="AC201" s="12">
        <f t="shared" si="80"/>
        <v>0</v>
      </c>
    </row>
    <row r="202" spans="1:29">
      <c r="A202" s="1"/>
      <c r="B202" s="6"/>
      <c r="C202" s="6" t="s">
        <v>277</v>
      </c>
      <c r="D202" s="5" t="s">
        <v>0</v>
      </c>
      <c r="E202" s="12">
        <v>0</v>
      </c>
      <c r="F202" s="12">
        <v>3.02</v>
      </c>
      <c r="G202" s="12">
        <v>0</v>
      </c>
      <c r="H202" s="12">
        <v>9.69</v>
      </c>
      <c r="I202" s="12">
        <v>0</v>
      </c>
      <c r="J202" s="12">
        <v>73.2</v>
      </c>
      <c r="K202" s="12">
        <v>0</v>
      </c>
      <c r="L202" s="12">
        <v>1</v>
      </c>
      <c r="M202" s="12">
        <v>0</v>
      </c>
      <c r="N202" s="12">
        <f t="shared" si="76"/>
        <v>86.91</v>
      </c>
      <c r="O202" s="12">
        <v>86.91</v>
      </c>
      <c r="P202" s="12">
        <f t="shared" si="77"/>
        <v>0</v>
      </c>
      <c r="Q202" s="12">
        <v>554.35</v>
      </c>
      <c r="R202" s="12">
        <v>55.92</v>
      </c>
      <c r="S202" s="12">
        <v>0</v>
      </c>
      <c r="T202" s="12">
        <v>1.8</v>
      </c>
      <c r="U202" s="12">
        <v>0</v>
      </c>
      <c r="V202" s="12">
        <v>44.58</v>
      </c>
      <c r="W202" s="12">
        <v>0</v>
      </c>
      <c r="X202" s="12">
        <v>1</v>
      </c>
      <c r="Y202" s="12">
        <v>0</v>
      </c>
      <c r="Z202" s="12">
        <f t="shared" si="78"/>
        <v>657.65</v>
      </c>
      <c r="AA202" s="12">
        <v>657.65</v>
      </c>
      <c r="AB202" s="12">
        <f t="shared" si="79"/>
        <v>0</v>
      </c>
      <c r="AC202" s="12">
        <f t="shared" si="80"/>
        <v>0</v>
      </c>
    </row>
    <row r="203" spans="1:29">
      <c r="A203" s="1"/>
      <c r="B203" s="6"/>
      <c r="C203" s="6" t="s">
        <v>278</v>
      </c>
      <c r="D203" s="5" t="s">
        <v>0</v>
      </c>
      <c r="E203" s="12">
        <v>474.53</v>
      </c>
      <c r="F203" s="12">
        <v>6.59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207</v>
      </c>
      <c r="M203" s="12">
        <v>0</v>
      </c>
      <c r="N203" s="12">
        <f t="shared" si="76"/>
        <v>688.11999999999989</v>
      </c>
      <c r="O203" s="12">
        <v>688.12</v>
      </c>
      <c r="P203" s="12">
        <f t="shared" si="77"/>
        <v>-1.1368683772161603E-13</v>
      </c>
      <c r="Q203" s="12">
        <v>598.11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2</v>
      </c>
      <c r="Y203" s="12">
        <v>0</v>
      </c>
      <c r="Z203" s="12">
        <f t="shared" si="78"/>
        <v>600.11</v>
      </c>
      <c r="AA203" s="12">
        <v>600.11</v>
      </c>
      <c r="AB203" s="12">
        <f t="shared" si="79"/>
        <v>0</v>
      </c>
      <c r="AC203" s="12">
        <f t="shared" si="80"/>
        <v>-1.1368683772161603E-13</v>
      </c>
    </row>
    <row r="204" spans="1:29">
      <c r="A204" s="1"/>
      <c r="B204" s="6"/>
      <c r="C204" s="6" t="s">
        <v>279</v>
      </c>
      <c r="D204" s="5" t="s">
        <v>53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f t="shared" si="76"/>
        <v>0</v>
      </c>
      <c r="O204" s="12">
        <v>0</v>
      </c>
      <c r="P204" s="12">
        <f t="shared" si="77"/>
        <v>0</v>
      </c>
      <c r="Q204" s="12"/>
      <c r="R204" s="12"/>
      <c r="S204" s="12"/>
      <c r="T204" s="12"/>
      <c r="U204" s="12"/>
      <c r="V204" s="12"/>
      <c r="W204" s="12"/>
      <c r="X204" s="12"/>
      <c r="Y204" s="12"/>
      <c r="Z204" s="12">
        <f t="shared" si="78"/>
        <v>0</v>
      </c>
      <c r="AA204" s="12"/>
      <c r="AB204" s="12">
        <f t="shared" si="79"/>
        <v>0</v>
      </c>
      <c r="AC204" s="12">
        <f t="shared" si="80"/>
        <v>0</v>
      </c>
    </row>
    <row r="205" spans="1:29">
      <c r="A205" s="1"/>
      <c r="B205" s="6"/>
      <c r="C205" s="6" t="s">
        <v>280</v>
      </c>
      <c r="D205" s="5"/>
      <c r="E205" s="12">
        <v>949.07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f t="shared" si="76"/>
        <v>949.07</v>
      </c>
      <c r="O205" s="12">
        <v>949.07</v>
      </c>
      <c r="P205" s="12">
        <f t="shared" si="77"/>
        <v>0</v>
      </c>
      <c r="Q205" s="12">
        <v>3705.37</v>
      </c>
      <c r="R205" s="12">
        <v>61.78</v>
      </c>
      <c r="S205" s="12">
        <v>0</v>
      </c>
      <c r="T205" s="12">
        <v>21.93</v>
      </c>
      <c r="U205" s="12">
        <v>0</v>
      </c>
      <c r="V205" s="12">
        <v>113.66</v>
      </c>
      <c r="W205" s="12">
        <v>0</v>
      </c>
      <c r="X205" s="12">
        <v>207</v>
      </c>
      <c r="Y205" s="12">
        <v>0</v>
      </c>
      <c r="Z205" s="12">
        <f t="shared" si="78"/>
        <v>4109.74</v>
      </c>
      <c r="AA205" s="12">
        <v>4109.74</v>
      </c>
      <c r="AB205" s="12">
        <f t="shared" si="79"/>
        <v>0</v>
      </c>
      <c r="AC205" s="12">
        <f t="shared" si="80"/>
        <v>0</v>
      </c>
    </row>
    <row r="206" spans="1:29">
      <c r="A206" s="1"/>
      <c r="B206" s="6"/>
      <c r="C206" s="6" t="s">
        <v>281</v>
      </c>
      <c r="D206" s="5"/>
      <c r="E206" s="12">
        <v>1024.99</v>
      </c>
      <c r="F206" s="12">
        <v>17.510000000000002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207</v>
      </c>
      <c r="M206" s="12">
        <v>0</v>
      </c>
      <c r="N206" s="12">
        <f t="shared" si="76"/>
        <v>1249.5</v>
      </c>
      <c r="O206" s="12">
        <v>1249.5</v>
      </c>
      <c r="P206" s="12">
        <f t="shared" si="77"/>
        <v>0</v>
      </c>
      <c r="Q206" s="12">
        <v>1896.45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2</v>
      </c>
      <c r="Y206" s="12">
        <v>0</v>
      </c>
      <c r="Z206" s="12">
        <f t="shared" si="78"/>
        <v>1898.45</v>
      </c>
      <c r="AA206" s="12">
        <v>1898.45</v>
      </c>
      <c r="AB206" s="12">
        <f t="shared" si="79"/>
        <v>0</v>
      </c>
      <c r="AC206" s="12">
        <f t="shared" si="80"/>
        <v>0</v>
      </c>
    </row>
    <row r="207" spans="1:29">
      <c r="A207" s="1"/>
      <c r="B207" s="6"/>
      <c r="C207" s="6" t="s">
        <v>282</v>
      </c>
      <c r="D207" s="5" t="s">
        <v>0</v>
      </c>
      <c r="E207" s="12">
        <v>3910.16</v>
      </c>
      <c r="F207" s="12">
        <v>23.35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205</v>
      </c>
      <c r="M207" s="12">
        <v>0</v>
      </c>
      <c r="N207" s="12">
        <f t="shared" si="76"/>
        <v>4138.51</v>
      </c>
      <c r="O207" s="12">
        <v>4138.51</v>
      </c>
      <c r="P207" s="12">
        <f t="shared" si="77"/>
        <v>0</v>
      </c>
      <c r="Q207" s="12">
        <v>3734.55</v>
      </c>
      <c r="R207" s="12">
        <v>131.01</v>
      </c>
      <c r="S207" s="12">
        <v>0</v>
      </c>
      <c r="T207" s="12">
        <v>13.7</v>
      </c>
      <c r="U207" s="12">
        <v>0</v>
      </c>
      <c r="V207" s="12">
        <v>0</v>
      </c>
      <c r="W207" s="12">
        <v>0</v>
      </c>
      <c r="X207" s="12">
        <v>2</v>
      </c>
      <c r="Y207" s="12">
        <v>0</v>
      </c>
      <c r="Z207" s="12">
        <f t="shared" si="78"/>
        <v>3881.26</v>
      </c>
      <c r="AA207" s="12">
        <v>3881.26</v>
      </c>
      <c r="AB207" s="12">
        <f t="shared" si="79"/>
        <v>0</v>
      </c>
      <c r="AC207" s="12">
        <f t="shared" si="80"/>
        <v>0</v>
      </c>
    </row>
    <row r="208" spans="1:29">
      <c r="A208" s="1"/>
      <c r="B208" s="17"/>
      <c r="C208" s="6" t="s">
        <v>283</v>
      </c>
      <c r="D208" s="5" t="s">
        <v>131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205</v>
      </c>
      <c r="M208" s="12">
        <v>0</v>
      </c>
      <c r="N208" s="12">
        <f t="shared" si="76"/>
        <v>205</v>
      </c>
      <c r="O208" s="12">
        <v>205</v>
      </c>
      <c r="P208" s="12">
        <f t="shared" si="77"/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2</v>
      </c>
      <c r="Y208" s="12">
        <v>0</v>
      </c>
      <c r="Z208" s="12">
        <f t="shared" si="78"/>
        <v>2</v>
      </c>
      <c r="AA208" s="12">
        <v>0</v>
      </c>
      <c r="AB208" s="12">
        <f t="shared" si="79"/>
        <v>2</v>
      </c>
      <c r="AC208" s="12">
        <f t="shared" si="80"/>
        <v>2</v>
      </c>
    </row>
    <row r="209" spans="1:29">
      <c r="A209" s="1"/>
      <c r="B209" s="6"/>
      <c r="C209" s="6" t="s">
        <v>272</v>
      </c>
      <c r="D209" s="5" t="s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f t="shared" si="76"/>
        <v>0</v>
      </c>
      <c r="O209" s="12">
        <v>0</v>
      </c>
      <c r="P209" s="12">
        <f t="shared" si="77"/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210</v>
      </c>
      <c r="Y209" s="12">
        <v>0</v>
      </c>
      <c r="Z209" s="12">
        <f t="shared" si="78"/>
        <v>210</v>
      </c>
      <c r="AA209" s="12">
        <v>210</v>
      </c>
      <c r="AB209" s="12">
        <f t="shared" si="79"/>
        <v>0</v>
      </c>
      <c r="AC209" s="12">
        <f t="shared" si="80"/>
        <v>0</v>
      </c>
    </row>
    <row r="210" spans="1:29">
      <c r="A210" s="1"/>
      <c r="B210" s="6" t="s">
        <v>0</v>
      </c>
      <c r="C210" s="6" t="s">
        <v>54</v>
      </c>
      <c r="D210" s="5" t="s">
        <v>131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f t="shared" si="76"/>
        <v>0</v>
      </c>
      <c r="O210" s="12">
        <v>0</v>
      </c>
      <c r="P210" s="12">
        <f t="shared" si="77"/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f t="shared" si="78"/>
        <v>0</v>
      </c>
      <c r="AA210" s="12">
        <v>0</v>
      </c>
      <c r="AB210" s="12">
        <f t="shared" si="79"/>
        <v>0</v>
      </c>
      <c r="AC210" s="12">
        <f t="shared" si="80"/>
        <v>0</v>
      </c>
    </row>
    <row r="211" spans="1:29">
      <c r="A211" s="1"/>
      <c r="B211" s="6"/>
      <c r="C211" s="6" t="s">
        <v>284</v>
      </c>
      <c r="D211" s="5" t="s">
        <v>53</v>
      </c>
      <c r="E211" s="12">
        <v>48.29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91.84</v>
      </c>
      <c r="M211" s="12">
        <v>0</v>
      </c>
      <c r="N211" s="12">
        <f t="shared" si="76"/>
        <v>140.13</v>
      </c>
      <c r="O211" s="12">
        <v>140.13</v>
      </c>
      <c r="P211" s="12">
        <f t="shared" si="77"/>
        <v>0</v>
      </c>
      <c r="Q211" s="12"/>
      <c r="R211" s="12"/>
      <c r="S211" s="12"/>
      <c r="T211" s="12"/>
      <c r="U211" s="12"/>
      <c r="V211" s="12"/>
      <c r="W211" s="12"/>
      <c r="X211" s="12"/>
      <c r="Y211" s="12"/>
      <c r="Z211" s="12">
        <f t="shared" si="78"/>
        <v>0</v>
      </c>
      <c r="AA211" s="12"/>
      <c r="AB211" s="12">
        <f t="shared" si="79"/>
        <v>0</v>
      </c>
      <c r="AC211" s="12">
        <f t="shared" si="80"/>
        <v>0</v>
      </c>
    </row>
    <row r="212" spans="1:29">
      <c r="A212" s="1"/>
      <c r="B212" s="6"/>
      <c r="C212" s="6" t="s">
        <v>285</v>
      </c>
      <c r="D212" s="5" t="s">
        <v>0</v>
      </c>
      <c r="E212" s="12">
        <v>1879.16</v>
      </c>
      <c r="F212" s="12">
        <v>135.43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410</v>
      </c>
      <c r="M212" s="12">
        <v>0</v>
      </c>
      <c r="N212" s="12">
        <f t="shared" si="76"/>
        <v>2424.59</v>
      </c>
      <c r="O212" s="12">
        <v>2424.59</v>
      </c>
      <c r="P212" s="12">
        <f t="shared" si="77"/>
        <v>0</v>
      </c>
      <c r="Q212" s="12">
        <v>1794.33</v>
      </c>
      <c r="R212" s="12">
        <v>39.1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3</v>
      </c>
      <c r="Y212" s="12">
        <v>0</v>
      </c>
      <c r="Z212" s="12">
        <f t="shared" si="78"/>
        <v>1836.4299999999998</v>
      </c>
      <c r="AA212" s="12">
        <v>1836.43</v>
      </c>
      <c r="AB212" s="12">
        <f t="shared" si="79"/>
        <v>-2.2737367544323206E-13</v>
      </c>
      <c r="AC212" s="12">
        <f t="shared" si="80"/>
        <v>-2.2737367544323206E-13</v>
      </c>
    </row>
    <row r="213" spans="1:29">
      <c r="A213" s="1"/>
      <c r="B213" s="6"/>
      <c r="C213" s="6" t="s">
        <v>273</v>
      </c>
      <c r="D213" s="5" t="s">
        <v>0</v>
      </c>
      <c r="E213" s="12">
        <v>3879.79</v>
      </c>
      <c r="F213" s="12">
        <v>33.89</v>
      </c>
      <c r="G213" s="12">
        <v>0</v>
      </c>
      <c r="H213" s="12">
        <v>0</v>
      </c>
      <c r="I213" s="12">
        <v>0</v>
      </c>
      <c r="J213" s="12">
        <v>30</v>
      </c>
      <c r="K213" s="12">
        <v>0</v>
      </c>
      <c r="L213" s="12">
        <v>207</v>
      </c>
      <c r="M213" s="12">
        <v>0</v>
      </c>
      <c r="N213" s="12">
        <f t="shared" si="76"/>
        <v>4150.68</v>
      </c>
      <c r="O213" s="12">
        <v>4150.68</v>
      </c>
      <c r="P213" s="12">
        <f t="shared" si="77"/>
        <v>0</v>
      </c>
      <c r="Q213" s="12">
        <v>1283.75</v>
      </c>
      <c r="R213" s="12">
        <v>176.68</v>
      </c>
      <c r="S213" s="12">
        <v>0</v>
      </c>
      <c r="T213" s="12">
        <v>1.8</v>
      </c>
      <c r="U213" s="12">
        <v>0</v>
      </c>
      <c r="V213" s="12">
        <v>44.58</v>
      </c>
      <c r="W213" s="12">
        <v>0</v>
      </c>
      <c r="X213" s="12">
        <v>2</v>
      </c>
      <c r="Y213" s="12">
        <v>0</v>
      </c>
      <c r="Z213" s="12">
        <f t="shared" si="78"/>
        <v>1508.81</v>
      </c>
      <c r="AA213" s="12">
        <v>1508.81</v>
      </c>
      <c r="AB213" s="12">
        <f t="shared" si="79"/>
        <v>0</v>
      </c>
      <c r="AC213" s="12">
        <f t="shared" si="80"/>
        <v>0</v>
      </c>
    </row>
    <row r="214" spans="1:29">
      <c r="A214" s="1"/>
      <c r="B214" s="6"/>
      <c r="C214" s="6" t="s">
        <v>286</v>
      </c>
      <c r="D214" s="5"/>
      <c r="E214" s="12">
        <v>5303.4</v>
      </c>
      <c r="F214" s="12">
        <v>7.91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f t="shared" si="76"/>
        <v>5311.3099999999995</v>
      </c>
      <c r="O214" s="12">
        <v>5311.31</v>
      </c>
      <c r="P214" s="12">
        <f t="shared" si="77"/>
        <v>-9.0949470177292824E-13</v>
      </c>
      <c r="Q214" s="12">
        <v>831.52</v>
      </c>
      <c r="R214" s="12">
        <v>393.59</v>
      </c>
      <c r="S214" s="12">
        <v>0</v>
      </c>
      <c r="T214" s="12">
        <v>1.8</v>
      </c>
      <c r="U214" s="12">
        <v>0</v>
      </c>
      <c r="V214" s="12">
        <v>44.58</v>
      </c>
      <c r="W214" s="12">
        <v>0</v>
      </c>
      <c r="X214" s="12">
        <v>209</v>
      </c>
      <c r="Y214" s="12">
        <v>0</v>
      </c>
      <c r="Z214" s="12">
        <f t="shared" si="78"/>
        <v>1480.4899999999998</v>
      </c>
      <c r="AA214" s="12">
        <v>1480.49</v>
      </c>
      <c r="AB214" s="12">
        <f t="shared" si="79"/>
        <v>-2.2737367544323206E-13</v>
      </c>
      <c r="AC214" s="12">
        <f t="shared" si="80"/>
        <v>-1.1368683772161603E-12</v>
      </c>
    </row>
    <row r="215" spans="1:29">
      <c r="A215" s="1"/>
      <c r="B215" s="6" t="s">
        <v>0</v>
      </c>
      <c r="C215" s="6" t="s">
        <v>287</v>
      </c>
      <c r="D215" s="5" t="s">
        <v>0</v>
      </c>
      <c r="E215" s="12">
        <v>4555.53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207</v>
      </c>
      <c r="M215" s="12">
        <v>0</v>
      </c>
      <c r="N215" s="12">
        <f t="shared" si="76"/>
        <v>4762.53</v>
      </c>
      <c r="O215" s="12">
        <v>4762.53</v>
      </c>
      <c r="P215" s="12">
        <f t="shared" si="77"/>
        <v>0</v>
      </c>
      <c r="Q215" s="12">
        <v>700.23</v>
      </c>
      <c r="R215" s="12">
        <v>24.38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2</v>
      </c>
      <c r="Y215" s="12">
        <v>0</v>
      </c>
      <c r="Z215" s="12">
        <f t="shared" si="78"/>
        <v>726.61</v>
      </c>
      <c r="AA215" s="12">
        <v>726.61</v>
      </c>
      <c r="AB215" s="12">
        <f t="shared" si="79"/>
        <v>0</v>
      </c>
      <c r="AC215" s="12">
        <f t="shared" si="80"/>
        <v>0</v>
      </c>
    </row>
    <row r="216" spans="1:29">
      <c r="A216" s="1"/>
      <c r="B216" s="6"/>
      <c r="C216" s="6" t="s">
        <v>288</v>
      </c>
      <c r="D216" s="5" t="s">
        <v>0</v>
      </c>
      <c r="E216" s="12">
        <v>1898.14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205</v>
      </c>
      <c r="M216" s="12">
        <v>0</v>
      </c>
      <c r="N216" s="12">
        <f t="shared" si="76"/>
        <v>2103.1400000000003</v>
      </c>
      <c r="O216" s="12">
        <v>2103.14</v>
      </c>
      <c r="P216" s="12">
        <f t="shared" si="77"/>
        <v>4.5474735088646412E-13</v>
      </c>
      <c r="Q216" s="12">
        <v>1677.63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2</v>
      </c>
      <c r="Y216" s="12">
        <v>0</v>
      </c>
      <c r="Z216" s="12">
        <f t="shared" si="78"/>
        <v>1679.63</v>
      </c>
      <c r="AA216" s="12">
        <v>1679.63</v>
      </c>
      <c r="AB216" s="12">
        <f t="shared" si="79"/>
        <v>0</v>
      </c>
      <c r="AC216" s="12">
        <f t="shared" si="80"/>
        <v>4.5474735088646412E-13</v>
      </c>
    </row>
    <row r="217" spans="1:29">
      <c r="A217" s="1"/>
      <c r="B217" s="6"/>
      <c r="C217" s="6" t="s">
        <v>172</v>
      </c>
      <c r="D217" s="5" t="s">
        <v>0</v>
      </c>
      <c r="E217" s="12">
        <v>759.25</v>
      </c>
      <c r="F217" s="12">
        <v>351.63</v>
      </c>
      <c r="G217" s="12">
        <v>0</v>
      </c>
      <c r="H217" s="12">
        <v>9.69</v>
      </c>
      <c r="I217" s="12">
        <v>0</v>
      </c>
      <c r="J217" s="12">
        <v>63.83</v>
      </c>
      <c r="K217" s="12">
        <v>0</v>
      </c>
      <c r="L217" s="12">
        <v>619</v>
      </c>
      <c r="M217" s="12">
        <v>0</v>
      </c>
      <c r="N217" s="12">
        <f t="shared" si="76"/>
        <v>1803.4</v>
      </c>
      <c r="O217" s="12">
        <v>1803.4</v>
      </c>
      <c r="P217" s="12">
        <f t="shared" si="77"/>
        <v>0</v>
      </c>
      <c r="Q217" s="12">
        <v>2304.92</v>
      </c>
      <c r="R217" s="12">
        <v>7.76</v>
      </c>
      <c r="S217" s="12">
        <v>0</v>
      </c>
      <c r="T217" s="12">
        <v>0</v>
      </c>
      <c r="U217" s="12">
        <v>0</v>
      </c>
      <c r="V217" s="12">
        <v>44.68</v>
      </c>
      <c r="W217" s="12">
        <v>0</v>
      </c>
      <c r="X217" s="12">
        <v>4</v>
      </c>
      <c r="Y217" s="12">
        <v>0</v>
      </c>
      <c r="Z217" s="12">
        <f t="shared" si="78"/>
        <v>2361.36</v>
      </c>
      <c r="AA217" s="12">
        <v>2361.36</v>
      </c>
      <c r="AB217" s="12">
        <f t="shared" si="79"/>
        <v>0</v>
      </c>
      <c r="AC217" s="12">
        <f t="shared" si="80"/>
        <v>0</v>
      </c>
    </row>
    <row r="218" spans="1:29">
      <c r="A218" s="1"/>
      <c r="B218" s="6"/>
      <c r="C218" s="6" t="s">
        <v>230</v>
      </c>
      <c r="D218" s="5" t="s">
        <v>0</v>
      </c>
      <c r="E218" s="12">
        <v>4479.6000000000004</v>
      </c>
      <c r="F218" s="12">
        <v>1175.8800000000001</v>
      </c>
      <c r="G218" s="12">
        <v>0</v>
      </c>
      <c r="H218" s="12">
        <v>0</v>
      </c>
      <c r="I218" s="12">
        <v>0</v>
      </c>
      <c r="J218" s="12">
        <v>276.12</v>
      </c>
      <c r="K218" s="12">
        <v>0</v>
      </c>
      <c r="L218" s="12">
        <v>1</v>
      </c>
      <c r="M218" s="12">
        <v>0</v>
      </c>
      <c r="N218" s="12">
        <f t="shared" si="76"/>
        <v>5932.6</v>
      </c>
      <c r="O218" s="12">
        <v>5932.6</v>
      </c>
      <c r="P218" s="12">
        <f t="shared" si="77"/>
        <v>0</v>
      </c>
      <c r="Q218" s="12">
        <v>2188.21</v>
      </c>
      <c r="R218" s="12">
        <v>421.88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1</v>
      </c>
      <c r="Y218" s="12">
        <v>0</v>
      </c>
      <c r="Z218" s="12">
        <f t="shared" si="78"/>
        <v>2611.09</v>
      </c>
      <c r="AA218" s="12">
        <v>2611.09</v>
      </c>
      <c r="AB218" s="12">
        <f t="shared" si="79"/>
        <v>0</v>
      </c>
      <c r="AC218" s="12">
        <f t="shared" si="80"/>
        <v>0</v>
      </c>
    </row>
    <row r="219" spans="1:29">
      <c r="A219" s="1"/>
      <c r="B219" s="6"/>
      <c r="C219" s="6" t="s">
        <v>289</v>
      </c>
      <c r="D219" s="5" t="s">
        <v>53</v>
      </c>
      <c r="E219" s="12">
        <v>3701.37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f t="shared" si="76"/>
        <v>3701.37</v>
      </c>
      <c r="O219" s="12">
        <v>3701.37</v>
      </c>
      <c r="P219" s="12">
        <f t="shared" si="77"/>
        <v>0</v>
      </c>
      <c r="Q219" s="12"/>
      <c r="R219" s="12"/>
      <c r="S219" s="12"/>
      <c r="T219" s="12"/>
      <c r="U219" s="12"/>
      <c r="V219" s="12"/>
      <c r="W219" s="12"/>
      <c r="X219" s="12"/>
      <c r="Y219" s="12"/>
      <c r="Z219" s="12">
        <f t="shared" si="78"/>
        <v>0</v>
      </c>
      <c r="AA219" s="12"/>
      <c r="AB219" s="12">
        <f t="shared" si="79"/>
        <v>0</v>
      </c>
      <c r="AC219" s="12">
        <f t="shared" si="80"/>
        <v>0</v>
      </c>
    </row>
    <row r="220" spans="1:29">
      <c r="A220" s="1"/>
      <c r="B220" s="6" t="s">
        <v>0</v>
      </c>
      <c r="C220" s="6" t="s">
        <v>290</v>
      </c>
      <c r="D220" s="5" t="s">
        <v>53</v>
      </c>
      <c r="E220" s="12">
        <v>48.29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92.03</v>
      </c>
      <c r="M220" s="12">
        <v>0</v>
      </c>
      <c r="N220" s="12">
        <f t="shared" si="76"/>
        <v>140.32</v>
      </c>
      <c r="O220" s="12">
        <v>140.32</v>
      </c>
      <c r="P220" s="12">
        <f t="shared" si="77"/>
        <v>0</v>
      </c>
      <c r="Q220" s="12"/>
      <c r="R220" s="12"/>
      <c r="S220" s="12"/>
      <c r="T220" s="12"/>
      <c r="U220" s="12"/>
      <c r="V220" s="12"/>
      <c r="W220" s="12"/>
      <c r="X220" s="12"/>
      <c r="Y220" s="12"/>
      <c r="Z220" s="12">
        <f t="shared" si="78"/>
        <v>0</v>
      </c>
      <c r="AA220" s="12"/>
      <c r="AB220" s="12">
        <f t="shared" si="79"/>
        <v>0</v>
      </c>
      <c r="AC220" s="12">
        <f t="shared" si="80"/>
        <v>0</v>
      </c>
    </row>
    <row r="221" spans="1:29">
      <c r="A221" s="1"/>
      <c r="B221" s="6"/>
      <c r="C221" s="6" t="s">
        <v>291</v>
      </c>
      <c r="D221" s="5" t="s">
        <v>53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f t="shared" si="76"/>
        <v>0</v>
      </c>
      <c r="O221" s="12">
        <v>0</v>
      </c>
      <c r="P221" s="12">
        <f t="shared" si="77"/>
        <v>0</v>
      </c>
      <c r="Q221" s="12"/>
      <c r="R221" s="12"/>
      <c r="S221" s="12"/>
      <c r="T221" s="12"/>
      <c r="U221" s="12"/>
      <c r="V221" s="12"/>
      <c r="W221" s="12"/>
      <c r="X221" s="12"/>
      <c r="Y221" s="12"/>
      <c r="Z221" s="12">
        <f t="shared" si="78"/>
        <v>0</v>
      </c>
      <c r="AA221" s="12"/>
      <c r="AB221" s="12">
        <f t="shared" si="79"/>
        <v>0</v>
      </c>
      <c r="AC221" s="12">
        <f t="shared" si="80"/>
        <v>0</v>
      </c>
    </row>
    <row r="222" spans="1:29">
      <c r="A222" s="1"/>
      <c r="B222" s="7"/>
      <c r="C222" s="6" t="s">
        <v>292</v>
      </c>
      <c r="D222" s="5" t="s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28.39</v>
      </c>
      <c r="K222" s="12">
        <v>0</v>
      </c>
      <c r="L222" s="12">
        <v>0</v>
      </c>
      <c r="M222" s="12">
        <v>0</v>
      </c>
      <c r="N222" s="12">
        <f>SUM(E222:M222)</f>
        <v>28.39</v>
      </c>
      <c r="O222" s="12">
        <v>28.39</v>
      </c>
      <c r="P222" s="12">
        <f>SUM(N222-O222)</f>
        <v>0</v>
      </c>
      <c r="Q222" s="12">
        <v>248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1</v>
      </c>
      <c r="Y222" s="12">
        <v>0</v>
      </c>
      <c r="Z222" s="12">
        <f>SUM(Q222:Y222)</f>
        <v>249</v>
      </c>
      <c r="AA222" s="12">
        <v>249</v>
      </c>
      <c r="AB222" s="12">
        <f>SUM(Z222-AA222)</f>
        <v>0</v>
      </c>
      <c r="AC222" s="12">
        <f>SUM(P222+AB222)</f>
        <v>0</v>
      </c>
    </row>
    <row r="223" spans="1:29">
      <c r="A223" s="1"/>
      <c r="B223" s="6" t="s">
        <v>0</v>
      </c>
      <c r="C223" s="6" t="s">
        <v>293</v>
      </c>
      <c r="D223" s="5" t="s">
        <v>131</v>
      </c>
      <c r="E223" s="12">
        <v>94.91</v>
      </c>
      <c r="F223" s="12">
        <v>55.53</v>
      </c>
      <c r="G223" s="12">
        <v>0</v>
      </c>
      <c r="H223" s="12">
        <v>9.69</v>
      </c>
      <c r="I223" s="12">
        <v>0</v>
      </c>
      <c r="J223" s="12">
        <v>73.2</v>
      </c>
      <c r="K223" s="12">
        <v>0</v>
      </c>
      <c r="L223" s="12">
        <v>207</v>
      </c>
      <c r="M223" s="12">
        <v>0</v>
      </c>
      <c r="N223" s="12">
        <f t="shared" si="76"/>
        <v>440.33</v>
      </c>
      <c r="O223" s="12">
        <v>440.33</v>
      </c>
      <c r="P223" s="12">
        <f t="shared" si="77"/>
        <v>0</v>
      </c>
      <c r="Q223" s="12">
        <v>2698.8</v>
      </c>
      <c r="R223" s="12">
        <v>81.95</v>
      </c>
      <c r="S223" s="12">
        <v>0</v>
      </c>
      <c r="T223" s="12">
        <v>1.8</v>
      </c>
      <c r="U223" s="12">
        <v>0</v>
      </c>
      <c r="V223" s="12">
        <v>46.38</v>
      </c>
      <c r="W223" s="12">
        <v>0</v>
      </c>
      <c r="X223" s="12">
        <v>3</v>
      </c>
      <c r="Y223" s="12">
        <v>0</v>
      </c>
      <c r="Z223" s="12">
        <f t="shared" si="78"/>
        <v>2831.9300000000003</v>
      </c>
      <c r="AA223" s="12">
        <v>2831.93</v>
      </c>
      <c r="AB223" s="12">
        <f t="shared" si="79"/>
        <v>4.5474735088646412E-13</v>
      </c>
      <c r="AC223" s="12">
        <f t="shared" si="80"/>
        <v>4.5474735088646412E-13</v>
      </c>
    </row>
    <row r="224" spans="1:29">
      <c r="A224" s="1"/>
      <c r="B224" s="6" t="s">
        <v>0</v>
      </c>
      <c r="C224" s="6" t="s">
        <v>294</v>
      </c>
      <c r="D224" s="5" t="s">
        <v>131</v>
      </c>
      <c r="E224" s="12">
        <v>284.72000000000003</v>
      </c>
      <c r="F224" s="12">
        <v>44.21</v>
      </c>
      <c r="G224" s="12">
        <v>0</v>
      </c>
      <c r="H224" s="12">
        <v>9.69</v>
      </c>
      <c r="I224" s="12">
        <v>0</v>
      </c>
      <c r="J224" s="12">
        <v>73.2</v>
      </c>
      <c r="K224" s="12">
        <v>0</v>
      </c>
      <c r="L224" s="12">
        <v>206</v>
      </c>
      <c r="M224" s="12">
        <v>0</v>
      </c>
      <c r="N224" s="12">
        <f t="shared" si="76"/>
        <v>617.81999999999994</v>
      </c>
      <c r="O224" s="12">
        <v>617.82000000000005</v>
      </c>
      <c r="P224" s="12">
        <f t="shared" si="77"/>
        <v>-1.1368683772161603E-13</v>
      </c>
      <c r="Q224" s="12">
        <v>291.76</v>
      </c>
      <c r="R224" s="12">
        <v>0</v>
      </c>
      <c r="S224" s="12">
        <v>0</v>
      </c>
      <c r="T224" s="12">
        <v>0</v>
      </c>
      <c r="U224" s="12">
        <v>0</v>
      </c>
      <c r="V224" s="12">
        <v>10.31</v>
      </c>
      <c r="W224" s="12">
        <v>0</v>
      </c>
      <c r="X224" s="12">
        <v>2</v>
      </c>
      <c r="Y224" s="12">
        <v>0</v>
      </c>
      <c r="Z224" s="12">
        <f t="shared" si="78"/>
        <v>304.07</v>
      </c>
      <c r="AA224" s="12">
        <v>304.07</v>
      </c>
      <c r="AB224" s="12">
        <f t="shared" si="79"/>
        <v>0</v>
      </c>
      <c r="AC224" s="12">
        <f t="shared" si="80"/>
        <v>-1.1368683772161603E-13</v>
      </c>
    </row>
    <row r="225" spans="1:29">
      <c r="A225" s="1"/>
      <c r="B225" s="6"/>
      <c r="C225" s="6" t="s">
        <v>295</v>
      </c>
      <c r="D225" s="5" t="s">
        <v>0</v>
      </c>
      <c r="E225" s="12">
        <v>1917.12</v>
      </c>
      <c r="F225" s="12">
        <v>77.86</v>
      </c>
      <c r="G225" s="12">
        <v>2.9</v>
      </c>
      <c r="H225" s="12">
        <v>13.7</v>
      </c>
      <c r="I225" s="12">
        <v>0</v>
      </c>
      <c r="J225" s="12">
        <v>0</v>
      </c>
      <c r="K225" s="12">
        <v>0</v>
      </c>
      <c r="L225" s="12">
        <v>2</v>
      </c>
      <c r="M225" s="12">
        <v>0</v>
      </c>
      <c r="N225" s="12">
        <f t="shared" si="76"/>
        <v>2013.58</v>
      </c>
      <c r="O225" s="12">
        <v>2013.58</v>
      </c>
      <c r="P225" s="12">
        <f t="shared" si="77"/>
        <v>0</v>
      </c>
      <c r="Q225" s="12">
        <v>3647.02</v>
      </c>
      <c r="R225" s="12">
        <v>131.25</v>
      </c>
      <c r="S225" s="12">
        <v>0</v>
      </c>
      <c r="T225" s="12">
        <v>10.44</v>
      </c>
      <c r="U225" s="12">
        <v>0</v>
      </c>
      <c r="V225" s="12">
        <v>0</v>
      </c>
      <c r="W225" s="12">
        <v>0</v>
      </c>
      <c r="X225" s="12">
        <v>2</v>
      </c>
      <c r="Y225" s="12">
        <v>0</v>
      </c>
      <c r="Z225" s="12">
        <f t="shared" si="78"/>
        <v>3790.71</v>
      </c>
      <c r="AA225" s="12">
        <v>3790.71</v>
      </c>
      <c r="AB225" s="12">
        <f t="shared" si="79"/>
        <v>0</v>
      </c>
      <c r="AC225" s="12">
        <f t="shared" si="80"/>
        <v>0</v>
      </c>
    </row>
    <row r="226" spans="1:29">
      <c r="A226" s="1"/>
      <c r="B226" s="6"/>
      <c r="C226" s="6" t="s">
        <v>296</v>
      </c>
      <c r="D226" s="5" t="s">
        <v>0</v>
      </c>
      <c r="E226" s="12">
        <v>284.72000000000003</v>
      </c>
      <c r="F226" s="12">
        <v>298.33999999999997</v>
      </c>
      <c r="G226" s="12">
        <v>0</v>
      </c>
      <c r="H226" s="12">
        <v>9.69</v>
      </c>
      <c r="I226" s="12">
        <v>0</v>
      </c>
      <c r="J226" s="12">
        <v>73.2</v>
      </c>
      <c r="K226" s="12">
        <v>0</v>
      </c>
      <c r="L226" s="12">
        <v>207</v>
      </c>
      <c r="M226" s="12">
        <v>0</v>
      </c>
      <c r="N226" s="12">
        <f t="shared" si="76"/>
        <v>872.95</v>
      </c>
      <c r="O226" s="12">
        <v>872.95</v>
      </c>
      <c r="P226" s="12">
        <f t="shared" si="77"/>
        <v>0</v>
      </c>
      <c r="Q226" s="12">
        <v>568.94000000000005</v>
      </c>
      <c r="R226" s="12">
        <v>211.09</v>
      </c>
      <c r="S226" s="12">
        <v>0</v>
      </c>
      <c r="T226" s="12">
        <v>0</v>
      </c>
      <c r="U226" s="12">
        <v>0</v>
      </c>
      <c r="V226" s="12">
        <v>10.31</v>
      </c>
      <c r="W226" s="12">
        <v>0</v>
      </c>
      <c r="X226" s="12">
        <v>2</v>
      </c>
      <c r="Y226" s="12">
        <v>0</v>
      </c>
      <c r="Z226" s="12">
        <f t="shared" si="78"/>
        <v>792.34</v>
      </c>
      <c r="AA226" s="12">
        <v>792.34</v>
      </c>
      <c r="AB226" s="12">
        <f t="shared" si="79"/>
        <v>0</v>
      </c>
      <c r="AC226" s="12">
        <f t="shared" si="80"/>
        <v>0</v>
      </c>
    </row>
    <row r="227" spans="1:29">
      <c r="A227" s="1"/>
      <c r="B227" s="6"/>
      <c r="C227" s="6" t="s">
        <v>297</v>
      </c>
      <c r="D227" s="5" t="s">
        <v>0</v>
      </c>
      <c r="E227" s="12">
        <v>2847.21</v>
      </c>
      <c r="F227" s="12">
        <v>325.27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207</v>
      </c>
      <c r="M227" s="12">
        <v>0</v>
      </c>
      <c r="N227" s="12">
        <f t="shared" si="76"/>
        <v>3379.48</v>
      </c>
      <c r="O227" s="12">
        <v>3379.48</v>
      </c>
      <c r="P227" s="12">
        <f t="shared" si="77"/>
        <v>0</v>
      </c>
      <c r="Q227" s="12">
        <v>1429.63</v>
      </c>
      <c r="R227" s="12">
        <v>143.85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2</v>
      </c>
      <c r="Y227" s="12">
        <v>0</v>
      </c>
      <c r="Z227" s="12">
        <f t="shared" si="78"/>
        <v>1575.48</v>
      </c>
      <c r="AA227" s="12">
        <v>1575.48</v>
      </c>
      <c r="AB227" s="12">
        <f t="shared" si="79"/>
        <v>0</v>
      </c>
      <c r="AC227" s="12">
        <f t="shared" si="80"/>
        <v>0</v>
      </c>
    </row>
    <row r="228" spans="1:29">
      <c r="A228" s="1"/>
      <c r="B228" s="6"/>
      <c r="C228" s="6" t="s">
        <v>298</v>
      </c>
      <c r="D228" s="5" t="s">
        <v>0</v>
      </c>
      <c r="E228" s="12">
        <v>5504.6</v>
      </c>
      <c r="F228" s="12">
        <v>145.13</v>
      </c>
      <c r="G228" s="12">
        <v>0</v>
      </c>
      <c r="H228" s="12">
        <v>9.69</v>
      </c>
      <c r="I228" s="12">
        <v>0</v>
      </c>
      <c r="J228" s="12">
        <v>73.2</v>
      </c>
      <c r="K228" s="12">
        <v>0</v>
      </c>
      <c r="L228" s="12">
        <v>2</v>
      </c>
      <c r="M228" s="12">
        <v>0</v>
      </c>
      <c r="N228" s="12">
        <f t="shared" si="76"/>
        <v>5734.62</v>
      </c>
      <c r="O228" s="12">
        <v>5734.62</v>
      </c>
      <c r="P228" s="12">
        <f t="shared" si="77"/>
        <v>0</v>
      </c>
      <c r="Q228" s="12">
        <v>4770.3</v>
      </c>
      <c r="R228" s="12">
        <v>47.47</v>
      </c>
      <c r="S228" s="12">
        <v>0</v>
      </c>
      <c r="T228" s="12">
        <v>0</v>
      </c>
      <c r="U228" s="12">
        <v>0</v>
      </c>
      <c r="V228" s="12">
        <v>10.3</v>
      </c>
      <c r="W228" s="12">
        <v>0</v>
      </c>
      <c r="X228" s="12">
        <v>2</v>
      </c>
      <c r="Y228" s="12">
        <v>0</v>
      </c>
      <c r="Z228" s="12">
        <f t="shared" si="78"/>
        <v>4830.0700000000006</v>
      </c>
      <c r="AA228" s="12">
        <v>4830.07</v>
      </c>
      <c r="AB228" s="12">
        <f t="shared" si="79"/>
        <v>9.0949470177292824E-13</v>
      </c>
      <c r="AC228" s="12">
        <f t="shared" si="80"/>
        <v>9.0949470177292824E-13</v>
      </c>
    </row>
    <row r="229" spans="1:29">
      <c r="A229" s="1"/>
      <c r="B229" s="6"/>
      <c r="C229" s="6" t="s">
        <v>299</v>
      </c>
      <c r="D229" s="5" t="s">
        <v>53</v>
      </c>
      <c r="E229" s="12">
        <v>474.53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f t="shared" si="76"/>
        <v>474.53</v>
      </c>
      <c r="O229" s="12">
        <v>474.53</v>
      </c>
      <c r="P229" s="12">
        <f t="shared" si="77"/>
        <v>0</v>
      </c>
      <c r="Q229" s="12"/>
      <c r="R229" s="12"/>
      <c r="S229" s="12"/>
      <c r="T229" s="12"/>
      <c r="U229" s="12"/>
      <c r="V229" s="12"/>
      <c r="W229" s="12"/>
      <c r="X229" s="12"/>
      <c r="Y229" s="12"/>
      <c r="Z229" s="12">
        <f t="shared" si="78"/>
        <v>0</v>
      </c>
      <c r="AA229" s="12"/>
      <c r="AB229" s="12">
        <f t="shared" si="79"/>
        <v>0</v>
      </c>
      <c r="AC229" s="12">
        <f t="shared" si="80"/>
        <v>0</v>
      </c>
    </row>
    <row r="230" spans="1:29">
      <c r="A230" s="1"/>
      <c r="B230" s="6"/>
      <c r="C230" s="6" t="s">
        <v>300</v>
      </c>
      <c r="D230" s="5" t="s">
        <v>0</v>
      </c>
      <c r="E230" s="12">
        <v>3131.93</v>
      </c>
      <c r="F230" s="12">
        <v>81.62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f t="shared" si="76"/>
        <v>3213.5499999999997</v>
      </c>
      <c r="O230" s="12">
        <v>3213.55</v>
      </c>
      <c r="P230" s="12">
        <f t="shared" si="77"/>
        <v>-4.5474735088646412E-13</v>
      </c>
      <c r="Q230" s="12">
        <v>1064.93</v>
      </c>
      <c r="R230" s="12">
        <v>81.62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1</v>
      </c>
      <c r="Y230" s="12">
        <v>0</v>
      </c>
      <c r="Z230" s="12">
        <f t="shared" si="78"/>
        <v>1147.5500000000002</v>
      </c>
      <c r="AA230" s="12">
        <v>1147.55</v>
      </c>
      <c r="AB230" s="12">
        <f t="shared" si="79"/>
        <v>2.2737367544323206E-13</v>
      </c>
      <c r="AC230" s="12">
        <f t="shared" si="80"/>
        <v>-2.2737367544323206E-13</v>
      </c>
    </row>
    <row r="231" spans="1:29">
      <c r="A231" s="1"/>
      <c r="B231" s="6"/>
      <c r="C231" s="6" t="s">
        <v>301</v>
      </c>
      <c r="D231" s="5" t="s">
        <v>0</v>
      </c>
      <c r="E231" s="12">
        <v>322.68</v>
      </c>
      <c r="F231" s="12">
        <v>170.13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1</v>
      </c>
      <c r="M231" s="12">
        <v>0</v>
      </c>
      <c r="N231" s="12">
        <f t="shared" si="76"/>
        <v>493.81</v>
      </c>
      <c r="O231" s="12">
        <v>493.81</v>
      </c>
      <c r="P231" s="12">
        <f t="shared" si="77"/>
        <v>0</v>
      </c>
      <c r="Q231" s="12">
        <v>816.93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1</v>
      </c>
      <c r="Y231" s="12">
        <v>0</v>
      </c>
      <c r="Z231" s="12">
        <f t="shared" si="78"/>
        <v>817.93</v>
      </c>
      <c r="AA231" s="12">
        <v>817.93</v>
      </c>
      <c r="AB231" s="12">
        <f t="shared" si="79"/>
        <v>0</v>
      </c>
      <c r="AC231" s="12">
        <f t="shared" si="80"/>
        <v>0</v>
      </c>
    </row>
    <row r="232" spans="1:29">
      <c r="A232" s="1"/>
      <c r="B232" s="6"/>
      <c r="C232" s="6" t="s">
        <v>302</v>
      </c>
      <c r="D232" s="5" t="s">
        <v>0</v>
      </c>
      <c r="E232" s="12">
        <v>1442.58</v>
      </c>
      <c r="F232" s="12">
        <v>32.35</v>
      </c>
      <c r="G232" s="12">
        <v>0</v>
      </c>
      <c r="H232" s="12">
        <v>12.59</v>
      </c>
      <c r="I232" s="12">
        <v>0</v>
      </c>
      <c r="J232" s="12">
        <v>26.7</v>
      </c>
      <c r="K232" s="12">
        <v>0</v>
      </c>
      <c r="L232" s="12">
        <v>207</v>
      </c>
      <c r="M232" s="12">
        <v>0</v>
      </c>
      <c r="N232" s="12">
        <f>SUM(E232:M232)</f>
        <v>1721.2199999999998</v>
      </c>
      <c r="O232" s="12">
        <v>1721.22</v>
      </c>
      <c r="P232" s="12">
        <f>SUM(N232-O232)</f>
        <v>-2.2737367544323206E-13</v>
      </c>
      <c r="Q232" s="12">
        <v>3865.84</v>
      </c>
      <c r="R232" s="12">
        <v>168.78</v>
      </c>
      <c r="S232" s="12">
        <v>0</v>
      </c>
      <c r="T232" s="12">
        <v>12.24</v>
      </c>
      <c r="U232" s="12">
        <v>0</v>
      </c>
      <c r="V232" s="12">
        <v>91.07</v>
      </c>
      <c r="W232" s="12">
        <v>0</v>
      </c>
      <c r="X232" s="12">
        <v>2</v>
      </c>
      <c r="Y232" s="12">
        <v>0</v>
      </c>
      <c r="Z232" s="12">
        <f t="shared" si="78"/>
        <v>4139.93</v>
      </c>
      <c r="AA232" s="12">
        <v>4139.93</v>
      </c>
      <c r="AB232" s="12">
        <f t="shared" si="79"/>
        <v>0</v>
      </c>
      <c r="AC232" s="12">
        <f t="shared" si="80"/>
        <v>-2.2737367544323206E-13</v>
      </c>
    </row>
    <row r="233" spans="1:29">
      <c r="A233" s="2" t="s">
        <v>0</v>
      </c>
      <c r="B233" s="6" t="s">
        <v>0</v>
      </c>
      <c r="C233" s="6" t="s">
        <v>303</v>
      </c>
      <c r="D233" s="5" t="s">
        <v>131</v>
      </c>
      <c r="E233" s="12">
        <v>14729.55</v>
      </c>
      <c r="F233" s="12">
        <v>0</v>
      </c>
      <c r="G233" s="12">
        <v>0</v>
      </c>
      <c r="H233" s="12">
        <v>0</v>
      </c>
      <c r="I233" s="12">
        <v>0</v>
      </c>
      <c r="J233" s="12">
        <v>46.5</v>
      </c>
      <c r="K233" s="12">
        <v>0</v>
      </c>
      <c r="L233" s="12">
        <v>205</v>
      </c>
      <c r="M233" s="12">
        <v>0</v>
      </c>
      <c r="N233" s="12">
        <f t="shared" ref="N233" si="89">SUM(E233:M233)</f>
        <v>14981.05</v>
      </c>
      <c r="O233" s="12">
        <v>14981.05</v>
      </c>
      <c r="P233" s="12">
        <f t="shared" ref="P233" si="90">SUM(N233-O233)</f>
        <v>0</v>
      </c>
      <c r="Q233" s="12">
        <v>0</v>
      </c>
      <c r="R233" s="12">
        <v>13.8</v>
      </c>
      <c r="S233" s="12">
        <v>0</v>
      </c>
      <c r="T233" s="12">
        <v>11.49</v>
      </c>
      <c r="U233" s="12">
        <v>0</v>
      </c>
      <c r="V233" s="12">
        <v>67.150000000000006</v>
      </c>
      <c r="W233" s="12">
        <v>0</v>
      </c>
      <c r="X233" s="12">
        <v>2</v>
      </c>
      <c r="Y233" s="12">
        <v>0</v>
      </c>
      <c r="Z233" s="12">
        <f t="shared" si="78"/>
        <v>94.44</v>
      </c>
      <c r="AA233" s="12">
        <v>94.44</v>
      </c>
      <c r="AB233" s="12">
        <f t="shared" si="79"/>
        <v>0</v>
      </c>
      <c r="AC233" s="12">
        <f t="shared" si="80"/>
        <v>0</v>
      </c>
    </row>
    <row r="234" spans="1:29">
      <c r="A234" s="1"/>
      <c r="B234" s="6" t="s">
        <v>0</v>
      </c>
      <c r="C234" s="6" t="s">
        <v>304</v>
      </c>
      <c r="D234" s="5" t="s">
        <v>131</v>
      </c>
      <c r="E234" s="12">
        <v>5219.88</v>
      </c>
      <c r="F234" s="12">
        <v>121.28</v>
      </c>
      <c r="G234" s="12">
        <v>0</v>
      </c>
      <c r="H234" s="12">
        <v>0</v>
      </c>
      <c r="I234" s="12">
        <v>0</v>
      </c>
      <c r="J234" s="12">
        <v>230.59</v>
      </c>
      <c r="K234" s="12">
        <v>0</v>
      </c>
      <c r="L234" s="12">
        <v>207</v>
      </c>
      <c r="M234" s="12">
        <v>0</v>
      </c>
      <c r="N234" s="12">
        <f>SUM(E234:M234)</f>
        <v>5778.75</v>
      </c>
      <c r="O234" s="12">
        <v>5778.75</v>
      </c>
      <c r="P234" s="12">
        <f>SUM(N234-O234)</f>
        <v>0</v>
      </c>
      <c r="Q234" s="12">
        <v>5806.06</v>
      </c>
      <c r="R234" s="12">
        <v>394.81</v>
      </c>
      <c r="S234" s="12">
        <v>0</v>
      </c>
      <c r="T234" s="12">
        <v>1.8</v>
      </c>
      <c r="U234" s="12">
        <v>0</v>
      </c>
      <c r="V234" s="12">
        <v>294.57</v>
      </c>
      <c r="W234" s="12">
        <v>0</v>
      </c>
      <c r="X234" s="12">
        <v>2</v>
      </c>
      <c r="Y234" s="12">
        <v>0</v>
      </c>
      <c r="Z234" s="12">
        <f t="shared" si="78"/>
        <v>6499.2400000000007</v>
      </c>
      <c r="AA234" s="12">
        <v>6499.24</v>
      </c>
      <c r="AB234" s="12">
        <f t="shared" si="79"/>
        <v>9.0949470177292824E-13</v>
      </c>
      <c r="AC234" s="12">
        <f t="shared" si="80"/>
        <v>9.0949470177292824E-13</v>
      </c>
    </row>
    <row r="235" spans="1:29">
      <c r="A235" s="2" t="s">
        <v>0</v>
      </c>
      <c r="B235" s="6" t="s">
        <v>0</v>
      </c>
      <c r="C235" s="6" t="s">
        <v>305</v>
      </c>
      <c r="D235" s="5" t="s">
        <v>0</v>
      </c>
      <c r="E235" s="12">
        <v>996.52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f t="shared" ref="N235:N289" si="91">SUM(E235:M235)</f>
        <v>996.52</v>
      </c>
      <c r="O235" s="12">
        <v>996.52</v>
      </c>
      <c r="P235" s="12">
        <f t="shared" ref="P235:P250" si="92">SUM(N235-O235)</f>
        <v>0</v>
      </c>
      <c r="Q235" s="12">
        <v>2523.7399999999998</v>
      </c>
      <c r="R235" s="12">
        <v>14.72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4</v>
      </c>
      <c r="Y235" s="12">
        <v>0</v>
      </c>
      <c r="Z235" s="12">
        <f t="shared" si="78"/>
        <v>2542.4599999999996</v>
      </c>
      <c r="AA235" s="12">
        <v>2542.46</v>
      </c>
      <c r="AB235" s="12">
        <f t="shared" si="79"/>
        <v>-4.5474735088646412E-13</v>
      </c>
      <c r="AC235" s="12">
        <f t="shared" si="80"/>
        <v>-4.5474735088646412E-13</v>
      </c>
    </row>
    <row r="236" spans="1:29">
      <c r="A236" s="2" t="s">
        <v>0</v>
      </c>
      <c r="B236" s="6" t="s">
        <v>0</v>
      </c>
      <c r="C236" s="6" t="s">
        <v>306</v>
      </c>
      <c r="D236" s="5" t="s">
        <v>0</v>
      </c>
      <c r="E236" s="12">
        <v>569.44000000000005</v>
      </c>
      <c r="F236" s="12">
        <v>3.22</v>
      </c>
      <c r="G236" s="12">
        <v>0</v>
      </c>
      <c r="H236" s="12">
        <v>9.69</v>
      </c>
      <c r="I236" s="12">
        <v>0</v>
      </c>
      <c r="J236" s="12">
        <v>73.2</v>
      </c>
      <c r="K236" s="12">
        <v>0</v>
      </c>
      <c r="L236" s="12">
        <v>1207</v>
      </c>
      <c r="M236" s="12">
        <v>0</v>
      </c>
      <c r="N236" s="12">
        <f t="shared" si="91"/>
        <v>1862.5500000000002</v>
      </c>
      <c r="O236" s="12">
        <v>862.55</v>
      </c>
      <c r="P236" s="12">
        <f t="shared" si="92"/>
        <v>1000.0000000000002</v>
      </c>
      <c r="Q236" s="12">
        <v>3151.03</v>
      </c>
      <c r="R236" s="12">
        <v>0</v>
      </c>
      <c r="S236" s="12">
        <v>0</v>
      </c>
      <c r="T236" s="12">
        <v>0</v>
      </c>
      <c r="U236" s="12">
        <v>0</v>
      </c>
      <c r="V236" s="12">
        <v>10.3</v>
      </c>
      <c r="W236" s="12">
        <v>0</v>
      </c>
      <c r="X236" s="12">
        <v>2</v>
      </c>
      <c r="Y236" s="12">
        <v>0</v>
      </c>
      <c r="Z236" s="12">
        <f t="shared" si="78"/>
        <v>3163.3300000000004</v>
      </c>
      <c r="AA236" s="12">
        <v>3163.33</v>
      </c>
      <c r="AB236" s="12">
        <f t="shared" si="79"/>
        <v>4.5474735088646412E-13</v>
      </c>
      <c r="AC236" s="12">
        <f t="shared" si="80"/>
        <v>1000.0000000000007</v>
      </c>
    </row>
    <row r="237" spans="1:29">
      <c r="A237" s="1"/>
      <c r="B237" s="6" t="s">
        <v>0</v>
      </c>
      <c r="C237" s="6" t="s">
        <v>307</v>
      </c>
      <c r="D237" s="5" t="s">
        <v>131</v>
      </c>
      <c r="E237" s="12">
        <v>5181.92</v>
      </c>
      <c r="F237" s="12">
        <v>446.93</v>
      </c>
      <c r="G237" s="12">
        <v>0</v>
      </c>
      <c r="H237" s="12">
        <v>9.69</v>
      </c>
      <c r="I237" s="12">
        <v>0</v>
      </c>
      <c r="J237" s="12">
        <v>73.2</v>
      </c>
      <c r="K237" s="12">
        <v>0</v>
      </c>
      <c r="L237" s="12">
        <v>2</v>
      </c>
      <c r="M237" s="12">
        <v>0</v>
      </c>
      <c r="N237" s="12">
        <f t="shared" si="91"/>
        <v>5713.74</v>
      </c>
      <c r="O237" s="12">
        <v>5713.74</v>
      </c>
      <c r="P237" s="12">
        <f t="shared" si="92"/>
        <v>0</v>
      </c>
      <c r="Q237" s="12">
        <v>510.58</v>
      </c>
      <c r="R237" s="12">
        <v>0</v>
      </c>
      <c r="S237" s="12">
        <v>0</v>
      </c>
      <c r="T237" s="12">
        <v>1.8</v>
      </c>
      <c r="U237" s="12">
        <v>0</v>
      </c>
      <c r="V237" s="12">
        <v>47.57</v>
      </c>
      <c r="W237" s="12">
        <v>0</v>
      </c>
      <c r="X237" s="12">
        <v>2</v>
      </c>
      <c r="Y237" s="12">
        <v>0</v>
      </c>
      <c r="Z237" s="12">
        <f t="shared" si="78"/>
        <v>561.95000000000005</v>
      </c>
      <c r="AA237" s="12">
        <v>561.95000000000005</v>
      </c>
      <c r="AB237" s="12">
        <f t="shared" si="79"/>
        <v>0</v>
      </c>
      <c r="AC237" s="12">
        <f t="shared" si="80"/>
        <v>0</v>
      </c>
    </row>
    <row r="238" spans="1:29">
      <c r="A238" s="1"/>
      <c r="B238" s="6"/>
      <c r="C238" s="6" t="s">
        <v>308</v>
      </c>
      <c r="D238" s="5" t="s">
        <v>0</v>
      </c>
      <c r="E238" s="12">
        <v>6985.15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205</v>
      </c>
      <c r="M238" s="12">
        <v>0</v>
      </c>
      <c r="N238" s="12">
        <f t="shared" si="91"/>
        <v>7190.15</v>
      </c>
      <c r="O238" s="12">
        <v>7190.15</v>
      </c>
      <c r="P238" s="12">
        <f t="shared" si="92"/>
        <v>0</v>
      </c>
      <c r="Q238" s="12">
        <v>6272.88</v>
      </c>
      <c r="R238" s="12">
        <v>24.68</v>
      </c>
      <c r="S238" s="12">
        <v>0</v>
      </c>
      <c r="T238" s="12">
        <v>0</v>
      </c>
      <c r="U238" s="12">
        <v>0</v>
      </c>
      <c r="V238" s="12">
        <v>10.3</v>
      </c>
      <c r="W238" s="12">
        <v>0</v>
      </c>
      <c r="X238" s="12">
        <v>2</v>
      </c>
      <c r="Y238" s="12">
        <v>0</v>
      </c>
      <c r="Z238" s="12">
        <f t="shared" si="78"/>
        <v>6309.8600000000006</v>
      </c>
      <c r="AA238" s="12">
        <v>6309.86</v>
      </c>
      <c r="AB238" s="12">
        <f t="shared" si="79"/>
        <v>9.0949470177292824E-13</v>
      </c>
      <c r="AC238" s="12">
        <f t="shared" si="80"/>
        <v>9.0949470177292824E-13</v>
      </c>
    </row>
    <row r="239" spans="1:29">
      <c r="A239" s="1"/>
      <c r="B239" s="6"/>
      <c r="C239" s="6" t="s">
        <v>309</v>
      </c>
      <c r="D239" s="5" t="s">
        <v>0</v>
      </c>
      <c r="E239" s="12">
        <v>1195.83</v>
      </c>
      <c r="F239" s="12">
        <v>10.92</v>
      </c>
      <c r="G239" s="12">
        <v>0</v>
      </c>
      <c r="H239" s="12">
        <v>9.69</v>
      </c>
      <c r="I239" s="12">
        <v>0</v>
      </c>
      <c r="J239" s="12">
        <v>73.2</v>
      </c>
      <c r="K239" s="12">
        <v>0</v>
      </c>
      <c r="L239" s="12">
        <v>207</v>
      </c>
      <c r="M239" s="12">
        <v>0</v>
      </c>
      <c r="N239" s="12">
        <f t="shared" si="91"/>
        <v>1496.64</v>
      </c>
      <c r="O239" s="12">
        <v>1496.64</v>
      </c>
      <c r="P239" s="12">
        <f t="shared" si="92"/>
        <v>0</v>
      </c>
      <c r="Q239" s="12">
        <v>1356.69</v>
      </c>
      <c r="R239" s="12">
        <v>129.94999999999999</v>
      </c>
      <c r="S239" s="12">
        <v>0</v>
      </c>
      <c r="T239" s="12">
        <v>1.8</v>
      </c>
      <c r="U239" s="12">
        <v>0</v>
      </c>
      <c r="V239" s="12">
        <v>44.57</v>
      </c>
      <c r="W239" s="12">
        <v>0</v>
      </c>
      <c r="X239" s="12">
        <v>2</v>
      </c>
      <c r="Y239" s="12">
        <v>0</v>
      </c>
      <c r="Z239" s="12">
        <f t="shared" si="78"/>
        <v>1535.01</v>
      </c>
      <c r="AA239" s="12">
        <v>1535.01</v>
      </c>
      <c r="AB239" s="12">
        <f t="shared" si="79"/>
        <v>0</v>
      </c>
      <c r="AC239" s="12">
        <f t="shared" si="80"/>
        <v>0</v>
      </c>
    </row>
    <row r="240" spans="1:29">
      <c r="A240" s="1"/>
      <c r="B240" s="6"/>
      <c r="C240" s="6" t="s">
        <v>134</v>
      </c>
      <c r="D240" s="5" t="s">
        <v>53</v>
      </c>
      <c r="E240" s="12">
        <v>50067.26</v>
      </c>
      <c r="F240" s="12">
        <v>3</v>
      </c>
      <c r="G240" s="12">
        <v>0</v>
      </c>
      <c r="H240" s="12">
        <v>0</v>
      </c>
      <c r="I240" s="12">
        <v>0</v>
      </c>
      <c r="J240" s="12">
        <v>2.9</v>
      </c>
      <c r="K240" s="12">
        <v>0</v>
      </c>
      <c r="L240" s="12">
        <v>205</v>
      </c>
      <c r="M240" s="12">
        <v>0</v>
      </c>
      <c r="N240" s="12">
        <f t="shared" si="91"/>
        <v>50278.16</v>
      </c>
      <c r="O240" s="12">
        <v>50278.16</v>
      </c>
      <c r="P240" s="12">
        <f t="shared" si="92"/>
        <v>0</v>
      </c>
      <c r="Q240" s="12"/>
      <c r="R240" s="12"/>
      <c r="S240" s="12"/>
      <c r="T240" s="12"/>
      <c r="U240" s="12"/>
      <c r="V240" s="12"/>
      <c r="W240" s="12"/>
      <c r="X240" s="12"/>
      <c r="Y240" s="12"/>
      <c r="Z240" s="12">
        <f t="shared" si="78"/>
        <v>0</v>
      </c>
      <c r="AA240" s="12"/>
      <c r="AB240" s="12">
        <f t="shared" si="79"/>
        <v>0</v>
      </c>
      <c r="AC240" s="12">
        <f t="shared" si="80"/>
        <v>0</v>
      </c>
    </row>
    <row r="241" spans="1:29">
      <c r="A241" s="1"/>
      <c r="B241" s="6"/>
      <c r="C241" s="6" t="s">
        <v>310</v>
      </c>
      <c r="D241" s="5" t="s">
        <v>0</v>
      </c>
      <c r="E241" s="12">
        <v>949.07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1</v>
      </c>
      <c r="M241" s="12">
        <v>0</v>
      </c>
      <c r="N241" s="12">
        <f t="shared" si="91"/>
        <v>950.07</v>
      </c>
      <c r="O241" s="12">
        <v>950.07</v>
      </c>
      <c r="P241" s="12">
        <f t="shared" si="92"/>
        <v>0</v>
      </c>
      <c r="Q241" s="12">
        <v>408.47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f t="shared" si="78"/>
        <v>408.47</v>
      </c>
      <c r="AA241" s="12">
        <v>408.47</v>
      </c>
      <c r="AB241" s="12">
        <f t="shared" si="79"/>
        <v>0</v>
      </c>
      <c r="AC241" s="12">
        <f t="shared" si="80"/>
        <v>0</v>
      </c>
    </row>
    <row r="242" spans="1:29">
      <c r="A242" s="1"/>
      <c r="B242" s="6"/>
      <c r="C242" s="6" t="s">
        <v>311</v>
      </c>
      <c r="D242" s="5" t="s">
        <v>0</v>
      </c>
      <c r="E242" s="12">
        <v>2524.52</v>
      </c>
      <c r="F242" s="12">
        <v>234.61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107</v>
      </c>
      <c r="M242" s="12">
        <v>0</v>
      </c>
      <c r="N242" s="12">
        <f t="shared" si="91"/>
        <v>2866.13</v>
      </c>
      <c r="O242" s="12">
        <v>2866.13</v>
      </c>
      <c r="P242" s="12">
        <f t="shared" si="92"/>
        <v>0</v>
      </c>
      <c r="Q242" s="12">
        <v>1137.8699999999999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2</v>
      </c>
      <c r="Y242" s="12">
        <v>0</v>
      </c>
      <c r="Z242" s="12">
        <f t="shared" si="78"/>
        <v>1139.8699999999999</v>
      </c>
      <c r="AA242" s="12">
        <v>1139.8699999999999</v>
      </c>
      <c r="AB242" s="12">
        <f t="shared" si="79"/>
        <v>0</v>
      </c>
      <c r="AC242" s="12">
        <f t="shared" si="80"/>
        <v>0</v>
      </c>
    </row>
    <row r="243" spans="1:29">
      <c r="A243" s="1"/>
      <c r="B243" s="6"/>
      <c r="C243" s="6" t="s">
        <v>221</v>
      </c>
      <c r="D243" s="5" t="s">
        <v>0</v>
      </c>
      <c r="E243" s="12">
        <v>4308.7700000000004</v>
      </c>
      <c r="F243" s="12">
        <v>44.21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619</v>
      </c>
      <c r="M243" s="12">
        <v>0</v>
      </c>
      <c r="N243" s="12">
        <f t="shared" si="91"/>
        <v>4971.9800000000005</v>
      </c>
      <c r="O243" s="12">
        <v>4971.9799999999996</v>
      </c>
      <c r="P243" s="12">
        <f t="shared" si="92"/>
        <v>9.0949470177292824E-13</v>
      </c>
      <c r="Q243" s="12">
        <v>3048.91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4</v>
      </c>
      <c r="Y243" s="12">
        <v>0</v>
      </c>
      <c r="Z243" s="12">
        <f t="shared" si="78"/>
        <v>3052.91</v>
      </c>
      <c r="AA243" s="12">
        <v>3052.91</v>
      </c>
      <c r="AB243" s="12">
        <f t="shared" si="79"/>
        <v>0</v>
      </c>
      <c r="AC243" s="12">
        <f t="shared" si="80"/>
        <v>9.0949470177292824E-13</v>
      </c>
    </row>
    <row r="244" spans="1:29">
      <c r="A244" s="1"/>
      <c r="B244" s="6"/>
      <c r="C244" s="6" t="s">
        <v>312</v>
      </c>
      <c r="D244" s="5" t="s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f t="shared" si="91"/>
        <v>0</v>
      </c>
      <c r="O244" s="12">
        <v>0</v>
      </c>
      <c r="P244" s="12">
        <f t="shared" si="92"/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f t="shared" ref="Z244:Z251" si="93">SUM(Q244:Y244)</f>
        <v>0</v>
      </c>
      <c r="AA244" s="12">
        <v>0</v>
      </c>
      <c r="AB244" s="12">
        <f t="shared" ref="AB244:AB251" si="94">SUM(Z244-AA244)</f>
        <v>0</v>
      </c>
      <c r="AC244" s="12">
        <f t="shared" ref="AC244:AC251" si="95">SUM(P244+AB244)</f>
        <v>0</v>
      </c>
    </row>
    <row r="245" spans="1:29">
      <c r="A245" s="1"/>
      <c r="B245" s="6" t="s">
        <v>0</v>
      </c>
      <c r="C245" s="6" t="s">
        <v>313</v>
      </c>
      <c r="D245" s="5" t="s">
        <v>0</v>
      </c>
      <c r="E245" s="12">
        <v>2847.21</v>
      </c>
      <c r="F245" s="12">
        <v>44.21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620</v>
      </c>
      <c r="M245" s="12">
        <v>0</v>
      </c>
      <c r="N245" s="12">
        <f t="shared" si="91"/>
        <v>3511.42</v>
      </c>
      <c r="O245" s="12">
        <v>3511.42</v>
      </c>
      <c r="P245" s="12">
        <f t="shared" si="92"/>
        <v>0</v>
      </c>
      <c r="Q245" s="12">
        <v>3369.85</v>
      </c>
      <c r="R245" s="12">
        <v>52.21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5</v>
      </c>
      <c r="Y245" s="12">
        <v>0</v>
      </c>
      <c r="Z245" s="12">
        <f t="shared" si="93"/>
        <v>3427.06</v>
      </c>
      <c r="AA245" s="12">
        <v>3427.06</v>
      </c>
      <c r="AB245" s="12">
        <f t="shared" si="94"/>
        <v>0</v>
      </c>
      <c r="AC245" s="12">
        <f t="shared" si="95"/>
        <v>0</v>
      </c>
    </row>
    <row r="246" spans="1:29">
      <c r="A246" s="1"/>
      <c r="B246" s="6"/>
      <c r="C246" s="6" t="s">
        <v>314</v>
      </c>
      <c r="D246" s="5" t="s">
        <v>0</v>
      </c>
      <c r="E246" s="12">
        <v>2581.4699999999998</v>
      </c>
      <c r="F246" s="12">
        <v>867.51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413</v>
      </c>
      <c r="M246" s="12">
        <v>0</v>
      </c>
      <c r="N246" s="12">
        <f t="shared" si="91"/>
        <v>3861.9799999999996</v>
      </c>
      <c r="O246" s="12">
        <v>3861.98</v>
      </c>
      <c r="P246" s="12">
        <f t="shared" si="92"/>
        <v>-4.5474735088646412E-13</v>
      </c>
      <c r="Q246" s="12">
        <v>656.46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3</v>
      </c>
      <c r="Y246" s="12">
        <v>0</v>
      </c>
      <c r="Z246" s="12">
        <f t="shared" si="93"/>
        <v>659.46</v>
      </c>
      <c r="AA246" s="12">
        <v>659.46</v>
      </c>
      <c r="AB246" s="12">
        <f t="shared" si="94"/>
        <v>0</v>
      </c>
      <c r="AC246" s="12">
        <f t="shared" si="95"/>
        <v>-4.5474735088646412E-13</v>
      </c>
    </row>
    <row r="247" spans="1:29">
      <c r="A247" s="1"/>
      <c r="B247" s="6"/>
      <c r="C247" s="6" t="s">
        <v>315</v>
      </c>
      <c r="D247" s="5" t="s">
        <v>53</v>
      </c>
      <c r="E247" s="12">
        <v>1024.99</v>
      </c>
      <c r="F247" s="12">
        <v>10.92</v>
      </c>
      <c r="G247" s="12">
        <v>0</v>
      </c>
      <c r="H247" s="12">
        <v>0</v>
      </c>
      <c r="I247" s="12">
        <v>0</v>
      </c>
      <c r="J247" s="12">
        <v>50.62</v>
      </c>
      <c r="K247" s="12">
        <v>0</v>
      </c>
      <c r="L247" s="12">
        <v>207</v>
      </c>
      <c r="M247" s="12">
        <v>0</v>
      </c>
      <c r="N247" s="12">
        <f t="shared" si="91"/>
        <v>1293.53</v>
      </c>
      <c r="O247" s="12">
        <v>1293.53</v>
      </c>
      <c r="P247" s="12">
        <f t="shared" si="92"/>
        <v>0</v>
      </c>
      <c r="Q247" s="12"/>
      <c r="R247" s="12"/>
      <c r="S247" s="12"/>
      <c r="T247" s="12"/>
      <c r="U247" s="12"/>
      <c r="V247" s="12"/>
      <c r="W247" s="12"/>
      <c r="X247" s="12"/>
      <c r="Y247" s="12"/>
      <c r="Z247" s="12">
        <f t="shared" si="93"/>
        <v>0</v>
      </c>
      <c r="AA247" s="12"/>
      <c r="AB247" s="12">
        <f t="shared" si="94"/>
        <v>0</v>
      </c>
      <c r="AC247" s="12">
        <f t="shared" si="95"/>
        <v>0</v>
      </c>
    </row>
    <row r="248" spans="1:29">
      <c r="A248" s="1"/>
      <c r="B248" s="6"/>
      <c r="C248" s="6" t="s">
        <v>316</v>
      </c>
      <c r="D248" s="5" t="s">
        <v>0</v>
      </c>
      <c r="E248" s="12">
        <v>1879.16</v>
      </c>
      <c r="F248" s="12">
        <v>223.69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1</v>
      </c>
      <c r="M248" s="12">
        <v>0</v>
      </c>
      <c r="N248" s="12">
        <f t="shared" si="91"/>
        <v>2103.85</v>
      </c>
      <c r="O248" s="12">
        <v>2103.85</v>
      </c>
      <c r="P248" s="12">
        <f t="shared" si="92"/>
        <v>0</v>
      </c>
      <c r="Q248" s="12">
        <v>3063.5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1</v>
      </c>
      <c r="Y248" s="12">
        <v>0</v>
      </c>
      <c r="Z248" s="12">
        <f t="shared" si="93"/>
        <v>3064.5</v>
      </c>
      <c r="AA248" s="12">
        <v>3064.5</v>
      </c>
      <c r="AB248" s="12">
        <f t="shared" si="94"/>
        <v>0</v>
      </c>
      <c r="AC248" s="12">
        <f t="shared" si="95"/>
        <v>0</v>
      </c>
    </row>
    <row r="249" spans="1:29">
      <c r="A249" s="1"/>
      <c r="B249" s="6" t="s">
        <v>0</v>
      </c>
      <c r="C249" s="6" t="s">
        <v>317</v>
      </c>
      <c r="D249" s="5" t="s">
        <v>131</v>
      </c>
      <c r="E249" s="12">
        <v>5504.6</v>
      </c>
      <c r="F249" s="12">
        <v>20.38</v>
      </c>
      <c r="G249" s="12">
        <v>0</v>
      </c>
      <c r="H249" s="12">
        <v>9.69</v>
      </c>
      <c r="I249" s="12">
        <v>0</v>
      </c>
      <c r="J249" s="12">
        <v>73.2</v>
      </c>
      <c r="K249" s="12">
        <v>0</v>
      </c>
      <c r="L249" s="12">
        <v>207</v>
      </c>
      <c r="M249" s="12">
        <v>0</v>
      </c>
      <c r="N249" s="12">
        <f>SUM(E249:M249)</f>
        <v>5814.87</v>
      </c>
      <c r="O249" s="12">
        <v>5814.87</v>
      </c>
      <c r="P249" s="12">
        <f>SUM(N249-O249)</f>
        <v>0</v>
      </c>
      <c r="Q249" s="12">
        <v>875.29</v>
      </c>
      <c r="R249" s="12">
        <v>245.36</v>
      </c>
      <c r="S249" s="12">
        <v>0</v>
      </c>
      <c r="T249" s="12">
        <v>1.8</v>
      </c>
      <c r="U249" s="12">
        <v>0</v>
      </c>
      <c r="V249" s="12">
        <v>44.57</v>
      </c>
      <c r="W249" s="12">
        <v>0</v>
      </c>
      <c r="X249" s="12">
        <v>2</v>
      </c>
      <c r="Y249" s="12">
        <v>0</v>
      </c>
      <c r="Z249" s="12">
        <f>SUM(Q249:Y249)</f>
        <v>1169.02</v>
      </c>
      <c r="AA249" s="12">
        <v>1169.02</v>
      </c>
      <c r="AB249" s="12">
        <f>SUM(Z249-AA249)</f>
        <v>0</v>
      </c>
      <c r="AC249" s="12">
        <f>SUM(P249+AB249)</f>
        <v>0</v>
      </c>
    </row>
    <row r="250" spans="1:29">
      <c r="A250" s="1"/>
      <c r="B250" s="6"/>
      <c r="C250" s="6" t="s">
        <v>318</v>
      </c>
      <c r="D250" s="5" t="s">
        <v>0</v>
      </c>
      <c r="E250" s="12">
        <v>284.72000000000003</v>
      </c>
      <c r="F250" s="12">
        <v>0</v>
      </c>
      <c r="G250" s="12">
        <v>0</v>
      </c>
      <c r="H250" s="12">
        <v>0</v>
      </c>
      <c r="I250" s="12">
        <v>0</v>
      </c>
      <c r="J250" s="12">
        <v>4.12</v>
      </c>
      <c r="K250" s="12">
        <v>0</v>
      </c>
      <c r="L250" s="12">
        <v>207</v>
      </c>
      <c r="M250" s="12">
        <v>0</v>
      </c>
      <c r="N250" s="12">
        <f t="shared" si="91"/>
        <v>495.84000000000003</v>
      </c>
      <c r="O250" s="12">
        <v>495.84</v>
      </c>
      <c r="P250" s="12">
        <f t="shared" si="92"/>
        <v>5.6843418860808015E-14</v>
      </c>
      <c r="Q250" s="12">
        <v>1021.17</v>
      </c>
      <c r="R250" s="12">
        <v>68.86</v>
      </c>
      <c r="S250" s="12">
        <v>0</v>
      </c>
      <c r="T250" s="12">
        <v>1.8</v>
      </c>
      <c r="U250" s="12">
        <v>0</v>
      </c>
      <c r="V250" s="12">
        <v>123.34</v>
      </c>
      <c r="W250" s="12">
        <v>0</v>
      </c>
      <c r="X250" s="12">
        <v>2</v>
      </c>
      <c r="Y250" s="12">
        <v>0</v>
      </c>
      <c r="Z250" s="12">
        <f t="shared" si="93"/>
        <v>1217.1699999999998</v>
      </c>
      <c r="AA250" s="12">
        <v>1217.17</v>
      </c>
      <c r="AB250" s="12">
        <f t="shared" si="94"/>
        <v>-2.2737367544323206E-13</v>
      </c>
      <c r="AC250" s="12">
        <f t="shared" si="95"/>
        <v>-1.7053025658242404E-13</v>
      </c>
    </row>
    <row r="251" spans="1:29">
      <c r="A251" s="1"/>
      <c r="B251" s="6"/>
      <c r="C251" s="6" t="s">
        <v>319</v>
      </c>
      <c r="D251" s="5" t="s">
        <v>0</v>
      </c>
      <c r="E251" s="12">
        <v>7960.79</v>
      </c>
      <c r="F251" s="12">
        <v>64.930000000000007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207</v>
      </c>
      <c r="M251" s="12">
        <v>0</v>
      </c>
      <c r="N251" s="12">
        <f>SUM(E251:M251)</f>
        <v>8232.7200000000012</v>
      </c>
      <c r="O251" s="12">
        <v>8232.7199999999993</v>
      </c>
      <c r="P251" s="12">
        <f>SUM(N251-O251)</f>
        <v>1.8189894035458565E-12</v>
      </c>
      <c r="Q251" s="12">
        <v>1356.69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2</v>
      </c>
      <c r="Y251" s="12">
        <v>0</v>
      </c>
      <c r="Z251" s="12">
        <f t="shared" si="93"/>
        <v>1358.69</v>
      </c>
      <c r="AA251" s="12">
        <v>1358.69</v>
      </c>
      <c r="AB251" s="12">
        <f t="shared" si="94"/>
        <v>0</v>
      </c>
      <c r="AC251" s="12">
        <f t="shared" si="95"/>
        <v>1.8189894035458565E-12</v>
      </c>
    </row>
    <row r="252" spans="1:29">
      <c r="A252" s="1"/>
      <c r="B252" s="6"/>
      <c r="C252" s="6" t="s">
        <v>320</v>
      </c>
      <c r="D252" s="5" t="s">
        <v>0</v>
      </c>
      <c r="E252" s="12">
        <v>3321.74</v>
      </c>
      <c r="F252" s="12">
        <v>69.87</v>
      </c>
      <c r="G252" s="12">
        <v>0</v>
      </c>
      <c r="H252" s="12">
        <v>12.59</v>
      </c>
      <c r="I252" s="12">
        <v>0</v>
      </c>
      <c r="J252" s="12">
        <v>73.2</v>
      </c>
      <c r="K252" s="12">
        <v>0</v>
      </c>
      <c r="L252" s="12">
        <v>413</v>
      </c>
      <c r="M252" s="12">
        <v>0</v>
      </c>
      <c r="N252" s="12">
        <f>SUM(E252:M252)</f>
        <v>3890.3999999999996</v>
      </c>
      <c r="O252" s="12">
        <v>3890.4</v>
      </c>
      <c r="P252" s="12">
        <f>SUM(N252-O252)</f>
        <v>-4.5474735088646412E-13</v>
      </c>
      <c r="Q252" s="12">
        <v>2713.38</v>
      </c>
      <c r="R252" s="12">
        <v>108.1</v>
      </c>
      <c r="S252" s="12">
        <v>0</v>
      </c>
      <c r="T252" s="12">
        <v>12.24</v>
      </c>
      <c r="U252" s="12">
        <v>0</v>
      </c>
      <c r="V252" s="12">
        <v>44.57</v>
      </c>
      <c r="W252" s="12">
        <v>0</v>
      </c>
      <c r="X252" s="12">
        <v>3</v>
      </c>
      <c r="Y252" s="12">
        <v>0</v>
      </c>
      <c r="Z252" s="12">
        <f>SUM(Q252:Y252)</f>
        <v>2881.29</v>
      </c>
      <c r="AA252" s="12">
        <v>2881.29</v>
      </c>
      <c r="AB252" s="12">
        <f>SUM(Z252-AA252)</f>
        <v>0</v>
      </c>
      <c r="AC252" s="12">
        <f>SUM(P252+AB252)</f>
        <v>-4.5474735088646412E-13</v>
      </c>
    </row>
    <row r="253" spans="1:29">
      <c r="A253" s="1"/>
      <c r="B253" s="6"/>
      <c r="C253" s="6" t="s">
        <v>321</v>
      </c>
      <c r="D253" s="5" t="s">
        <v>0</v>
      </c>
      <c r="E253" s="12">
        <v>5846.26</v>
      </c>
      <c r="F253" s="12">
        <v>0</v>
      </c>
      <c r="G253" s="12">
        <v>0</v>
      </c>
      <c r="H253" s="12">
        <v>13.6</v>
      </c>
      <c r="I253" s="12">
        <v>0</v>
      </c>
      <c r="J253" s="12">
        <v>73.2</v>
      </c>
      <c r="K253" s="12">
        <v>0</v>
      </c>
      <c r="L253" s="12">
        <v>832</v>
      </c>
      <c r="M253" s="12">
        <v>0</v>
      </c>
      <c r="N253" s="12">
        <f t="shared" ref="N253:N255" si="96">SUM(E253:M253)</f>
        <v>6765.06</v>
      </c>
      <c r="O253" s="12">
        <v>6765.06</v>
      </c>
      <c r="P253" s="12">
        <f t="shared" ref="P253:P255" si="97">SUM(N253-O253)</f>
        <v>0</v>
      </c>
      <c r="Q253" s="12">
        <v>2669.62</v>
      </c>
      <c r="R253" s="12">
        <v>44.51</v>
      </c>
      <c r="S253" s="12">
        <v>0</v>
      </c>
      <c r="T253" s="12">
        <v>1.8</v>
      </c>
      <c r="U253" s="12">
        <v>0</v>
      </c>
      <c r="V253" s="12">
        <v>44.57</v>
      </c>
      <c r="W253" s="12">
        <v>0</v>
      </c>
      <c r="X253" s="12">
        <v>5</v>
      </c>
      <c r="Y253" s="12">
        <v>0</v>
      </c>
      <c r="Z253" s="12">
        <f t="shared" ref="Z253:Z255" si="98">SUM(Q253:Y253)</f>
        <v>2765.5000000000005</v>
      </c>
      <c r="AA253" s="12">
        <v>2765.5</v>
      </c>
      <c r="AB253" s="12">
        <f t="shared" ref="AB253:AB255" si="99">SUM(Z253-AA253)</f>
        <v>4.5474735088646412E-13</v>
      </c>
      <c r="AC253" s="12">
        <f t="shared" ref="AC253:AC255" si="100">SUM(P253+AB253)</f>
        <v>4.5474735088646412E-13</v>
      </c>
    </row>
    <row r="254" spans="1:29">
      <c r="A254" s="1"/>
      <c r="B254" s="6"/>
      <c r="C254" s="6" t="s">
        <v>322</v>
      </c>
      <c r="D254" s="5" t="s">
        <v>0</v>
      </c>
      <c r="E254" s="12">
        <v>2467.58</v>
      </c>
      <c r="F254" s="12">
        <v>178.76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413</v>
      </c>
      <c r="M254" s="12">
        <v>0</v>
      </c>
      <c r="N254" s="12">
        <f t="shared" si="96"/>
        <v>3059.34</v>
      </c>
      <c r="O254" s="12">
        <v>3059.34</v>
      </c>
      <c r="P254" s="12">
        <f t="shared" si="97"/>
        <v>0</v>
      </c>
      <c r="Q254" s="12">
        <v>2348.6799999999998</v>
      </c>
      <c r="R254" s="12">
        <v>24.38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3</v>
      </c>
      <c r="Y254" s="12">
        <v>0</v>
      </c>
      <c r="Z254" s="12">
        <f t="shared" si="98"/>
        <v>2376.06</v>
      </c>
      <c r="AA254" s="12">
        <v>2376.06</v>
      </c>
      <c r="AB254" s="12">
        <f t="shared" si="99"/>
        <v>0</v>
      </c>
      <c r="AC254" s="12">
        <f t="shared" si="100"/>
        <v>0</v>
      </c>
    </row>
    <row r="255" spans="1:29">
      <c r="A255" s="1"/>
      <c r="B255" s="6"/>
      <c r="C255" s="6" t="s">
        <v>323</v>
      </c>
      <c r="D255" s="5" t="s">
        <v>0</v>
      </c>
      <c r="E255" s="12">
        <v>10675.13</v>
      </c>
      <c r="F255" s="12">
        <v>66.150000000000006</v>
      </c>
      <c r="G255" s="12">
        <v>0</v>
      </c>
      <c r="H255" s="12">
        <v>67.42</v>
      </c>
      <c r="I255" s="12">
        <v>0</v>
      </c>
      <c r="J255" s="12">
        <v>73.2</v>
      </c>
      <c r="K255" s="12">
        <v>0</v>
      </c>
      <c r="L255" s="12">
        <v>207</v>
      </c>
      <c r="M255" s="12">
        <v>0</v>
      </c>
      <c r="N255" s="12">
        <f t="shared" si="96"/>
        <v>11088.9</v>
      </c>
      <c r="O255" s="12">
        <v>11088.9</v>
      </c>
      <c r="P255" s="12">
        <f t="shared" si="97"/>
        <v>0</v>
      </c>
      <c r="Q255" s="12">
        <v>2917.62</v>
      </c>
      <c r="R255" s="12">
        <v>200.14</v>
      </c>
      <c r="S255" s="12">
        <v>0</v>
      </c>
      <c r="T255" s="12">
        <v>12.24</v>
      </c>
      <c r="U255" s="12">
        <v>0</v>
      </c>
      <c r="V255" s="12">
        <v>44.57</v>
      </c>
      <c r="W255" s="12">
        <v>0</v>
      </c>
      <c r="X255" s="12">
        <v>2</v>
      </c>
      <c r="Y255" s="12">
        <v>0</v>
      </c>
      <c r="Z255" s="12">
        <f t="shared" si="98"/>
        <v>3176.5699999999997</v>
      </c>
      <c r="AA255" s="12">
        <v>3176.57</v>
      </c>
      <c r="AB255" s="12">
        <f t="shared" si="99"/>
        <v>-4.5474735088646412E-13</v>
      </c>
      <c r="AC255" s="12">
        <f t="shared" si="100"/>
        <v>-4.5474735088646412E-13</v>
      </c>
    </row>
    <row r="256" spans="1:29">
      <c r="A256" s="1"/>
      <c r="B256" s="6"/>
      <c r="C256" s="6" t="s">
        <v>324</v>
      </c>
      <c r="D256" s="5" t="s">
        <v>0</v>
      </c>
      <c r="E256" s="12">
        <v>2664.99</v>
      </c>
      <c r="F256" s="12">
        <v>104.87</v>
      </c>
      <c r="G256" s="12">
        <v>0</v>
      </c>
      <c r="H256" s="12">
        <v>12.59</v>
      </c>
      <c r="I256" s="12">
        <v>0</v>
      </c>
      <c r="J256" s="12">
        <v>69.08</v>
      </c>
      <c r="K256" s="12">
        <v>0</v>
      </c>
      <c r="L256" s="12">
        <v>1</v>
      </c>
      <c r="M256" s="12">
        <v>0</v>
      </c>
      <c r="N256" s="12">
        <f t="shared" ref="N256:N283" si="101">SUM(E256:M256)</f>
        <v>2852.5299999999997</v>
      </c>
      <c r="O256" s="12">
        <v>2852.53</v>
      </c>
      <c r="P256" s="12">
        <f t="shared" ref="P256:P283" si="102">SUM(N256-O256)</f>
        <v>-4.5474735088646412E-13</v>
      </c>
      <c r="Q256" s="12">
        <v>2655.03</v>
      </c>
      <c r="R256" s="12">
        <v>146.78</v>
      </c>
      <c r="S256" s="12">
        <v>0</v>
      </c>
      <c r="T256" s="12">
        <v>12.24</v>
      </c>
      <c r="U256" s="12">
        <v>0</v>
      </c>
      <c r="V256" s="12">
        <v>44.57</v>
      </c>
      <c r="W256" s="12">
        <v>0</v>
      </c>
      <c r="X256" s="12">
        <v>1</v>
      </c>
      <c r="Y256" s="12">
        <v>0</v>
      </c>
      <c r="Z256" s="12">
        <f t="shared" ref="Z256:Z283" si="103">SUM(Q256:Y256)</f>
        <v>2859.6200000000003</v>
      </c>
      <c r="AA256" s="12">
        <v>2859.62</v>
      </c>
      <c r="AB256" s="12">
        <f t="shared" ref="AB256:AB283" si="104">SUM(Z256-AA256)</f>
        <v>4.5474735088646412E-13</v>
      </c>
      <c r="AC256" s="12">
        <f t="shared" ref="AC256:AC283" si="105">SUM(P256+AB256)</f>
        <v>0</v>
      </c>
    </row>
    <row r="257" spans="1:29">
      <c r="A257" s="1"/>
      <c r="B257" s="6"/>
      <c r="C257" s="6" t="s">
        <v>1820</v>
      </c>
      <c r="D257" s="5" t="s">
        <v>53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f t="shared" si="101"/>
        <v>0</v>
      </c>
      <c r="O257" s="12">
        <v>0</v>
      </c>
      <c r="P257" s="12">
        <f t="shared" si="102"/>
        <v>0</v>
      </c>
      <c r="Q257" s="12"/>
      <c r="R257" s="12"/>
      <c r="S257" s="12"/>
      <c r="T257" s="12"/>
      <c r="U257" s="12"/>
      <c r="V257" s="12"/>
      <c r="W257" s="12"/>
      <c r="X257" s="12"/>
      <c r="Y257" s="12"/>
      <c r="Z257" s="12">
        <f t="shared" si="103"/>
        <v>0</v>
      </c>
      <c r="AA257" s="12"/>
      <c r="AB257" s="12">
        <f t="shared" si="104"/>
        <v>0</v>
      </c>
      <c r="AC257" s="12">
        <f t="shared" si="105"/>
        <v>0</v>
      </c>
    </row>
    <row r="258" spans="1:29">
      <c r="A258" s="1"/>
      <c r="B258" s="6"/>
      <c r="C258" s="6" t="s">
        <v>1801</v>
      </c>
      <c r="D258" s="5" t="s">
        <v>0</v>
      </c>
      <c r="E258" s="12">
        <v>493.52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207</v>
      </c>
      <c r="M258" s="12">
        <v>0</v>
      </c>
      <c r="N258" s="12">
        <f t="shared" si="101"/>
        <v>700.52</v>
      </c>
      <c r="O258" s="12">
        <v>700.52</v>
      </c>
      <c r="P258" s="12">
        <f t="shared" si="102"/>
        <v>0</v>
      </c>
      <c r="Q258" s="12">
        <v>991.99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2</v>
      </c>
      <c r="Y258" s="12">
        <v>0</v>
      </c>
      <c r="Z258" s="12">
        <f t="shared" si="103"/>
        <v>993.99</v>
      </c>
      <c r="AA258" s="12">
        <v>993.99</v>
      </c>
      <c r="AB258" s="12">
        <f t="shared" si="104"/>
        <v>0</v>
      </c>
      <c r="AC258" s="12">
        <f t="shared" si="105"/>
        <v>0</v>
      </c>
    </row>
    <row r="259" spans="1:29">
      <c r="A259" s="1"/>
      <c r="B259" s="6"/>
      <c r="C259" s="6" t="s">
        <v>1802</v>
      </c>
      <c r="D259" s="5" t="s">
        <v>0</v>
      </c>
      <c r="E259" s="12">
        <v>569.44000000000005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f t="shared" si="101"/>
        <v>569.44000000000005</v>
      </c>
      <c r="O259" s="12">
        <v>569.44000000000005</v>
      </c>
      <c r="P259" s="12">
        <f t="shared" si="102"/>
        <v>0</v>
      </c>
      <c r="Q259" s="12">
        <v>393.88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f t="shared" si="103"/>
        <v>393.88</v>
      </c>
      <c r="AA259" s="12">
        <v>393.88</v>
      </c>
      <c r="AB259" s="12">
        <f t="shared" si="104"/>
        <v>0</v>
      </c>
      <c r="AC259" s="12">
        <f t="shared" si="105"/>
        <v>0</v>
      </c>
    </row>
    <row r="260" spans="1:29">
      <c r="A260" s="1"/>
      <c r="B260" s="6"/>
      <c r="C260" s="6" t="s">
        <v>1803</v>
      </c>
      <c r="D260" s="5" t="s">
        <v>0</v>
      </c>
      <c r="E260" s="12">
        <v>273.33</v>
      </c>
      <c r="F260" s="12">
        <v>35.43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207</v>
      </c>
      <c r="M260" s="12">
        <v>0</v>
      </c>
      <c r="N260" s="12">
        <f t="shared" si="101"/>
        <v>515.76</v>
      </c>
      <c r="O260" s="12">
        <v>515.76</v>
      </c>
      <c r="P260" s="12">
        <f t="shared" si="102"/>
        <v>0</v>
      </c>
      <c r="Q260" s="12">
        <v>262.58999999999997</v>
      </c>
      <c r="R260" s="12">
        <v>12.4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2</v>
      </c>
      <c r="Y260" s="12">
        <v>0</v>
      </c>
      <c r="Z260" s="12">
        <f t="shared" si="103"/>
        <v>276.98999999999995</v>
      </c>
      <c r="AA260" s="12">
        <v>276.99</v>
      </c>
      <c r="AB260" s="12">
        <f t="shared" si="104"/>
        <v>-5.6843418860808015E-14</v>
      </c>
      <c r="AC260" s="12">
        <f t="shared" si="105"/>
        <v>-5.6843418860808015E-14</v>
      </c>
    </row>
    <row r="261" spans="1:29">
      <c r="A261" s="1"/>
      <c r="B261" s="6"/>
      <c r="C261" s="6" t="s">
        <v>1804</v>
      </c>
      <c r="D261" s="5" t="s">
        <v>131</v>
      </c>
      <c r="E261" s="12">
        <v>2505.54</v>
      </c>
      <c r="F261" s="12">
        <v>34.020000000000003</v>
      </c>
      <c r="G261" s="12">
        <v>0</v>
      </c>
      <c r="H261" s="12">
        <v>2.9</v>
      </c>
      <c r="I261" s="12">
        <v>0</v>
      </c>
      <c r="J261" s="12">
        <v>50.62</v>
      </c>
      <c r="K261" s="12">
        <v>0</v>
      </c>
      <c r="L261" s="12">
        <v>207</v>
      </c>
      <c r="M261" s="12">
        <v>0</v>
      </c>
      <c r="N261" s="12">
        <f t="shared" si="101"/>
        <v>2800.08</v>
      </c>
      <c r="O261" s="12">
        <v>2800.08</v>
      </c>
      <c r="P261" s="12">
        <f t="shared" si="102"/>
        <v>0</v>
      </c>
      <c r="Q261" s="12">
        <v>452.23</v>
      </c>
      <c r="R261" s="12">
        <v>45.8</v>
      </c>
      <c r="S261" s="12">
        <v>0</v>
      </c>
      <c r="T261" s="12">
        <v>21.93</v>
      </c>
      <c r="U261" s="12">
        <v>0</v>
      </c>
      <c r="V261" s="12">
        <v>67.150000000000006</v>
      </c>
      <c r="W261" s="12">
        <v>0</v>
      </c>
      <c r="X261" s="12">
        <v>2</v>
      </c>
      <c r="Y261" s="12">
        <v>0</v>
      </c>
      <c r="Z261" s="12">
        <f t="shared" si="103"/>
        <v>589.11</v>
      </c>
      <c r="AA261" s="12">
        <v>589.11</v>
      </c>
      <c r="AB261" s="12">
        <f t="shared" si="104"/>
        <v>0</v>
      </c>
      <c r="AC261" s="12">
        <f t="shared" si="105"/>
        <v>0</v>
      </c>
    </row>
    <row r="262" spans="1:29">
      <c r="A262" s="1"/>
      <c r="B262" s="6"/>
      <c r="C262" s="6" t="s">
        <v>1818</v>
      </c>
      <c r="D262" s="5" t="s">
        <v>53</v>
      </c>
      <c r="E262" s="12">
        <v>3056</v>
      </c>
      <c r="F262" s="12">
        <v>2.08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205</v>
      </c>
      <c r="M262" s="12">
        <v>0</v>
      </c>
      <c r="N262" s="12">
        <f t="shared" si="101"/>
        <v>3263.08</v>
      </c>
      <c r="O262" s="12">
        <v>3263.08</v>
      </c>
      <c r="P262" s="12">
        <f t="shared" si="102"/>
        <v>0</v>
      </c>
      <c r="Q262" s="12"/>
      <c r="R262" s="12"/>
      <c r="S262" s="12"/>
      <c r="T262" s="12"/>
      <c r="U262" s="12"/>
      <c r="V262" s="12"/>
      <c r="W262" s="12"/>
      <c r="X262" s="12"/>
      <c r="Y262" s="12"/>
      <c r="Z262" s="12">
        <f t="shared" si="103"/>
        <v>0</v>
      </c>
      <c r="AA262" s="12"/>
      <c r="AB262" s="12">
        <f t="shared" si="104"/>
        <v>0</v>
      </c>
      <c r="AC262" s="12">
        <f t="shared" si="105"/>
        <v>0</v>
      </c>
    </row>
    <row r="263" spans="1:29">
      <c r="A263" s="1"/>
      <c r="B263" s="6"/>
      <c r="C263" s="6" t="s">
        <v>1805</v>
      </c>
      <c r="D263" s="5" t="s">
        <v>0</v>
      </c>
      <c r="E263" s="12">
        <v>461.88</v>
      </c>
      <c r="F263" s="12">
        <v>16.71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f t="shared" si="101"/>
        <v>478.59</v>
      </c>
      <c r="O263" s="12">
        <v>478.59</v>
      </c>
      <c r="P263" s="12">
        <f t="shared" si="102"/>
        <v>0</v>
      </c>
      <c r="Q263" s="12">
        <v>787.76</v>
      </c>
      <c r="R263" s="12">
        <v>19.68</v>
      </c>
      <c r="S263" s="12">
        <v>0</v>
      </c>
      <c r="T263" s="12">
        <v>0</v>
      </c>
      <c r="U263" s="12">
        <v>0</v>
      </c>
      <c r="V263" s="12">
        <v>3.44</v>
      </c>
      <c r="W263" s="12">
        <v>0</v>
      </c>
      <c r="X263" s="12">
        <v>1</v>
      </c>
      <c r="Y263" s="12">
        <v>0</v>
      </c>
      <c r="Z263" s="12">
        <f t="shared" si="103"/>
        <v>811.88</v>
      </c>
      <c r="AA263" s="12">
        <v>811.88</v>
      </c>
      <c r="AB263" s="12">
        <f t="shared" si="104"/>
        <v>0</v>
      </c>
      <c r="AC263" s="12">
        <f t="shared" si="105"/>
        <v>0</v>
      </c>
    </row>
    <row r="264" spans="1:29">
      <c r="A264" s="1"/>
      <c r="B264" s="6"/>
      <c r="C264" s="6" t="s">
        <v>1806</v>
      </c>
      <c r="D264" s="5" t="s">
        <v>0</v>
      </c>
      <c r="E264" s="12">
        <v>461.88</v>
      </c>
      <c r="F264" s="12">
        <v>16.71</v>
      </c>
      <c r="G264" s="12">
        <v>0</v>
      </c>
      <c r="H264" s="12">
        <v>9.69</v>
      </c>
      <c r="I264" s="12">
        <v>0</v>
      </c>
      <c r="J264" s="12">
        <v>22.58</v>
      </c>
      <c r="K264" s="12">
        <v>0</v>
      </c>
      <c r="L264" s="12">
        <v>0</v>
      </c>
      <c r="M264" s="12">
        <v>0</v>
      </c>
      <c r="N264" s="12">
        <f t="shared" si="101"/>
        <v>510.85999999999996</v>
      </c>
      <c r="O264" s="12">
        <v>510.86</v>
      </c>
      <c r="P264" s="12">
        <f t="shared" si="102"/>
        <v>-5.6843418860808015E-14</v>
      </c>
      <c r="Q264" s="12">
        <v>860.7</v>
      </c>
      <c r="R264" s="12">
        <v>19.690000000000001</v>
      </c>
      <c r="S264" s="12">
        <v>0</v>
      </c>
      <c r="T264" s="12">
        <v>0</v>
      </c>
      <c r="U264" s="12">
        <v>0</v>
      </c>
      <c r="V264" s="12">
        <v>3.44</v>
      </c>
      <c r="W264" s="12">
        <v>0</v>
      </c>
      <c r="X264" s="12">
        <v>1</v>
      </c>
      <c r="Y264" s="12">
        <v>0</v>
      </c>
      <c r="Z264" s="12">
        <f t="shared" si="103"/>
        <v>884.83000000000015</v>
      </c>
      <c r="AA264" s="12">
        <v>884.83</v>
      </c>
      <c r="AB264" s="12">
        <f t="shared" si="104"/>
        <v>1.1368683772161603E-13</v>
      </c>
      <c r="AC264" s="12">
        <f t="shared" si="105"/>
        <v>5.6843418860808015E-14</v>
      </c>
    </row>
    <row r="265" spans="1:29">
      <c r="A265" s="1"/>
      <c r="B265" s="6"/>
      <c r="C265" s="6" t="s">
        <v>1807</v>
      </c>
      <c r="D265" s="5" t="s">
        <v>0</v>
      </c>
      <c r="E265" s="12">
        <v>461.89</v>
      </c>
      <c r="F265" s="12">
        <v>16.71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f t="shared" si="101"/>
        <v>478.59999999999997</v>
      </c>
      <c r="O265" s="12">
        <v>478.6</v>
      </c>
      <c r="P265" s="12">
        <f t="shared" si="102"/>
        <v>-5.6843418860808015E-14</v>
      </c>
      <c r="Q265" s="12">
        <v>787.76</v>
      </c>
      <c r="R265" s="12">
        <v>19.690000000000001</v>
      </c>
      <c r="S265" s="12">
        <v>0</v>
      </c>
      <c r="T265" s="12">
        <v>0</v>
      </c>
      <c r="U265" s="12">
        <v>0</v>
      </c>
      <c r="V265" s="12">
        <v>3.43</v>
      </c>
      <c r="W265" s="12">
        <v>0</v>
      </c>
      <c r="X265" s="12">
        <v>1</v>
      </c>
      <c r="Y265" s="12">
        <v>0</v>
      </c>
      <c r="Z265" s="12">
        <f t="shared" si="103"/>
        <v>811.88</v>
      </c>
      <c r="AA265" s="12">
        <v>811.88</v>
      </c>
      <c r="AB265" s="12">
        <f t="shared" si="104"/>
        <v>0</v>
      </c>
      <c r="AC265" s="12">
        <f t="shared" si="105"/>
        <v>-5.6843418860808015E-14</v>
      </c>
    </row>
    <row r="266" spans="1:29">
      <c r="A266" s="1"/>
      <c r="B266" s="6"/>
      <c r="C266" s="6" t="s">
        <v>1824</v>
      </c>
      <c r="D266" s="5" t="s">
        <v>53</v>
      </c>
      <c r="E266" s="12">
        <v>823.77</v>
      </c>
      <c r="F266" s="12">
        <v>0</v>
      </c>
      <c r="G266" s="12">
        <v>0</v>
      </c>
      <c r="H266" s="12">
        <v>0</v>
      </c>
      <c r="I266" s="12">
        <v>0</v>
      </c>
      <c r="J266" s="12">
        <v>233.74</v>
      </c>
      <c r="K266" s="12">
        <v>0</v>
      </c>
      <c r="L266" s="12">
        <v>0</v>
      </c>
      <c r="M266" s="12">
        <v>0</v>
      </c>
      <c r="N266" s="12">
        <f t="shared" si="101"/>
        <v>1057.51</v>
      </c>
      <c r="O266" s="12">
        <v>1057.51</v>
      </c>
      <c r="P266" s="12">
        <f t="shared" si="102"/>
        <v>0</v>
      </c>
      <c r="Q266" s="12"/>
      <c r="R266" s="12"/>
      <c r="S266" s="12"/>
      <c r="T266" s="12"/>
      <c r="U266" s="12"/>
      <c r="V266" s="12"/>
      <c r="W266" s="12"/>
      <c r="X266" s="12"/>
      <c r="Y266" s="12"/>
      <c r="Z266" s="12">
        <f t="shared" si="103"/>
        <v>0</v>
      </c>
      <c r="AA266" s="12"/>
      <c r="AB266" s="12">
        <f t="shared" si="104"/>
        <v>0</v>
      </c>
      <c r="AC266" s="12">
        <f t="shared" si="105"/>
        <v>0</v>
      </c>
    </row>
    <row r="267" spans="1:29">
      <c r="A267" s="1"/>
      <c r="B267" s="6"/>
      <c r="C267" s="6" t="s">
        <v>1808</v>
      </c>
      <c r="D267" s="5" t="s">
        <v>0</v>
      </c>
      <c r="E267" s="12">
        <v>626.39</v>
      </c>
      <c r="F267" s="12">
        <v>88.3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f t="shared" si="101"/>
        <v>714.68999999999994</v>
      </c>
      <c r="O267" s="12">
        <v>714.69</v>
      </c>
      <c r="P267" s="12">
        <f t="shared" si="102"/>
        <v>-1.1368683772161603E-13</v>
      </c>
      <c r="Q267" s="12">
        <v>1269.1600000000001</v>
      </c>
      <c r="R267" s="12">
        <v>23.02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2</v>
      </c>
      <c r="Y267" s="12">
        <v>0</v>
      </c>
      <c r="Z267" s="12">
        <f t="shared" si="103"/>
        <v>1294.18</v>
      </c>
      <c r="AA267" s="12">
        <v>1294.18</v>
      </c>
      <c r="AB267" s="12">
        <f t="shared" si="104"/>
        <v>0</v>
      </c>
      <c r="AC267" s="12">
        <f t="shared" si="105"/>
        <v>-1.1368683772161603E-13</v>
      </c>
    </row>
    <row r="268" spans="1:29">
      <c r="A268" s="1"/>
      <c r="B268" s="6"/>
      <c r="C268" s="6" t="s">
        <v>1809</v>
      </c>
      <c r="D268" s="5" t="s">
        <v>0</v>
      </c>
      <c r="E268" s="12">
        <v>303.7</v>
      </c>
      <c r="F268" s="12">
        <v>0</v>
      </c>
      <c r="G268" s="12">
        <v>0</v>
      </c>
      <c r="H268" s="12">
        <v>9.69</v>
      </c>
      <c r="I268" s="12">
        <v>0</v>
      </c>
      <c r="J268" s="12">
        <v>73.2</v>
      </c>
      <c r="K268" s="12">
        <v>0</v>
      </c>
      <c r="L268" s="12">
        <v>207</v>
      </c>
      <c r="M268" s="12">
        <v>0</v>
      </c>
      <c r="N268" s="12">
        <f t="shared" si="101"/>
        <v>593.58999999999992</v>
      </c>
      <c r="O268" s="12">
        <v>593.59</v>
      </c>
      <c r="P268" s="12">
        <f t="shared" si="102"/>
        <v>-1.1368683772161603E-13</v>
      </c>
      <c r="Q268" s="12">
        <v>291.76</v>
      </c>
      <c r="R268" s="12">
        <v>0</v>
      </c>
      <c r="S268" s="12">
        <v>0</v>
      </c>
      <c r="T268" s="12">
        <v>0</v>
      </c>
      <c r="U268" s="12">
        <v>0</v>
      </c>
      <c r="V268" s="12">
        <v>10.3</v>
      </c>
      <c r="W268" s="12">
        <v>0</v>
      </c>
      <c r="X268" s="12">
        <v>2</v>
      </c>
      <c r="Y268" s="12">
        <v>0</v>
      </c>
      <c r="Z268" s="12">
        <f t="shared" si="103"/>
        <v>304.06</v>
      </c>
      <c r="AA268" s="12">
        <v>304.06</v>
      </c>
      <c r="AB268" s="12">
        <f t="shared" si="104"/>
        <v>0</v>
      </c>
      <c r="AC268" s="12">
        <f t="shared" si="105"/>
        <v>-1.1368683772161603E-13</v>
      </c>
    </row>
    <row r="269" spans="1:29">
      <c r="A269" s="1"/>
      <c r="B269" s="6"/>
      <c r="C269" s="6" t="s">
        <v>1819</v>
      </c>
      <c r="D269" s="5" t="s">
        <v>53</v>
      </c>
      <c r="E269" s="12">
        <v>530.95000000000005</v>
      </c>
      <c r="F269" s="12">
        <v>11.22</v>
      </c>
      <c r="G269" s="12">
        <v>0</v>
      </c>
      <c r="H269" s="12">
        <v>2.9</v>
      </c>
      <c r="I269" s="12">
        <v>0</v>
      </c>
      <c r="J269" s="12">
        <v>4.12</v>
      </c>
      <c r="K269" s="12">
        <v>0</v>
      </c>
      <c r="L269" s="12">
        <v>207</v>
      </c>
      <c r="M269" s="12">
        <v>0</v>
      </c>
      <c r="N269" s="12">
        <f t="shared" si="101"/>
        <v>756.19</v>
      </c>
      <c r="O269" s="12">
        <v>756.19</v>
      </c>
      <c r="P269" s="12">
        <f t="shared" si="102"/>
        <v>0</v>
      </c>
      <c r="Q269" s="12"/>
      <c r="R269" s="12"/>
      <c r="S269" s="12"/>
      <c r="T269" s="12"/>
      <c r="U269" s="12"/>
      <c r="V269" s="12"/>
      <c r="W269" s="12"/>
      <c r="X269" s="12"/>
      <c r="Y269" s="12"/>
      <c r="Z269" s="12">
        <f t="shared" si="103"/>
        <v>0</v>
      </c>
      <c r="AA269" s="12"/>
      <c r="AB269" s="12">
        <f t="shared" si="104"/>
        <v>0</v>
      </c>
      <c r="AC269" s="12">
        <f t="shared" si="105"/>
        <v>0</v>
      </c>
    </row>
    <row r="270" spans="1:29">
      <c r="A270" s="1"/>
      <c r="B270" s="6"/>
      <c r="C270" s="6" t="s">
        <v>148</v>
      </c>
      <c r="D270" s="5" t="s">
        <v>0</v>
      </c>
      <c r="E270" s="12">
        <v>2391.65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1</v>
      </c>
      <c r="M270" s="12">
        <v>0</v>
      </c>
      <c r="N270" s="12">
        <f t="shared" si="101"/>
        <v>2392.65</v>
      </c>
      <c r="O270" s="12">
        <v>2392.65</v>
      </c>
      <c r="P270" s="12">
        <f t="shared" si="102"/>
        <v>0</v>
      </c>
      <c r="Q270" s="12">
        <v>3399.02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1</v>
      </c>
      <c r="Y270" s="12">
        <v>0</v>
      </c>
      <c r="Z270" s="12">
        <f t="shared" si="103"/>
        <v>3400.02</v>
      </c>
      <c r="AA270" s="12">
        <v>3400.02</v>
      </c>
      <c r="AB270" s="12">
        <f t="shared" si="104"/>
        <v>0</v>
      </c>
      <c r="AC270" s="12">
        <f t="shared" si="105"/>
        <v>0</v>
      </c>
    </row>
    <row r="271" spans="1:29">
      <c r="A271" s="1"/>
      <c r="B271" s="6"/>
      <c r="C271" s="6" t="s">
        <v>1821</v>
      </c>
      <c r="D271" s="5" t="s">
        <v>53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f t="shared" si="101"/>
        <v>0</v>
      </c>
      <c r="O271" s="12">
        <v>0</v>
      </c>
      <c r="P271" s="12">
        <f t="shared" si="102"/>
        <v>0</v>
      </c>
      <c r="Q271" s="12"/>
      <c r="R271" s="12"/>
      <c r="S271" s="12"/>
      <c r="T271" s="12"/>
      <c r="U271" s="12"/>
      <c r="V271" s="12"/>
      <c r="W271" s="12"/>
      <c r="X271" s="12"/>
      <c r="Y271" s="12"/>
      <c r="Z271" s="12">
        <f t="shared" si="103"/>
        <v>0</v>
      </c>
      <c r="AA271" s="12"/>
      <c r="AB271" s="12">
        <f t="shared" si="104"/>
        <v>0</v>
      </c>
      <c r="AC271" s="12">
        <f t="shared" si="105"/>
        <v>0</v>
      </c>
    </row>
    <row r="272" spans="1:29">
      <c r="A272" s="1"/>
      <c r="B272" s="6"/>
      <c r="C272" s="6" t="s">
        <v>1822</v>
      </c>
      <c r="D272" s="5" t="s">
        <v>53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f t="shared" si="101"/>
        <v>0</v>
      </c>
      <c r="O272" s="12">
        <v>0</v>
      </c>
      <c r="P272" s="12">
        <f t="shared" si="102"/>
        <v>0</v>
      </c>
      <c r="Q272" s="12"/>
      <c r="R272" s="12"/>
      <c r="S272" s="12"/>
      <c r="T272" s="12"/>
      <c r="U272" s="12"/>
      <c r="V272" s="12"/>
      <c r="W272" s="12"/>
      <c r="X272" s="12"/>
      <c r="Y272" s="12"/>
      <c r="Z272" s="12">
        <f t="shared" si="103"/>
        <v>0</v>
      </c>
      <c r="AA272" s="12"/>
      <c r="AB272" s="12">
        <f t="shared" si="104"/>
        <v>0</v>
      </c>
      <c r="AC272" s="12">
        <f t="shared" si="105"/>
        <v>0</v>
      </c>
    </row>
    <row r="273" spans="1:29">
      <c r="A273" s="1"/>
      <c r="B273" s="6"/>
      <c r="C273" s="6" t="s">
        <v>1810</v>
      </c>
      <c r="D273" s="5" t="s">
        <v>0</v>
      </c>
      <c r="E273" s="12">
        <v>4631.46</v>
      </c>
      <c r="F273" s="12">
        <v>138.94999999999999</v>
      </c>
      <c r="G273" s="12">
        <v>0</v>
      </c>
      <c r="H273" s="12">
        <v>9.69</v>
      </c>
      <c r="I273" s="12">
        <v>0</v>
      </c>
      <c r="J273" s="12">
        <v>73.2</v>
      </c>
      <c r="K273" s="12">
        <v>0</v>
      </c>
      <c r="L273" s="12">
        <v>207</v>
      </c>
      <c r="M273" s="12">
        <v>0</v>
      </c>
      <c r="N273" s="12">
        <f t="shared" si="101"/>
        <v>5060.2999999999993</v>
      </c>
      <c r="O273" s="12">
        <v>5060.3</v>
      </c>
      <c r="P273" s="12">
        <f t="shared" si="102"/>
        <v>-9.0949470177292824E-13</v>
      </c>
      <c r="Q273" s="12">
        <v>1808.92</v>
      </c>
      <c r="R273" s="12">
        <v>36.479999999999997</v>
      </c>
      <c r="S273" s="12">
        <v>0</v>
      </c>
      <c r="T273" s="12">
        <v>0</v>
      </c>
      <c r="U273" s="12">
        <v>0</v>
      </c>
      <c r="V273" s="12">
        <v>10.3</v>
      </c>
      <c r="W273" s="12">
        <v>0</v>
      </c>
      <c r="X273" s="12">
        <v>2</v>
      </c>
      <c r="Y273" s="12">
        <v>0</v>
      </c>
      <c r="Z273" s="12">
        <f t="shared" si="103"/>
        <v>1857.7</v>
      </c>
      <c r="AA273" s="12">
        <v>1857.7</v>
      </c>
      <c r="AB273" s="12">
        <f t="shared" si="104"/>
        <v>0</v>
      </c>
      <c r="AC273" s="12">
        <f t="shared" si="105"/>
        <v>-9.0949470177292824E-13</v>
      </c>
    </row>
    <row r="274" spans="1:29">
      <c r="A274" s="1"/>
      <c r="B274" s="6"/>
      <c r="C274" s="6" t="s">
        <v>325</v>
      </c>
      <c r="D274" s="5" t="s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207</v>
      </c>
      <c r="M274" s="12">
        <v>0</v>
      </c>
      <c r="N274" s="12">
        <f t="shared" si="101"/>
        <v>207</v>
      </c>
      <c r="O274" s="12">
        <v>207</v>
      </c>
      <c r="P274" s="12">
        <f t="shared" si="102"/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2</v>
      </c>
      <c r="Y274" s="12">
        <v>0</v>
      </c>
      <c r="Z274" s="12">
        <f t="shared" si="103"/>
        <v>2</v>
      </c>
      <c r="AA274" s="12">
        <v>2</v>
      </c>
      <c r="AB274" s="12">
        <f t="shared" si="104"/>
        <v>0</v>
      </c>
      <c r="AC274" s="12">
        <f t="shared" si="105"/>
        <v>0</v>
      </c>
    </row>
    <row r="275" spans="1:29">
      <c r="A275" s="1"/>
      <c r="B275" s="6"/>
      <c r="C275" s="6" t="s">
        <v>1811</v>
      </c>
      <c r="D275" s="5" t="s">
        <v>0</v>
      </c>
      <c r="E275" s="12">
        <v>3226.83</v>
      </c>
      <c r="F275" s="12">
        <v>45.2</v>
      </c>
      <c r="G275" s="12">
        <v>0</v>
      </c>
      <c r="H275" s="12">
        <v>12.59</v>
      </c>
      <c r="I275" s="12">
        <v>0</v>
      </c>
      <c r="J275" s="12">
        <v>73.2</v>
      </c>
      <c r="K275" s="12">
        <v>0</v>
      </c>
      <c r="L275" s="12">
        <v>207</v>
      </c>
      <c r="M275" s="12">
        <v>0</v>
      </c>
      <c r="N275" s="12">
        <f t="shared" si="101"/>
        <v>3564.8199999999997</v>
      </c>
      <c r="O275" s="12">
        <v>3564.82</v>
      </c>
      <c r="P275" s="12">
        <f t="shared" si="102"/>
        <v>-4.5474735088646412E-13</v>
      </c>
      <c r="Q275" s="12">
        <v>2436.21</v>
      </c>
      <c r="R275" s="12">
        <v>155.93</v>
      </c>
      <c r="S275" s="12">
        <v>0</v>
      </c>
      <c r="T275" s="12">
        <v>12.24</v>
      </c>
      <c r="U275" s="12">
        <v>0</v>
      </c>
      <c r="V275" s="12">
        <v>44.57</v>
      </c>
      <c r="W275" s="12">
        <v>0</v>
      </c>
      <c r="X275" s="12">
        <v>2</v>
      </c>
      <c r="Y275" s="12">
        <v>0</v>
      </c>
      <c r="Z275" s="12">
        <f t="shared" si="103"/>
        <v>2650.95</v>
      </c>
      <c r="AA275" s="12">
        <v>2650.95</v>
      </c>
      <c r="AB275" s="12">
        <f t="shared" si="104"/>
        <v>0</v>
      </c>
      <c r="AC275" s="12">
        <f t="shared" si="105"/>
        <v>-4.5474735088646412E-13</v>
      </c>
    </row>
    <row r="276" spans="1:29">
      <c r="A276" s="1"/>
      <c r="B276" s="6"/>
      <c r="C276" s="6" t="s">
        <v>1812</v>
      </c>
      <c r="D276" s="5" t="s">
        <v>0</v>
      </c>
      <c r="E276" s="12">
        <v>5436.27</v>
      </c>
      <c r="F276" s="12">
        <v>104.86</v>
      </c>
      <c r="G276" s="12">
        <v>0</v>
      </c>
      <c r="H276" s="12">
        <v>12.59</v>
      </c>
      <c r="I276" s="12">
        <v>0</v>
      </c>
      <c r="J276" s="12">
        <v>73.2</v>
      </c>
      <c r="K276" s="12">
        <v>0</v>
      </c>
      <c r="L276" s="12">
        <v>413</v>
      </c>
      <c r="M276" s="12">
        <v>0</v>
      </c>
      <c r="N276" s="12">
        <f t="shared" si="101"/>
        <v>6039.92</v>
      </c>
      <c r="O276" s="12">
        <v>6039.92</v>
      </c>
      <c r="P276" s="12">
        <f t="shared" si="102"/>
        <v>0</v>
      </c>
      <c r="Q276" s="12">
        <v>5776.88</v>
      </c>
      <c r="R276" s="12">
        <v>131.25</v>
      </c>
      <c r="S276" s="12">
        <v>0</v>
      </c>
      <c r="T276" s="12">
        <v>12.24</v>
      </c>
      <c r="U276" s="12">
        <v>0</v>
      </c>
      <c r="V276" s="12">
        <v>44.57</v>
      </c>
      <c r="W276" s="12">
        <v>0</v>
      </c>
      <c r="X276" s="12">
        <v>3</v>
      </c>
      <c r="Y276" s="12">
        <v>0</v>
      </c>
      <c r="Z276" s="12">
        <f t="shared" si="103"/>
        <v>5967.94</v>
      </c>
      <c r="AA276" s="12">
        <v>5967.94</v>
      </c>
      <c r="AB276" s="12">
        <f t="shared" si="104"/>
        <v>0</v>
      </c>
      <c r="AC276" s="12">
        <f t="shared" si="105"/>
        <v>0</v>
      </c>
    </row>
    <row r="277" spans="1:29">
      <c r="A277" s="1"/>
      <c r="B277" s="6"/>
      <c r="C277" s="6" t="s">
        <v>1813</v>
      </c>
      <c r="D277" s="5" t="s">
        <v>0</v>
      </c>
      <c r="E277" s="12">
        <v>1613.42</v>
      </c>
      <c r="F277" s="12">
        <v>45.2</v>
      </c>
      <c r="G277" s="12">
        <v>0</v>
      </c>
      <c r="H277" s="12">
        <v>12.59</v>
      </c>
      <c r="I277" s="12">
        <v>0</v>
      </c>
      <c r="J277" s="12">
        <v>73.2</v>
      </c>
      <c r="K277" s="12">
        <v>0</v>
      </c>
      <c r="L277" s="12">
        <v>207</v>
      </c>
      <c r="M277" s="12">
        <v>0</v>
      </c>
      <c r="N277" s="12">
        <f t="shared" si="101"/>
        <v>1951.41</v>
      </c>
      <c r="O277" s="12">
        <v>1951.41</v>
      </c>
      <c r="P277" s="12">
        <f t="shared" si="102"/>
        <v>0</v>
      </c>
      <c r="Q277" s="12">
        <v>2450.8000000000002</v>
      </c>
      <c r="R277" s="12">
        <v>155.93</v>
      </c>
      <c r="S277" s="12">
        <v>0</v>
      </c>
      <c r="T277" s="12">
        <v>12.24</v>
      </c>
      <c r="U277" s="12">
        <v>0</v>
      </c>
      <c r="V277" s="12">
        <v>44.57</v>
      </c>
      <c r="W277" s="12">
        <v>0</v>
      </c>
      <c r="X277" s="12">
        <v>2</v>
      </c>
      <c r="Y277" s="12">
        <v>0</v>
      </c>
      <c r="Z277" s="12">
        <f t="shared" si="103"/>
        <v>2665.54</v>
      </c>
      <c r="AA277" s="12">
        <v>2665.54</v>
      </c>
      <c r="AB277" s="12">
        <f t="shared" si="104"/>
        <v>0</v>
      </c>
      <c r="AC277" s="12">
        <f t="shared" si="105"/>
        <v>0</v>
      </c>
    </row>
    <row r="278" spans="1:29">
      <c r="A278" s="1"/>
      <c r="B278" s="6"/>
      <c r="C278" s="6" t="s">
        <v>1814</v>
      </c>
      <c r="D278" s="5" t="s">
        <v>0</v>
      </c>
      <c r="E278" s="12">
        <v>208.8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207</v>
      </c>
      <c r="M278" s="12">
        <v>0</v>
      </c>
      <c r="N278" s="12">
        <f t="shared" si="101"/>
        <v>415.8</v>
      </c>
      <c r="O278" s="12">
        <v>415.8</v>
      </c>
      <c r="P278" s="12">
        <f t="shared" si="102"/>
        <v>0</v>
      </c>
      <c r="Q278" s="12">
        <v>525.16999999999996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2</v>
      </c>
      <c r="Y278" s="12">
        <v>0</v>
      </c>
      <c r="Z278" s="12">
        <f t="shared" si="103"/>
        <v>527.16999999999996</v>
      </c>
      <c r="AA278" s="12">
        <v>527.16999999999996</v>
      </c>
      <c r="AB278" s="12">
        <f t="shared" si="104"/>
        <v>0</v>
      </c>
      <c r="AC278" s="12">
        <f t="shared" si="105"/>
        <v>0</v>
      </c>
    </row>
    <row r="279" spans="1:29">
      <c r="A279" s="1"/>
      <c r="B279" s="6"/>
      <c r="C279" s="6" t="s">
        <v>1815</v>
      </c>
      <c r="D279" s="5" t="s">
        <v>0</v>
      </c>
      <c r="E279" s="12">
        <v>3625.44</v>
      </c>
      <c r="F279" s="12">
        <v>340.17</v>
      </c>
      <c r="G279" s="12">
        <v>0</v>
      </c>
      <c r="H279" s="12">
        <v>9.69</v>
      </c>
      <c r="I279" s="12">
        <v>0</v>
      </c>
      <c r="J279" s="12">
        <v>104.8</v>
      </c>
      <c r="K279" s="12">
        <v>0</v>
      </c>
      <c r="L279" s="12">
        <v>413</v>
      </c>
      <c r="M279" s="12">
        <v>0</v>
      </c>
      <c r="N279" s="12">
        <f t="shared" si="101"/>
        <v>4493.1000000000004</v>
      </c>
      <c r="O279" s="12">
        <v>4493.1000000000004</v>
      </c>
      <c r="P279" s="12">
        <f t="shared" si="102"/>
        <v>0</v>
      </c>
      <c r="Q279" s="12">
        <v>2742.56</v>
      </c>
      <c r="R279" s="12">
        <v>98.88</v>
      </c>
      <c r="S279" s="12">
        <v>0</v>
      </c>
      <c r="T279" s="12">
        <v>1.8</v>
      </c>
      <c r="U279" s="12">
        <v>0</v>
      </c>
      <c r="V279" s="12">
        <v>44.57</v>
      </c>
      <c r="W279" s="12">
        <v>0</v>
      </c>
      <c r="X279" s="12">
        <v>3</v>
      </c>
      <c r="Y279" s="12">
        <v>0</v>
      </c>
      <c r="Z279" s="12">
        <f t="shared" si="103"/>
        <v>2890.8100000000004</v>
      </c>
      <c r="AA279" s="12">
        <v>2890.81</v>
      </c>
      <c r="AB279" s="12">
        <f t="shared" si="104"/>
        <v>4.5474735088646412E-13</v>
      </c>
      <c r="AC279" s="12">
        <f t="shared" si="105"/>
        <v>4.5474735088646412E-13</v>
      </c>
    </row>
    <row r="280" spans="1:29">
      <c r="A280" s="1"/>
      <c r="B280" s="6"/>
      <c r="C280" s="6" t="s">
        <v>1816</v>
      </c>
      <c r="D280" s="5" t="s">
        <v>0</v>
      </c>
      <c r="E280" s="12">
        <v>1176.8499999999999</v>
      </c>
      <c r="F280" s="12">
        <v>3.02</v>
      </c>
      <c r="G280" s="12">
        <v>0</v>
      </c>
      <c r="H280" s="12">
        <v>0</v>
      </c>
      <c r="I280" s="12">
        <v>0</v>
      </c>
      <c r="J280" s="12">
        <v>41.24</v>
      </c>
      <c r="K280" s="12">
        <v>0</v>
      </c>
      <c r="L280" s="12">
        <v>1</v>
      </c>
      <c r="M280" s="12">
        <v>0</v>
      </c>
      <c r="N280" s="12">
        <f t="shared" si="101"/>
        <v>1222.1099999999999</v>
      </c>
      <c r="O280" s="12">
        <v>1222.1099999999999</v>
      </c>
      <c r="P280" s="12">
        <f t="shared" si="102"/>
        <v>0</v>
      </c>
      <c r="Q280" s="12">
        <v>1779.75</v>
      </c>
      <c r="R280" s="12">
        <v>44.21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1</v>
      </c>
      <c r="Y280" s="12">
        <v>0</v>
      </c>
      <c r="Z280" s="12">
        <f t="shared" si="103"/>
        <v>1824.96</v>
      </c>
      <c r="AA280" s="12">
        <v>1824.96</v>
      </c>
      <c r="AB280" s="12">
        <f t="shared" si="104"/>
        <v>0</v>
      </c>
      <c r="AC280" s="12">
        <f t="shared" si="105"/>
        <v>0</v>
      </c>
    </row>
    <row r="281" spans="1:29">
      <c r="A281" s="1"/>
      <c r="B281" s="6"/>
      <c r="C281" s="6" t="s">
        <v>1823</v>
      </c>
      <c r="D281" s="5" t="s">
        <v>53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f t="shared" si="101"/>
        <v>0</v>
      </c>
      <c r="O281" s="12">
        <v>0</v>
      </c>
      <c r="P281" s="12">
        <f t="shared" si="102"/>
        <v>0</v>
      </c>
      <c r="Q281" s="12"/>
      <c r="R281" s="12"/>
      <c r="S281" s="12"/>
      <c r="T281" s="12"/>
      <c r="U281" s="12"/>
      <c r="V281" s="12"/>
      <c r="W281" s="12"/>
      <c r="X281" s="12"/>
      <c r="Y281" s="12"/>
      <c r="Z281" s="12">
        <f t="shared" si="103"/>
        <v>0</v>
      </c>
      <c r="AA281" s="12"/>
      <c r="AB281" s="12">
        <f t="shared" si="104"/>
        <v>0</v>
      </c>
      <c r="AC281" s="12">
        <f t="shared" si="105"/>
        <v>0</v>
      </c>
    </row>
    <row r="282" spans="1:29">
      <c r="A282" s="1"/>
      <c r="B282" s="6"/>
      <c r="C282" s="6" t="s">
        <v>326</v>
      </c>
      <c r="D282" s="5" t="s">
        <v>0</v>
      </c>
      <c r="E282" s="12">
        <v>9289.48</v>
      </c>
      <c r="F282" s="12">
        <v>100.94</v>
      </c>
      <c r="G282" s="12">
        <v>0</v>
      </c>
      <c r="H282" s="12">
        <v>12.59</v>
      </c>
      <c r="I282" s="12">
        <v>0</v>
      </c>
      <c r="J282" s="12">
        <v>73.209999999999994</v>
      </c>
      <c r="K282" s="12">
        <v>0</v>
      </c>
      <c r="L282" s="12">
        <v>413</v>
      </c>
      <c r="M282" s="12">
        <v>0</v>
      </c>
      <c r="N282" s="12">
        <f t="shared" si="101"/>
        <v>9889.2199999999993</v>
      </c>
      <c r="O282" s="12">
        <v>9889.2199999999993</v>
      </c>
      <c r="P282" s="12">
        <f t="shared" si="102"/>
        <v>0</v>
      </c>
      <c r="Q282" s="12">
        <v>4536.8900000000003</v>
      </c>
      <c r="R282" s="12">
        <v>143.61000000000001</v>
      </c>
      <c r="S282" s="12">
        <v>0</v>
      </c>
      <c r="T282" s="12">
        <v>12.24</v>
      </c>
      <c r="U282" s="12">
        <v>0</v>
      </c>
      <c r="V282" s="12">
        <v>44.57</v>
      </c>
      <c r="W282" s="12">
        <v>0</v>
      </c>
      <c r="X282" s="12">
        <v>4</v>
      </c>
      <c r="Y282" s="12">
        <v>0</v>
      </c>
      <c r="Z282" s="12">
        <f t="shared" si="103"/>
        <v>4741.3099999999995</v>
      </c>
      <c r="AA282" s="12">
        <v>4741.3100000000004</v>
      </c>
      <c r="AB282" s="12">
        <f t="shared" si="104"/>
        <v>-9.0949470177292824E-13</v>
      </c>
      <c r="AC282" s="12">
        <f t="shared" si="105"/>
        <v>-9.0949470177292824E-13</v>
      </c>
    </row>
    <row r="283" spans="1:29">
      <c r="A283" s="1"/>
      <c r="B283" s="6"/>
      <c r="C283" s="6" t="s">
        <v>1817</v>
      </c>
      <c r="D283" s="5" t="s">
        <v>0</v>
      </c>
      <c r="E283" s="12">
        <v>189.81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1</v>
      </c>
      <c r="M283" s="12">
        <v>0</v>
      </c>
      <c r="N283" s="12">
        <f t="shared" si="101"/>
        <v>190.81</v>
      </c>
      <c r="O283" s="12">
        <v>190.81</v>
      </c>
      <c r="P283" s="12">
        <f t="shared" si="102"/>
        <v>0</v>
      </c>
      <c r="Q283" s="12">
        <v>160.47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1</v>
      </c>
      <c r="Y283" s="12">
        <v>0</v>
      </c>
      <c r="Z283" s="12">
        <f t="shared" si="103"/>
        <v>161.47</v>
      </c>
      <c r="AA283" s="12">
        <v>161.47</v>
      </c>
      <c r="AB283" s="12">
        <f t="shared" si="104"/>
        <v>0</v>
      </c>
      <c r="AC283" s="12">
        <f t="shared" si="105"/>
        <v>0</v>
      </c>
    </row>
    <row r="284" spans="1:29">
      <c r="A284" s="2">
        <v>2014</v>
      </c>
      <c r="B284" s="6" t="s">
        <v>328</v>
      </c>
      <c r="C284" s="6" t="s">
        <v>329</v>
      </c>
      <c r="D284" s="5" t="s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f t="shared" si="91"/>
        <v>0</v>
      </c>
      <c r="O284" s="12">
        <v>0</v>
      </c>
      <c r="P284" s="12">
        <f t="shared" ref="P284:P289" si="106">SUM(N284-O284)</f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f t="shared" ref="Z284:Z341" si="107">SUM(Q284:Y284)</f>
        <v>0</v>
      </c>
      <c r="AA284" s="12">
        <v>0</v>
      </c>
      <c r="AB284" s="12">
        <f t="shared" ref="AB284:AB341" si="108">SUM(Z284-AA284)</f>
        <v>0</v>
      </c>
      <c r="AC284" s="12">
        <f t="shared" ref="AC284:AC341" si="109">SUM(P284+AB284)</f>
        <v>0</v>
      </c>
    </row>
    <row r="285" spans="1:29">
      <c r="A285" s="2">
        <v>2014</v>
      </c>
      <c r="B285" s="6" t="s">
        <v>330</v>
      </c>
      <c r="C285" s="6" t="s">
        <v>331</v>
      </c>
      <c r="D285" s="5" t="s">
        <v>53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f>SUM(E285:M285)</f>
        <v>0</v>
      </c>
      <c r="O285" s="12">
        <v>0</v>
      </c>
      <c r="P285" s="12">
        <f>SUM(N285-O285)</f>
        <v>0</v>
      </c>
      <c r="Q285" s="12"/>
      <c r="R285" s="12"/>
      <c r="S285" s="12"/>
      <c r="T285" s="12"/>
      <c r="U285" s="12"/>
      <c r="V285" s="12"/>
      <c r="W285" s="12"/>
      <c r="X285" s="12"/>
      <c r="Y285" s="12"/>
      <c r="Z285" s="12">
        <f t="shared" si="107"/>
        <v>0</v>
      </c>
      <c r="AA285" s="12"/>
      <c r="AB285" s="12">
        <f t="shared" si="108"/>
        <v>0</v>
      </c>
      <c r="AC285" s="12">
        <f t="shared" si="109"/>
        <v>0</v>
      </c>
    </row>
    <row r="286" spans="1:29">
      <c r="A286" s="2">
        <v>2014</v>
      </c>
      <c r="B286" s="6" t="s">
        <v>332</v>
      </c>
      <c r="C286" s="6" t="s">
        <v>333</v>
      </c>
      <c r="D286" s="5" t="s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f>SUM(E286:M286)</f>
        <v>0</v>
      </c>
      <c r="O286" s="12">
        <v>0</v>
      </c>
      <c r="P286" s="12">
        <f>SUM(N286-O286)</f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f t="shared" si="107"/>
        <v>0</v>
      </c>
      <c r="AA286" s="12">
        <v>0</v>
      </c>
      <c r="AB286" s="12">
        <f t="shared" si="108"/>
        <v>0</v>
      </c>
      <c r="AC286" s="12">
        <f t="shared" si="109"/>
        <v>0</v>
      </c>
    </row>
    <row r="287" spans="1:29">
      <c r="A287" s="2">
        <v>2014</v>
      </c>
      <c r="B287" s="6" t="s">
        <v>334</v>
      </c>
      <c r="C287" s="6" t="s">
        <v>335</v>
      </c>
      <c r="D287" s="5"/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f t="shared" si="91"/>
        <v>0</v>
      </c>
      <c r="O287" s="12">
        <v>0</v>
      </c>
      <c r="P287" s="12">
        <f t="shared" si="106"/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f t="shared" si="107"/>
        <v>0</v>
      </c>
      <c r="AA287" s="12">
        <v>0</v>
      </c>
      <c r="AB287" s="12">
        <f t="shared" si="108"/>
        <v>0</v>
      </c>
      <c r="AC287" s="12">
        <f t="shared" si="109"/>
        <v>0</v>
      </c>
    </row>
    <row r="288" spans="1:29">
      <c r="A288" s="2">
        <v>2014</v>
      </c>
      <c r="B288" s="6" t="s">
        <v>336</v>
      </c>
      <c r="C288" s="6" t="s">
        <v>337</v>
      </c>
      <c r="D288" s="5" t="s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f t="shared" si="91"/>
        <v>0</v>
      </c>
      <c r="O288" s="12">
        <v>0</v>
      </c>
      <c r="P288" s="12">
        <f t="shared" si="106"/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f t="shared" si="107"/>
        <v>0</v>
      </c>
      <c r="AA288" s="12">
        <v>0</v>
      </c>
      <c r="AB288" s="12">
        <f t="shared" si="108"/>
        <v>0</v>
      </c>
      <c r="AC288" s="12">
        <f t="shared" si="109"/>
        <v>0</v>
      </c>
    </row>
    <row r="289" spans="1:29">
      <c r="A289" s="2">
        <v>2014</v>
      </c>
      <c r="B289" s="6" t="s">
        <v>338</v>
      </c>
      <c r="C289" s="6" t="s">
        <v>339</v>
      </c>
      <c r="D289" s="5" t="s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f t="shared" si="91"/>
        <v>0</v>
      </c>
      <c r="O289" s="12">
        <v>0</v>
      </c>
      <c r="P289" s="12">
        <f t="shared" si="106"/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f t="shared" si="107"/>
        <v>0</v>
      </c>
      <c r="AA289" s="12">
        <v>0</v>
      </c>
      <c r="AB289" s="12">
        <f t="shared" si="108"/>
        <v>0</v>
      </c>
      <c r="AC289" s="12">
        <f t="shared" si="109"/>
        <v>0</v>
      </c>
    </row>
    <row r="290" spans="1:29">
      <c r="A290" s="2">
        <v>2014</v>
      </c>
      <c r="B290" s="6" t="s">
        <v>340</v>
      </c>
      <c r="C290" s="6" t="s">
        <v>341</v>
      </c>
      <c r="D290" s="5"/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f>SUM(E290:M290)</f>
        <v>0</v>
      </c>
      <c r="O290" s="12">
        <v>0</v>
      </c>
      <c r="P290" s="12">
        <f>SUM(N290-O290)</f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100</v>
      </c>
      <c r="Y290" s="12">
        <v>0</v>
      </c>
      <c r="Z290" s="12">
        <f>SUM(Q290:Y290)</f>
        <v>100</v>
      </c>
      <c r="AA290" s="12">
        <v>100</v>
      </c>
      <c r="AB290" s="12">
        <f>SUM(Z290-AA290)</f>
        <v>0</v>
      </c>
      <c r="AC290" s="12">
        <f>SUM(P290+AB290)</f>
        <v>0</v>
      </c>
    </row>
    <row r="291" spans="1:29">
      <c r="A291" s="2">
        <v>2014</v>
      </c>
      <c r="B291" s="6" t="s">
        <v>342</v>
      </c>
      <c r="C291" s="6" t="s">
        <v>343</v>
      </c>
      <c r="D291" s="5" t="s">
        <v>53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f>SUM(E291:M291)</f>
        <v>0</v>
      </c>
      <c r="O291" s="12">
        <v>0</v>
      </c>
      <c r="P291" s="12">
        <f>SUM(N291-O291)</f>
        <v>0</v>
      </c>
      <c r="Q291" s="12"/>
      <c r="R291" s="12"/>
      <c r="S291" s="12"/>
      <c r="T291" s="12"/>
      <c r="U291" s="12"/>
      <c r="V291" s="12"/>
      <c r="W291" s="12"/>
      <c r="X291" s="12"/>
      <c r="Y291" s="12"/>
      <c r="Z291" s="12">
        <f t="shared" ref="Z291:Z294" si="110">SUM(Q291:Y291)</f>
        <v>0</v>
      </c>
      <c r="AA291" s="12"/>
      <c r="AB291" s="12">
        <f t="shared" ref="AB291:AB294" si="111">SUM(Z291-AA291)</f>
        <v>0</v>
      </c>
      <c r="AC291" s="12">
        <f t="shared" ref="AC291:AC294" si="112">SUM(P291+AB291)</f>
        <v>0</v>
      </c>
    </row>
    <row r="292" spans="1:29">
      <c r="A292" s="2">
        <v>2014</v>
      </c>
      <c r="B292" s="6" t="s">
        <v>344</v>
      </c>
      <c r="C292" s="6" t="s">
        <v>345</v>
      </c>
      <c r="D292" s="5"/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f>SUM(E292:M292)</f>
        <v>0</v>
      </c>
      <c r="O292" s="12">
        <v>0</v>
      </c>
      <c r="P292" s="12">
        <f>SUM(N292-O292)</f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f t="shared" si="110"/>
        <v>0</v>
      </c>
      <c r="AA292" s="12">
        <v>0</v>
      </c>
      <c r="AB292" s="12">
        <f t="shared" si="111"/>
        <v>0</v>
      </c>
      <c r="AC292" s="12">
        <f t="shared" si="112"/>
        <v>0</v>
      </c>
    </row>
    <row r="293" spans="1:29">
      <c r="A293" s="2">
        <v>2014</v>
      </c>
      <c r="B293" s="6" t="s">
        <v>346</v>
      </c>
      <c r="C293" s="6" t="s">
        <v>347</v>
      </c>
      <c r="D293" s="5"/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f>SUM(E293:M293)</f>
        <v>0</v>
      </c>
      <c r="O293" s="12">
        <v>0</v>
      </c>
      <c r="P293" s="12">
        <f>SUM(N293-O293)</f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f t="shared" si="110"/>
        <v>0</v>
      </c>
      <c r="AA293" s="12">
        <v>0</v>
      </c>
      <c r="AB293" s="12">
        <f t="shared" si="111"/>
        <v>0</v>
      </c>
      <c r="AC293" s="12">
        <f t="shared" si="112"/>
        <v>0</v>
      </c>
    </row>
    <row r="294" spans="1:29">
      <c r="A294" s="2">
        <v>2014</v>
      </c>
      <c r="B294" s="6" t="s">
        <v>348</v>
      </c>
      <c r="C294" s="6" t="s">
        <v>349</v>
      </c>
      <c r="D294" s="5"/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f>SUM(E294:M294)</f>
        <v>0</v>
      </c>
      <c r="O294" s="12">
        <v>0</v>
      </c>
      <c r="P294" s="12">
        <f>SUM(N294-O294)</f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f t="shared" si="110"/>
        <v>0</v>
      </c>
      <c r="AA294" s="12">
        <v>0</v>
      </c>
      <c r="AB294" s="12">
        <f t="shared" si="111"/>
        <v>0</v>
      </c>
      <c r="AC294" s="12">
        <f t="shared" si="112"/>
        <v>0</v>
      </c>
    </row>
    <row r="295" spans="1:29">
      <c r="A295" s="2">
        <v>2014</v>
      </c>
      <c r="B295" s="6" t="s">
        <v>350</v>
      </c>
      <c r="C295" s="6" t="s">
        <v>63</v>
      </c>
      <c r="D295" s="5"/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f t="shared" ref="N295:N384" si="113">SUM(E295:M295)</f>
        <v>0</v>
      </c>
      <c r="O295" s="12">
        <v>0</v>
      </c>
      <c r="P295" s="12">
        <f t="shared" ref="P295:P384" si="114">SUM(N295-O295)</f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f t="shared" si="107"/>
        <v>0</v>
      </c>
      <c r="AA295" s="12">
        <v>0</v>
      </c>
      <c r="AB295" s="12">
        <f t="shared" si="108"/>
        <v>0</v>
      </c>
      <c r="AC295" s="12">
        <f t="shared" si="109"/>
        <v>0</v>
      </c>
    </row>
    <row r="296" spans="1:29">
      <c r="A296" s="2">
        <v>2014</v>
      </c>
      <c r="B296" s="6" t="s">
        <v>351</v>
      </c>
      <c r="C296" s="6" t="s">
        <v>352</v>
      </c>
      <c r="D296" s="5" t="s">
        <v>0</v>
      </c>
      <c r="E296" s="12">
        <v>0</v>
      </c>
      <c r="F296" s="12">
        <v>0</v>
      </c>
      <c r="G296" s="12">
        <v>0</v>
      </c>
      <c r="H296" s="12">
        <v>50.75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f t="shared" si="113"/>
        <v>50.75</v>
      </c>
      <c r="O296" s="12">
        <v>50.75</v>
      </c>
      <c r="P296" s="12">
        <f t="shared" si="114"/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f t="shared" si="107"/>
        <v>0</v>
      </c>
      <c r="AA296" s="12">
        <v>0</v>
      </c>
      <c r="AB296" s="12">
        <f t="shared" si="108"/>
        <v>0</v>
      </c>
      <c r="AC296" s="12">
        <f t="shared" si="109"/>
        <v>0</v>
      </c>
    </row>
    <row r="297" spans="1:29">
      <c r="A297" s="2">
        <v>2014</v>
      </c>
      <c r="B297" s="6" t="s">
        <v>353</v>
      </c>
      <c r="C297" s="6" t="s">
        <v>354</v>
      </c>
      <c r="D297" s="5" t="s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f t="shared" si="113"/>
        <v>0</v>
      </c>
      <c r="O297" s="12">
        <v>0</v>
      </c>
      <c r="P297" s="12">
        <f t="shared" si="114"/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f t="shared" si="107"/>
        <v>0</v>
      </c>
      <c r="AA297" s="12">
        <v>0</v>
      </c>
      <c r="AB297" s="12">
        <f t="shared" si="108"/>
        <v>0</v>
      </c>
      <c r="AC297" s="12">
        <f t="shared" si="109"/>
        <v>0</v>
      </c>
    </row>
    <row r="298" spans="1:29">
      <c r="A298" s="2">
        <v>2014</v>
      </c>
      <c r="B298" s="6" t="s">
        <v>355</v>
      </c>
      <c r="C298" s="6" t="s">
        <v>356</v>
      </c>
      <c r="D298" s="5" t="s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f t="shared" si="113"/>
        <v>0</v>
      </c>
      <c r="O298" s="12">
        <v>0</v>
      </c>
      <c r="P298" s="12">
        <f t="shared" si="114"/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f t="shared" si="107"/>
        <v>0</v>
      </c>
      <c r="AA298" s="12">
        <v>0</v>
      </c>
      <c r="AB298" s="12">
        <f t="shared" si="108"/>
        <v>0</v>
      </c>
      <c r="AC298" s="12">
        <f t="shared" si="109"/>
        <v>0</v>
      </c>
    </row>
    <row r="299" spans="1:29">
      <c r="A299" s="2">
        <v>2014</v>
      </c>
      <c r="B299" s="6" t="s">
        <v>357</v>
      </c>
      <c r="C299" s="6" t="s">
        <v>358</v>
      </c>
      <c r="D299" s="5" t="s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f t="shared" si="113"/>
        <v>0</v>
      </c>
      <c r="O299" s="12">
        <v>0</v>
      </c>
      <c r="P299" s="12">
        <f t="shared" si="114"/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f t="shared" si="107"/>
        <v>0</v>
      </c>
      <c r="AA299" s="12">
        <v>0</v>
      </c>
      <c r="AB299" s="12">
        <f t="shared" si="108"/>
        <v>0</v>
      </c>
      <c r="AC299" s="12">
        <f t="shared" si="109"/>
        <v>0</v>
      </c>
    </row>
    <row r="300" spans="1:29">
      <c r="A300" s="2">
        <v>2014</v>
      </c>
      <c r="B300" s="6" t="s">
        <v>359</v>
      </c>
      <c r="C300" s="6" t="s">
        <v>352</v>
      </c>
      <c r="D300" s="5"/>
      <c r="E300" s="12">
        <v>0</v>
      </c>
      <c r="F300" s="12">
        <v>0</v>
      </c>
      <c r="G300" s="12">
        <v>0</v>
      </c>
      <c r="H300" s="12">
        <v>110.11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f t="shared" si="113"/>
        <v>110.11</v>
      </c>
      <c r="O300" s="12">
        <v>110.11</v>
      </c>
      <c r="P300" s="12">
        <f t="shared" si="114"/>
        <v>0</v>
      </c>
      <c r="Q300" s="12">
        <v>0</v>
      </c>
      <c r="R300" s="12">
        <v>0</v>
      </c>
      <c r="S300" s="12">
        <v>0</v>
      </c>
      <c r="T300" s="12">
        <v>25.25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f t="shared" si="107"/>
        <v>25.25</v>
      </c>
      <c r="AA300" s="12">
        <v>25.25</v>
      </c>
      <c r="AB300" s="12">
        <f t="shared" si="108"/>
        <v>0</v>
      </c>
      <c r="AC300" s="12">
        <f t="shared" si="109"/>
        <v>0</v>
      </c>
    </row>
    <row r="301" spans="1:29">
      <c r="A301" s="2">
        <v>2014</v>
      </c>
      <c r="B301" s="6" t="s">
        <v>360</v>
      </c>
      <c r="C301" s="6" t="s">
        <v>361</v>
      </c>
      <c r="D301" s="5" t="s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1200</v>
      </c>
      <c r="M301" s="12">
        <v>0</v>
      </c>
      <c r="N301" s="12">
        <f t="shared" si="113"/>
        <v>1200</v>
      </c>
      <c r="O301" s="12">
        <v>0</v>
      </c>
      <c r="P301" s="12">
        <f t="shared" si="114"/>
        <v>1200</v>
      </c>
      <c r="Q301" s="12">
        <v>0</v>
      </c>
      <c r="R301" s="12">
        <v>0</v>
      </c>
      <c r="S301" s="12">
        <v>0</v>
      </c>
      <c r="T301" s="12">
        <v>11</v>
      </c>
      <c r="U301" s="12">
        <v>0</v>
      </c>
      <c r="V301" s="12">
        <v>0</v>
      </c>
      <c r="W301" s="12">
        <v>0</v>
      </c>
      <c r="X301" s="12">
        <v>200</v>
      </c>
      <c r="Y301" s="12">
        <v>0</v>
      </c>
      <c r="Z301" s="12">
        <f t="shared" si="107"/>
        <v>211</v>
      </c>
      <c r="AA301" s="12">
        <v>0</v>
      </c>
      <c r="AB301" s="12">
        <f t="shared" si="108"/>
        <v>211</v>
      </c>
      <c r="AC301" s="12">
        <f t="shared" si="109"/>
        <v>1411</v>
      </c>
    </row>
    <row r="302" spans="1:29">
      <c r="A302" s="2">
        <v>2014</v>
      </c>
      <c r="B302" s="6" t="s">
        <v>362</v>
      </c>
      <c r="C302" s="6" t="s">
        <v>363</v>
      </c>
      <c r="D302" s="5"/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f t="shared" si="113"/>
        <v>0</v>
      </c>
      <c r="O302" s="12">
        <v>0</v>
      </c>
      <c r="P302" s="12">
        <f t="shared" si="114"/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f t="shared" si="107"/>
        <v>0</v>
      </c>
      <c r="AA302" s="12">
        <v>0</v>
      </c>
      <c r="AB302" s="12">
        <f t="shared" si="108"/>
        <v>0</v>
      </c>
      <c r="AC302" s="12">
        <f t="shared" si="109"/>
        <v>0</v>
      </c>
    </row>
    <row r="303" spans="1:29">
      <c r="A303" s="2">
        <v>2014</v>
      </c>
      <c r="B303" s="6" t="s">
        <v>364</v>
      </c>
      <c r="C303" s="6" t="s">
        <v>365</v>
      </c>
      <c r="D303" s="5" t="s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f t="shared" si="113"/>
        <v>0</v>
      </c>
      <c r="O303" s="12">
        <v>0</v>
      </c>
      <c r="P303" s="12">
        <f t="shared" si="114"/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f t="shared" si="107"/>
        <v>0</v>
      </c>
      <c r="AA303" s="12">
        <v>0</v>
      </c>
      <c r="AB303" s="12">
        <f t="shared" si="108"/>
        <v>0</v>
      </c>
      <c r="AC303" s="12">
        <f t="shared" si="109"/>
        <v>0</v>
      </c>
    </row>
    <row r="304" spans="1:29">
      <c r="A304" s="2">
        <v>2014</v>
      </c>
      <c r="B304" s="6" t="s">
        <v>366</v>
      </c>
      <c r="C304" s="6" t="s">
        <v>367</v>
      </c>
      <c r="D304" s="5" t="s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f t="shared" si="113"/>
        <v>0</v>
      </c>
      <c r="O304" s="12">
        <v>0</v>
      </c>
      <c r="P304" s="12">
        <f t="shared" si="114"/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f t="shared" si="107"/>
        <v>0</v>
      </c>
      <c r="AA304" s="12">
        <v>0</v>
      </c>
      <c r="AB304" s="12">
        <f t="shared" si="108"/>
        <v>0</v>
      </c>
      <c r="AC304" s="12">
        <f t="shared" si="109"/>
        <v>0</v>
      </c>
    </row>
    <row r="305" spans="1:29">
      <c r="A305" s="2">
        <v>2014</v>
      </c>
      <c r="B305" s="6" t="s">
        <v>368</v>
      </c>
      <c r="C305" s="6" t="s">
        <v>369</v>
      </c>
      <c r="D305" s="5"/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f t="shared" si="113"/>
        <v>0</v>
      </c>
      <c r="O305" s="12">
        <v>0</v>
      </c>
      <c r="P305" s="12">
        <f t="shared" si="114"/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f t="shared" si="107"/>
        <v>0</v>
      </c>
      <c r="AA305" s="12">
        <v>0</v>
      </c>
      <c r="AB305" s="12">
        <f t="shared" si="108"/>
        <v>0</v>
      </c>
      <c r="AC305" s="12">
        <f t="shared" si="109"/>
        <v>0</v>
      </c>
    </row>
    <row r="306" spans="1:29">
      <c r="A306" s="2">
        <v>2014</v>
      </c>
      <c r="B306" s="6" t="s">
        <v>370</v>
      </c>
      <c r="C306" s="6" t="s">
        <v>274</v>
      </c>
      <c r="D306" s="5"/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f t="shared" si="113"/>
        <v>0</v>
      </c>
      <c r="O306" s="12">
        <v>0</v>
      </c>
      <c r="P306" s="12">
        <f t="shared" si="114"/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f t="shared" si="107"/>
        <v>0</v>
      </c>
      <c r="AA306" s="12">
        <v>0</v>
      </c>
      <c r="AB306" s="12">
        <f t="shared" si="108"/>
        <v>0</v>
      </c>
      <c r="AC306" s="12">
        <f t="shared" si="109"/>
        <v>0</v>
      </c>
    </row>
    <row r="307" spans="1:29">
      <c r="A307" s="2">
        <v>2014</v>
      </c>
      <c r="B307" s="6" t="s">
        <v>371</v>
      </c>
      <c r="C307" s="6" t="s">
        <v>372</v>
      </c>
      <c r="D307" s="15"/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f t="shared" si="113"/>
        <v>0</v>
      </c>
      <c r="O307" s="12">
        <v>0</v>
      </c>
      <c r="P307" s="12">
        <f t="shared" si="114"/>
        <v>0</v>
      </c>
      <c r="Q307" s="12">
        <v>0</v>
      </c>
      <c r="R307" s="12">
        <v>0</v>
      </c>
      <c r="S307" s="12">
        <v>0</v>
      </c>
      <c r="T307" s="12">
        <v>12.75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f t="shared" si="107"/>
        <v>12.75</v>
      </c>
      <c r="AA307" s="12">
        <v>12.75</v>
      </c>
      <c r="AB307" s="12">
        <f t="shared" si="108"/>
        <v>0</v>
      </c>
      <c r="AC307" s="12">
        <f t="shared" si="109"/>
        <v>0</v>
      </c>
    </row>
    <row r="308" spans="1:29">
      <c r="A308" s="2">
        <v>2014</v>
      </c>
      <c r="B308" s="6" t="s">
        <v>373</v>
      </c>
      <c r="C308" s="6" t="s">
        <v>148</v>
      </c>
      <c r="D308" s="5"/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f t="shared" si="113"/>
        <v>0</v>
      </c>
      <c r="O308" s="12">
        <v>0</v>
      </c>
      <c r="P308" s="12">
        <f t="shared" si="114"/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f t="shared" si="107"/>
        <v>0</v>
      </c>
      <c r="AA308" s="12">
        <v>0</v>
      </c>
      <c r="AB308" s="12">
        <f t="shared" si="108"/>
        <v>0</v>
      </c>
      <c r="AC308" s="12">
        <f t="shared" si="109"/>
        <v>0</v>
      </c>
    </row>
    <row r="309" spans="1:29">
      <c r="A309" s="2">
        <v>2014</v>
      </c>
      <c r="B309" s="6" t="s">
        <v>374</v>
      </c>
      <c r="C309" s="6" t="s">
        <v>71</v>
      </c>
      <c r="D309" s="5"/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f t="shared" si="113"/>
        <v>0</v>
      </c>
      <c r="O309" s="12">
        <v>0</v>
      </c>
      <c r="P309" s="12">
        <f t="shared" si="114"/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f t="shared" si="107"/>
        <v>0</v>
      </c>
      <c r="AA309" s="12">
        <v>0</v>
      </c>
      <c r="AB309" s="12">
        <f t="shared" si="108"/>
        <v>0</v>
      </c>
      <c r="AC309" s="12">
        <f t="shared" si="109"/>
        <v>0</v>
      </c>
    </row>
    <row r="310" spans="1:29">
      <c r="A310" s="2">
        <v>2014</v>
      </c>
      <c r="B310" s="6" t="s">
        <v>375</v>
      </c>
      <c r="C310" s="6" t="s">
        <v>376</v>
      </c>
      <c r="D310" s="5" t="s">
        <v>131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200</v>
      </c>
      <c r="M310" s="12">
        <v>0</v>
      </c>
      <c r="N310" s="12">
        <f t="shared" si="113"/>
        <v>200</v>
      </c>
      <c r="O310" s="12">
        <v>200</v>
      </c>
      <c r="P310" s="12">
        <f t="shared" si="114"/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f t="shared" si="107"/>
        <v>0</v>
      </c>
      <c r="AA310" s="12">
        <v>0</v>
      </c>
      <c r="AB310" s="12">
        <f t="shared" si="108"/>
        <v>0</v>
      </c>
      <c r="AC310" s="12">
        <f t="shared" si="109"/>
        <v>0</v>
      </c>
    </row>
    <row r="311" spans="1:29">
      <c r="A311" s="2">
        <v>2014</v>
      </c>
      <c r="B311" s="6" t="s">
        <v>377</v>
      </c>
      <c r="C311" s="6" t="s">
        <v>378</v>
      </c>
      <c r="D311" s="5"/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f t="shared" si="113"/>
        <v>0</v>
      </c>
      <c r="O311" s="12">
        <v>0</v>
      </c>
      <c r="P311" s="12">
        <f t="shared" si="114"/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f t="shared" si="107"/>
        <v>0</v>
      </c>
      <c r="AA311" s="12">
        <v>0</v>
      </c>
      <c r="AB311" s="12">
        <f t="shared" si="108"/>
        <v>0</v>
      </c>
      <c r="AC311" s="12">
        <f t="shared" si="109"/>
        <v>0</v>
      </c>
    </row>
    <row r="312" spans="1:29">
      <c r="A312" s="2">
        <v>2014</v>
      </c>
      <c r="B312" s="6" t="s">
        <v>379</v>
      </c>
      <c r="C312" s="6" t="s">
        <v>380</v>
      </c>
      <c r="D312" s="5" t="s">
        <v>53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f t="shared" si="113"/>
        <v>0</v>
      </c>
      <c r="O312" s="12">
        <v>0</v>
      </c>
      <c r="P312" s="12">
        <f t="shared" si="114"/>
        <v>0</v>
      </c>
      <c r="Q312" s="12"/>
      <c r="R312" s="12"/>
      <c r="S312" s="12"/>
      <c r="T312" s="12"/>
      <c r="U312" s="12"/>
      <c r="V312" s="12"/>
      <c r="W312" s="12"/>
      <c r="X312" s="12"/>
      <c r="Y312" s="12"/>
      <c r="Z312" s="12">
        <f t="shared" si="107"/>
        <v>0</v>
      </c>
      <c r="AA312" s="12"/>
      <c r="AB312" s="12">
        <f t="shared" si="108"/>
        <v>0</v>
      </c>
      <c r="AC312" s="12">
        <f t="shared" si="109"/>
        <v>0</v>
      </c>
    </row>
    <row r="313" spans="1:29">
      <c r="A313" s="2"/>
      <c r="B313" s="6"/>
      <c r="C313" s="6" t="s">
        <v>381</v>
      </c>
      <c r="D313" s="5"/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88.07</v>
      </c>
      <c r="L313" s="12">
        <v>0</v>
      </c>
      <c r="M313" s="12">
        <v>0</v>
      </c>
      <c r="N313" s="12">
        <f t="shared" si="113"/>
        <v>88.07</v>
      </c>
      <c r="O313" s="12">
        <v>0</v>
      </c>
      <c r="P313" s="12">
        <f t="shared" si="114"/>
        <v>88.07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f t="shared" si="107"/>
        <v>0</v>
      </c>
      <c r="AA313" s="12">
        <v>0</v>
      </c>
      <c r="AB313" s="12">
        <f t="shared" si="108"/>
        <v>0</v>
      </c>
      <c r="AC313" s="12">
        <f t="shared" si="109"/>
        <v>88.07</v>
      </c>
    </row>
    <row r="314" spans="1:29">
      <c r="A314" s="2">
        <v>2014</v>
      </c>
      <c r="B314" s="6" t="s">
        <v>382</v>
      </c>
      <c r="C314" s="6" t="s">
        <v>383</v>
      </c>
      <c r="D314" s="5"/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f t="shared" si="113"/>
        <v>0</v>
      </c>
      <c r="O314" s="12">
        <v>0</v>
      </c>
      <c r="P314" s="12">
        <f t="shared" si="114"/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f t="shared" si="107"/>
        <v>0</v>
      </c>
      <c r="AA314" s="12">
        <v>0</v>
      </c>
      <c r="AB314" s="12">
        <f t="shared" si="108"/>
        <v>0</v>
      </c>
      <c r="AC314" s="12">
        <f t="shared" si="109"/>
        <v>0</v>
      </c>
    </row>
    <row r="315" spans="1:29">
      <c r="A315" s="2">
        <v>2014</v>
      </c>
      <c r="B315" s="6" t="s">
        <v>384</v>
      </c>
      <c r="C315" s="6" t="s">
        <v>385</v>
      </c>
      <c r="D315" s="5"/>
      <c r="E315" s="12">
        <v>0</v>
      </c>
      <c r="F315" s="12">
        <v>0</v>
      </c>
      <c r="G315" s="12">
        <v>0</v>
      </c>
      <c r="H315" s="12">
        <v>21.43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f t="shared" si="113"/>
        <v>21.43</v>
      </c>
      <c r="O315" s="12">
        <v>21.43</v>
      </c>
      <c r="P315" s="12">
        <f t="shared" si="114"/>
        <v>0</v>
      </c>
      <c r="Q315" s="12">
        <v>0</v>
      </c>
      <c r="R315" s="12">
        <v>0</v>
      </c>
      <c r="S315" s="12">
        <v>0</v>
      </c>
      <c r="T315" s="12">
        <v>85.73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f t="shared" si="107"/>
        <v>85.73</v>
      </c>
      <c r="AA315" s="12">
        <v>85.73</v>
      </c>
      <c r="AB315" s="12">
        <f t="shared" si="108"/>
        <v>0</v>
      </c>
      <c r="AC315" s="12">
        <f t="shared" si="109"/>
        <v>0</v>
      </c>
    </row>
    <row r="316" spans="1:29">
      <c r="A316" s="2">
        <v>2014</v>
      </c>
      <c r="B316" s="6" t="s">
        <v>386</v>
      </c>
      <c r="C316" s="6" t="s">
        <v>387</v>
      </c>
      <c r="D316" s="5"/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f t="shared" si="113"/>
        <v>0</v>
      </c>
      <c r="O316" s="12">
        <v>0</v>
      </c>
      <c r="P316" s="12">
        <f t="shared" si="114"/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f t="shared" si="107"/>
        <v>0</v>
      </c>
      <c r="AA316" s="12">
        <v>0</v>
      </c>
      <c r="AB316" s="12">
        <f t="shared" si="108"/>
        <v>0</v>
      </c>
      <c r="AC316" s="12">
        <f t="shared" si="109"/>
        <v>0</v>
      </c>
    </row>
    <row r="317" spans="1:29">
      <c r="A317" s="2">
        <v>2014</v>
      </c>
      <c r="B317" s="6" t="s">
        <v>388</v>
      </c>
      <c r="C317" s="6" t="s">
        <v>389</v>
      </c>
      <c r="D317" s="5" t="s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f>SUM(E317:M317)</f>
        <v>0</v>
      </c>
      <c r="O317" s="12">
        <v>0</v>
      </c>
      <c r="P317" s="12">
        <f>SUM(N317-O317)</f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f t="shared" si="107"/>
        <v>0</v>
      </c>
      <c r="AA317" s="12">
        <v>0</v>
      </c>
      <c r="AB317" s="12">
        <f t="shared" si="108"/>
        <v>0</v>
      </c>
      <c r="AC317" s="12">
        <f t="shared" si="109"/>
        <v>0</v>
      </c>
    </row>
    <row r="318" spans="1:29">
      <c r="A318" s="2">
        <v>2014</v>
      </c>
      <c r="B318" s="6" t="s">
        <v>390</v>
      </c>
      <c r="C318" s="6" t="s">
        <v>391</v>
      </c>
      <c r="D318" s="5" t="s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f t="shared" si="113"/>
        <v>0</v>
      </c>
      <c r="O318" s="12">
        <v>0</v>
      </c>
      <c r="P318" s="12">
        <f t="shared" si="114"/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f t="shared" si="107"/>
        <v>0</v>
      </c>
      <c r="AA318" s="12">
        <v>0</v>
      </c>
      <c r="AB318" s="12">
        <f t="shared" si="108"/>
        <v>0</v>
      </c>
      <c r="AC318" s="12">
        <f t="shared" si="109"/>
        <v>0</v>
      </c>
    </row>
    <row r="319" spans="1:29">
      <c r="A319" s="1"/>
      <c r="B319" s="6"/>
      <c r="C319" s="6" t="s">
        <v>392</v>
      </c>
      <c r="D319" s="5" t="s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f t="shared" si="113"/>
        <v>0</v>
      </c>
      <c r="O319" s="12">
        <v>0</v>
      </c>
      <c r="P319" s="12">
        <f t="shared" si="114"/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f t="shared" si="107"/>
        <v>0</v>
      </c>
      <c r="AA319" s="12">
        <v>0</v>
      </c>
      <c r="AB319" s="12">
        <f t="shared" si="108"/>
        <v>0</v>
      </c>
      <c r="AC319" s="12">
        <f t="shared" si="109"/>
        <v>0</v>
      </c>
    </row>
    <row r="320" spans="1:29">
      <c r="A320" s="1"/>
      <c r="B320" s="6"/>
      <c r="C320" s="6" t="s">
        <v>308</v>
      </c>
      <c r="D320" s="5" t="s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f t="shared" si="113"/>
        <v>0</v>
      </c>
      <c r="O320" s="12">
        <v>0</v>
      </c>
      <c r="P320" s="12">
        <f t="shared" si="114"/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f t="shared" si="107"/>
        <v>0</v>
      </c>
      <c r="AA320" s="12">
        <v>0</v>
      </c>
      <c r="AB320" s="12">
        <f t="shared" si="108"/>
        <v>0</v>
      </c>
      <c r="AC320" s="12">
        <f t="shared" si="109"/>
        <v>0</v>
      </c>
    </row>
    <row r="321" spans="1:29">
      <c r="A321" s="1"/>
      <c r="B321" s="6"/>
      <c r="C321" s="6" t="s">
        <v>393</v>
      </c>
      <c r="D321" s="5" t="s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f t="shared" si="113"/>
        <v>0</v>
      </c>
      <c r="O321" s="12">
        <v>0</v>
      </c>
      <c r="P321" s="12">
        <f t="shared" si="114"/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f t="shared" si="107"/>
        <v>0</v>
      </c>
      <c r="AA321" s="12">
        <v>0</v>
      </c>
      <c r="AB321" s="12">
        <f t="shared" si="108"/>
        <v>0</v>
      </c>
      <c r="AC321" s="12">
        <f t="shared" si="109"/>
        <v>0</v>
      </c>
    </row>
    <row r="322" spans="1:29">
      <c r="A322" s="2">
        <v>2014</v>
      </c>
      <c r="B322" s="6" t="s">
        <v>394</v>
      </c>
      <c r="C322" s="6" t="s">
        <v>395</v>
      </c>
      <c r="D322" s="5"/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f t="shared" si="113"/>
        <v>0</v>
      </c>
      <c r="O322" s="12">
        <v>0</v>
      </c>
      <c r="P322" s="12">
        <f t="shared" si="114"/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f t="shared" si="107"/>
        <v>0</v>
      </c>
      <c r="AA322" s="12">
        <v>0</v>
      </c>
      <c r="AB322" s="12">
        <f t="shared" si="108"/>
        <v>0</v>
      </c>
      <c r="AC322" s="12">
        <f t="shared" si="109"/>
        <v>0</v>
      </c>
    </row>
    <row r="323" spans="1:29">
      <c r="A323" s="2">
        <v>2014</v>
      </c>
      <c r="B323" s="6" t="s">
        <v>396</v>
      </c>
      <c r="C323" s="6" t="s">
        <v>397</v>
      </c>
      <c r="D323" s="5"/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501.17</v>
      </c>
      <c r="L323" s="12">
        <v>0</v>
      </c>
      <c r="M323" s="12">
        <v>0</v>
      </c>
      <c r="N323" s="12">
        <f t="shared" si="113"/>
        <v>501.17</v>
      </c>
      <c r="O323" s="12">
        <v>0</v>
      </c>
      <c r="P323" s="12">
        <f t="shared" si="114"/>
        <v>501.17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f t="shared" si="107"/>
        <v>0</v>
      </c>
      <c r="AA323" s="12">
        <v>0</v>
      </c>
      <c r="AB323" s="12">
        <f t="shared" si="108"/>
        <v>0</v>
      </c>
      <c r="AC323" s="12">
        <f t="shared" si="109"/>
        <v>501.17</v>
      </c>
    </row>
    <row r="324" spans="1:29">
      <c r="A324" s="2">
        <v>2014</v>
      </c>
      <c r="B324" s="6" t="s">
        <v>398</v>
      </c>
      <c r="C324" s="6" t="s">
        <v>399</v>
      </c>
      <c r="D324" s="5" t="s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200</v>
      </c>
      <c r="M324" s="12">
        <v>0</v>
      </c>
      <c r="N324" s="12">
        <f t="shared" si="113"/>
        <v>200</v>
      </c>
      <c r="O324" s="12">
        <v>0</v>
      </c>
      <c r="P324" s="12">
        <f t="shared" si="114"/>
        <v>200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f t="shared" si="107"/>
        <v>0</v>
      </c>
      <c r="AA324" s="12">
        <v>0</v>
      </c>
      <c r="AB324" s="12">
        <f t="shared" si="108"/>
        <v>0</v>
      </c>
      <c r="AC324" s="12">
        <f t="shared" si="109"/>
        <v>200</v>
      </c>
    </row>
    <row r="325" spans="1:29">
      <c r="A325" s="2">
        <v>2014</v>
      </c>
      <c r="B325" s="6" t="s">
        <v>400</v>
      </c>
      <c r="C325" s="6" t="s">
        <v>401</v>
      </c>
      <c r="D325" s="5"/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f t="shared" si="113"/>
        <v>0</v>
      </c>
      <c r="O325" s="12">
        <v>0</v>
      </c>
      <c r="P325" s="12">
        <f t="shared" si="114"/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f t="shared" si="107"/>
        <v>0</v>
      </c>
      <c r="AA325" s="12">
        <v>0</v>
      </c>
      <c r="AB325" s="12">
        <f t="shared" si="108"/>
        <v>0</v>
      </c>
      <c r="AC325" s="12">
        <f t="shared" si="109"/>
        <v>0</v>
      </c>
    </row>
    <row r="326" spans="1:29">
      <c r="A326" s="2">
        <v>2014</v>
      </c>
      <c r="B326" s="6" t="s">
        <v>402</v>
      </c>
      <c r="C326" s="6" t="s">
        <v>403</v>
      </c>
      <c r="D326" s="5" t="s">
        <v>131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f t="shared" si="113"/>
        <v>0</v>
      </c>
      <c r="O326" s="12">
        <v>0</v>
      </c>
      <c r="P326" s="12">
        <f t="shared" si="114"/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f t="shared" si="107"/>
        <v>0</v>
      </c>
      <c r="AA326" s="12">
        <v>0</v>
      </c>
      <c r="AB326" s="12">
        <f t="shared" si="108"/>
        <v>0</v>
      </c>
      <c r="AC326" s="12">
        <f t="shared" si="109"/>
        <v>0</v>
      </c>
    </row>
    <row r="327" spans="1:29">
      <c r="A327" s="2">
        <v>2014</v>
      </c>
      <c r="B327" s="6" t="s">
        <v>404</v>
      </c>
      <c r="C327" s="6" t="s">
        <v>405</v>
      </c>
      <c r="D327" s="5" t="s">
        <v>53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f t="shared" si="113"/>
        <v>0</v>
      </c>
      <c r="O327" s="12">
        <v>0</v>
      </c>
      <c r="P327" s="12">
        <f t="shared" si="114"/>
        <v>0</v>
      </c>
      <c r="Q327" s="12"/>
      <c r="R327" s="12"/>
      <c r="S327" s="12"/>
      <c r="T327" s="12"/>
      <c r="U327" s="12"/>
      <c r="V327" s="12"/>
      <c r="W327" s="12"/>
      <c r="X327" s="12"/>
      <c r="Y327" s="12"/>
      <c r="Z327" s="12">
        <f t="shared" si="107"/>
        <v>0</v>
      </c>
      <c r="AA327" s="12"/>
      <c r="AB327" s="12">
        <f t="shared" si="108"/>
        <v>0</v>
      </c>
      <c r="AC327" s="12">
        <f t="shared" si="109"/>
        <v>0</v>
      </c>
    </row>
    <row r="328" spans="1:29">
      <c r="A328" s="2">
        <v>2014</v>
      </c>
      <c r="B328" s="6" t="s">
        <v>406</v>
      </c>
      <c r="C328" s="6" t="s">
        <v>407</v>
      </c>
      <c r="D328" s="5" t="s">
        <v>131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f t="shared" si="113"/>
        <v>0</v>
      </c>
      <c r="O328" s="12">
        <v>0</v>
      </c>
      <c r="P328" s="12">
        <f t="shared" si="114"/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f t="shared" si="107"/>
        <v>0</v>
      </c>
      <c r="AA328" s="12">
        <v>0</v>
      </c>
      <c r="AB328" s="12">
        <f t="shared" si="108"/>
        <v>0</v>
      </c>
      <c r="AC328" s="12">
        <f t="shared" si="109"/>
        <v>0</v>
      </c>
    </row>
    <row r="329" spans="1:29">
      <c r="A329" s="2">
        <v>2014</v>
      </c>
      <c r="B329" s="6" t="s">
        <v>408</v>
      </c>
      <c r="C329" s="6" t="s">
        <v>409</v>
      </c>
      <c r="D329" s="5" t="s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600</v>
      </c>
      <c r="M329" s="12">
        <v>0</v>
      </c>
      <c r="N329" s="12">
        <f t="shared" si="113"/>
        <v>600</v>
      </c>
      <c r="O329" s="12">
        <v>0</v>
      </c>
      <c r="P329" s="12">
        <f t="shared" si="114"/>
        <v>600</v>
      </c>
      <c r="Q329" s="12">
        <v>0</v>
      </c>
      <c r="R329" s="12">
        <v>0</v>
      </c>
      <c r="S329" s="12">
        <v>0</v>
      </c>
      <c r="T329" s="12">
        <v>64.349999999999994</v>
      </c>
      <c r="U329" s="12">
        <v>0</v>
      </c>
      <c r="V329" s="12">
        <v>0</v>
      </c>
      <c r="W329" s="12">
        <v>0</v>
      </c>
      <c r="X329" s="12">
        <v>3100</v>
      </c>
      <c r="Y329" s="12">
        <v>0</v>
      </c>
      <c r="Z329" s="12">
        <f t="shared" si="107"/>
        <v>3164.35</v>
      </c>
      <c r="AA329" s="12">
        <v>0</v>
      </c>
      <c r="AB329" s="12">
        <f t="shared" si="108"/>
        <v>3164.35</v>
      </c>
      <c r="AC329" s="12">
        <f t="shared" si="109"/>
        <v>3764.35</v>
      </c>
    </row>
    <row r="330" spans="1:29">
      <c r="A330" s="2"/>
      <c r="B330" s="6"/>
      <c r="C330" s="6" t="s">
        <v>410</v>
      </c>
      <c r="D330" s="5"/>
      <c r="E330" s="12">
        <v>25200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f t="shared" si="113"/>
        <v>25200</v>
      </c>
      <c r="O330" s="12">
        <v>0</v>
      </c>
      <c r="P330" s="12">
        <f t="shared" si="114"/>
        <v>25200</v>
      </c>
      <c r="Q330" s="12">
        <v>21000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f t="shared" si="107"/>
        <v>21000</v>
      </c>
      <c r="AA330" s="12">
        <v>0</v>
      </c>
      <c r="AB330" s="12">
        <f t="shared" si="108"/>
        <v>21000</v>
      </c>
      <c r="AC330" s="12">
        <f t="shared" si="109"/>
        <v>46200</v>
      </c>
    </row>
    <row r="331" spans="1:29">
      <c r="A331" s="2"/>
      <c r="B331" s="6"/>
      <c r="C331" s="6" t="s">
        <v>411</v>
      </c>
      <c r="D331" s="5"/>
      <c r="E331" s="12">
        <v>7350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f t="shared" si="113"/>
        <v>7350</v>
      </c>
      <c r="O331" s="12">
        <v>0</v>
      </c>
      <c r="P331" s="12">
        <f t="shared" si="114"/>
        <v>7350</v>
      </c>
      <c r="Q331" s="12">
        <v>6125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f t="shared" si="107"/>
        <v>6125</v>
      </c>
      <c r="AA331" s="12">
        <v>0</v>
      </c>
      <c r="AB331" s="12">
        <f t="shared" si="108"/>
        <v>6125</v>
      </c>
      <c r="AC331" s="12">
        <f t="shared" si="109"/>
        <v>13475</v>
      </c>
    </row>
    <row r="332" spans="1:29">
      <c r="A332" s="2"/>
      <c r="B332" s="6"/>
      <c r="C332" s="6" t="s">
        <v>412</v>
      </c>
      <c r="D332" s="5" t="s">
        <v>0</v>
      </c>
      <c r="E332" s="12">
        <v>22400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f t="shared" si="113"/>
        <v>22400</v>
      </c>
      <c r="O332" s="12">
        <v>0</v>
      </c>
      <c r="P332" s="12">
        <f t="shared" si="114"/>
        <v>22400</v>
      </c>
      <c r="Q332" s="12">
        <v>21000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f t="shared" si="107"/>
        <v>21000</v>
      </c>
      <c r="AA332" s="12">
        <v>0</v>
      </c>
      <c r="AB332" s="12">
        <f t="shared" si="108"/>
        <v>21000</v>
      </c>
      <c r="AC332" s="12">
        <f t="shared" si="109"/>
        <v>43400</v>
      </c>
    </row>
    <row r="333" spans="1:29">
      <c r="A333" s="2"/>
      <c r="B333" s="6"/>
      <c r="C333" s="6" t="s">
        <v>413</v>
      </c>
      <c r="D333" s="5" t="s">
        <v>0</v>
      </c>
      <c r="E333" s="12">
        <v>9100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f t="shared" si="113"/>
        <v>9100</v>
      </c>
      <c r="O333" s="12">
        <v>0</v>
      </c>
      <c r="P333" s="12">
        <f t="shared" si="114"/>
        <v>9100</v>
      </c>
      <c r="Q333" s="12">
        <v>10000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f t="shared" si="107"/>
        <v>10000</v>
      </c>
      <c r="AA333" s="12">
        <v>0</v>
      </c>
      <c r="AB333" s="12">
        <f t="shared" si="108"/>
        <v>10000</v>
      </c>
      <c r="AC333" s="12">
        <f t="shared" si="109"/>
        <v>19100</v>
      </c>
    </row>
    <row r="334" spans="1:29">
      <c r="A334" s="2"/>
      <c r="B334" s="6"/>
      <c r="C334" s="6" t="s">
        <v>414</v>
      </c>
      <c r="D334" s="5"/>
      <c r="E334" s="12">
        <v>9800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f t="shared" si="113"/>
        <v>9800</v>
      </c>
      <c r="O334" s="12">
        <v>0</v>
      </c>
      <c r="P334" s="12">
        <f t="shared" si="114"/>
        <v>9800</v>
      </c>
      <c r="Q334" s="12">
        <v>7000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f t="shared" si="107"/>
        <v>7000</v>
      </c>
      <c r="AA334" s="12">
        <v>0</v>
      </c>
      <c r="AB334" s="12">
        <f t="shared" si="108"/>
        <v>7000</v>
      </c>
      <c r="AC334" s="12">
        <f t="shared" si="109"/>
        <v>16800</v>
      </c>
    </row>
    <row r="335" spans="1:29">
      <c r="A335" s="2"/>
      <c r="B335" s="6"/>
      <c r="C335" s="6" t="s">
        <v>415</v>
      </c>
      <c r="D335" s="5" t="s">
        <v>0</v>
      </c>
      <c r="E335" s="12">
        <v>9800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f t="shared" si="113"/>
        <v>9800</v>
      </c>
      <c r="O335" s="12">
        <v>0</v>
      </c>
      <c r="P335" s="12">
        <f t="shared" si="114"/>
        <v>9800</v>
      </c>
      <c r="Q335" s="12">
        <v>9800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f t="shared" si="107"/>
        <v>9800</v>
      </c>
      <c r="AA335" s="12">
        <v>0</v>
      </c>
      <c r="AB335" s="12">
        <f t="shared" si="108"/>
        <v>9800</v>
      </c>
      <c r="AC335" s="12">
        <f t="shared" si="109"/>
        <v>19600</v>
      </c>
    </row>
    <row r="336" spans="1:29">
      <c r="A336" s="2"/>
      <c r="B336" s="7" t="s">
        <v>0</v>
      </c>
      <c r="C336" s="6" t="s">
        <v>1800</v>
      </c>
      <c r="D336" s="5" t="s">
        <v>99</v>
      </c>
      <c r="E336" s="12" t="s">
        <v>0</v>
      </c>
      <c r="F336" s="12" t="s">
        <v>0</v>
      </c>
      <c r="G336" s="12" t="s">
        <v>0</v>
      </c>
      <c r="H336" s="12" t="s">
        <v>0</v>
      </c>
      <c r="I336" s="12" t="s">
        <v>0</v>
      </c>
      <c r="J336" s="12" t="s">
        <v>0</v>
      </c>
      <c r="K336" s="12" t="s">
        <v>0</v>
      </c>
      <c r="L336" s="12" t="s">
        <v>114</v>
      </c>
      <c r="M336" s="12" t="s">
        <v>0</v>
      </c>
      <c r="N336" s="12">
        <f t="shared" si="113"/>
        <v>0</v>
      </c>
      <c r="O336" s="12">
        <v>0</v>
      </c>
      <c r="P336" s="12">
        <f t="shared" si="114"/>
        <v>0</v>
      </c>
      <c r="Q336" s="12">
        <v>4200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f t="shared" si="107"/>
        <v>4200</v>
      </c>
      <c r="AA336" s="12">
        <v>0</v>
      </c>
      <c r="AB336" s="12">
        <f t="shared" si="108"/>
        <v>4200</v>
      </c>
      <c r="AC336" s="12">
        <f t="shared" si="109"/>
        <v>4200</v>
      </c>
    </row>
    <row r="337" spans="1:29">
      <c r="A337" s="2"/>
      <c r="B337" s="7" t="s">
        <v>0</v>
      </c>
      <c r="C337" s="6" t="s">
        <v>416</v>
      </c>
      <c r="D337" s="5" t="s">
        <v>99</v>
      </c>
      <c r="E337" s="12" t="s">
        <v>0</v>
      </c>
      <c r="F337" s="12" t="s">
        <v>0</v>
      </c>
      <c r="G337" s="12" t="s">
        <v>0</v>
      </c>
      <c r="H337" s="12" t="s">
        <v>0</v>
      </c>
      <c r="I337" s="12" t="s">
        <v>0</v>
      </c>
      <c r="J337" s="12" t="s">
        <v>0</v>
      </c>
      <c r="K337" s="12" t="s">
        <v>0</v>
      </c>
      <c r="L337" s="12" t="s">
        <v>114</v>
      </c>
      <c r="M337" s="12" t="s">
        <v>0</v>
      </c>
      <c r="N337" s="12">
        <f t="shared" si="113"/>
        <v>0</v>
      </c>
      <c r="O337" s="12">
        <v>0</v>
      </c>
      <c r="P337" s="12">
        <f t="shared" si="114"/>
        <v>0</v>
      </c>
      <c r="Q337" s="12">
        <v>6300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200</v>
      </c>
      <c r="Y337" s="12">
        <v>0</v>
      </c>
      <c r="Z337" s="12">
        <f t="shared" si="107"/>
        <v>6500</v>
      </c>
      <c r="AA337" s="12">
        <v>0</v>
      </c>
      <c r="AB337" s="12">
        <f t="shared" si="108"/>
        <v>6500</v>
      </c>
      <c r="AC337" s="12">
        <f t="shared" si="109"/>
        <v>6500</v>
      </c>
    </row>
    <row r="338" spans="1:29">
      <c r="A338" s="2"/>
      <c r="B338" s="7" t="s">
        <v>0</v>
      </c>
      <c r="C338" s="6" t="s">
        <v>417</v>
      </c>
      <c r="D338" s="5" t="s">
        <v>99</v>
      </c>
      <c r="E338" s="12" t="s">
        <v>0</v>
      </c>
      <c r="F338" s="12" t="s">
        <v>0</v>
      </c>
      <c r="G338" s="12" t="s">
        <v>0</v>
      </c>
      <c r="H338" s="12" t="s">
        <v>0</v>
      </c>
      <c r="I338" s="12" t="s">
        <v>0</v>
      </c>
      <c r="J338" s="12" t="s">
        <v>0</v>
      </c>
      <c r="K338" s="12" t="s">
        <v>0</v>
      </c>
      <c r="L338" s="12" t="s">
        <v>0</v>
      </c>
      <c r="M338" s="12" t="s">
        <v>0</v>
      </c>
      <c r="N338" s="12">
        <f t="shared" si="113"/>
        <v>0</v>
      </c>
      <c r="O338" s="12">
        <v>0</v>
      </c>
      <c r="P338" s="12">
        <f t="shared" si="114"/>
        <v>0</v>
      </c>
      <c r="Q338" s="12">
        <v>7300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f t="shared" si="107"/>
        <v>7300</v>
      </c>
      <c r="AA338" s="12">
        <v>0</v>
      </c>
      <c r="AB338" s="12">
        <f t="shared" si="108"/>
        <v>7300</v>
      </c>
      <c r="AC338" s="12">
        <f t="shared" si="109"/>
        <v>7300</v>
      </c>
    </row>
    <row r="339" spans="1:29">
      <c r="A339" s="2"/>
      <c r="B339" s="7" t="s">
        <v>0</v>
      </c>
      <c r="C339" s="6" t="s">
        <v>418</v>
      </c>
      <c r="D339" s="5" t="s">
        <v>0</v>
      </c>
      <c r="E339" s="12">
        <v>18900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f t="shared" si="113"/>
        <v>18900</v>
      </c>
      <c r="O339" s="12">
        <v>0</v>
      </c>
      <c r="P339" s="12">
        <f t="shared" si="114"/>
        <v>18900</v>
      </c>
      <c r="Q339" s="12">
        <v>12600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f t="shared" si="107"/>
        <v>12600</v>
      </c>
      <c r="AA339" s="12">
        <v>0</v>
      </c>
      <c r="AB339" s="12">
        <f t="shared" si="108"/>
        <v>12600</v>
      </c>
      <c r="AC339" s="12">
        <f t="shared" si="109"/>
        <v>31500</v>
      </c>
    </row>
    <row r="340" spans="1:29">
      <c r="A340" s="2">
        <v>2014</v>
      </c>
      <c r="B340" s="6" t="s">
        <v>419</v>
      </c>
      <c r="C340" s="6" t="s">
        <v>420</v>
      </c>
      <c r="D340" s="5" t="s">
        <v>131</v>
      </c>
      <c r="E340" s="12">
        <v>6392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200</v>
      </c>
      <c r="M340" s="12">
        <v>11239</v>
      </c>
      <c r="N340" s="12">
        <f t="shared" si="113"/>
        <v>17831</v>
      </c>
      <c r="O340" s="12">
        <v>17831</v>
      </c>
      <c r="P340" s="12">
        <f t="shared" si="114"/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f t="shared" si="107"/>
        <v>0</v>
      </c>
      <c r="AA340" s="12">
        <v>0</v>
      </c>
      <c r="AB340" s="12">
        <f t="shared" si="108"/>
        <v>0</v>
      </c>
      <c r="AC340" s="12">
        <f t="shared" si="109"/>
        <v>0</v>
      </c>
    </row>
    <row r="341" spans="1:29">
      <c r="A341" s="2">
        <v>2014</v>
      </c>
      <c r="B341" s="6" t="s">
        <v>421</v>
      </c>
      <c r="C341" s="6" t="s">
        <v>422</v>
      </c>
      <c r="D341" s="5" t="s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f t="shared" si="113"/>
        <v>0</v>
      </c>
      <c r="O341" s="12">
        <v>0</v>
      </c>
      <c r="P341" s="12">
        <f t="shared" si="114"/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f t="shared" si="107"/>
        <v>0</v>
      </c>
      <c r="AA341" s="12">
        <v>0</v>
      </c>
      <c r="AB341" s="12">
        <f t="shared" si="108"/>
        <v>0</v>
      </c>
      <c r="AC341" s="12">
        <f t="shared" si="109"/>
        <v>0</v>
      </c>
    </row>
    <row r="342" spans="1:29">
      <c r="A342" s="2">
        <v>2014</v>
      </c>
      <c r="B342" s="6" t="s">
        <v>423</v>
      </c>
      <c r="C342" s="6" t="s">
        <v>424</v>
      </c>
      <c r="D342" s="5"/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f t="shared" si="113"/>
        <v>0</v>
      </c>
      <c r="O342" s="12">
        <v>0</v>
      </c>
      <c r="P342" s="12">
        <f t="shared" si="114"/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f t="shared" ref="Z342:Z406" si="115">SUM(Q342:Y342)</f>
        <v>0</v>
      </c>
      <c r="AA342" s="12">
        <v>0</v>
      </c>
      <c r="AB342" s="12">
        <f t="shared" ref="AB342:AB406" si="116">SUM(Z342-AA342)</f>
        <v>0</v>
      </c>
      <c r="AC342" s="12">
        <f t="shared" ref="AC342:AC406" si="117">SUM(P342+AB342)</f>
        <v>0</v>
      </c>
    </row>
    <row r="343" spans="1:29">
      <c r="A343" s="2">
        <v>2014</v>
      </c>
      <c r="B343" s="6" t="s">
        <v>425</v>
      </c>
      <c r="C343" s="6" t="s">
        <v>426</v>
      </c>
      <c r="D343" s="5" t="s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f t="shared" si="113"/>
        <v>0</v>
      </c>
      <c r="O343" s="12">
        <v>0</v>
      </c>
      <c r="P343" s="12">
        <f t="shared" si="114"/>
        <v>0</v>
      </c>
      <c r="Q343" s="12">
        <v>0</v>
      </c>
      <c r="R343" s="12">
        <v>0</v>
      </c>
      <c r="S343" s="12">
        <v>0</v>
      </c>
      <c r="T343" s="12">
        <v>300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f t="shared" si="115"/>
        <v>300</v>
      </c>
      <c r="AA343" s="12">
        <v>300</v>
      </c>
      <c r="AB343" s="12">
        <f t="shared" si="116"/>
        <v>0</v>
      </c>
      <c r="AC343" s="12">
        <f t="shared" si="117"/>
        <v>0</v>
      </c>
    </row>
    <row r="344" spans="1:29">
      <c r="A344" s="1"/>
      <c r="B344" s="6"/>
      <c r="C344" s="6" t="s">
        <v>427</v>
      </c>
      <c r="D344" s="5" t="s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f t="shared" si="113"/>
        <v>0</v>
      </c>
      <c r="O344" s="12">
        <v>0</v>
      </c>
      <c r="P344" s="12">
        <f t="shared" si="114"/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f t="shared" si="115"/>
        <v>0</v>
      </c>
      <c r="AA344" s="12">
        <v>0</v>
      </c>
      <c r="AB344" s="12">
        <f t="shared" si="116"/>
        <v>0</v>
      </c>
      <c r="AC344" s="12">
        <f t="shared" si="117"/>
        <v>0</v>
      </c>
    </row>
    <row r="345" spans="1:29">
      <c r="A345" s="2">
        <v>2014</v>
      </c>
      <c r="B345" s="6" t="s">
        <v>1830</v>
      </c>
      <c r="C345" s="6" t="s">
        <v>608</v>
      </c>
      <c r="D345" s="5" t="s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f>SUM(E345:M345)</f>
        <v>0</v>
      </c>
      <c r="O345" s="12">
        <v>0</v>
      </c>
      <c r="P345" s="12">
        <f>SUM(N345-O345)</f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f>SUM(Q345:Y345)</f>
        <v>0</v>
      </c>
      <c r="AA345" s="12">
        <v>0</v>
      </c>
      <c r="AB345" s="12">
        <f>SUM(Z345-AA345)</f>
        <v>0</v>
      </c>
      <c r="AC345" s="12">
        <f>SUM(P345+AB345)</f>
        <v>0</v>
      </c>
    </row>
    <row r="346" spans="1:29">
      <c r="A346" s="2">
        <v>2014</v>
      </c>
      <c r="B346" s="6" t="s">
        <v>428</v>
      </c>
      <c r="C346" s="6" t="s">
        <v>429</v>
      </c>
      <c r="D346" s="5" t="s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f t="shared" si="113"/>
        <v>0</v>
      </c>
      <c r="O346" s="12">
        <v>0</v>
      </c>
      <c r="P346" s="12">
        <f t="shared" si="114"/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f t="shared" si="115"/>
        <v>0</v>
      </c>
      <c r="AA346" s="12">
        <v>0</v>
      </c>
      <c r="AB346" s="12">
        <f t="shared" si="116"/>
        <v>0</v>
      </c>
      <c r="AC346" s="12">
        <f t="shared" si="117"/>
        <v>0</v>
      </c>
    </row>
    <row r="347" spans="1:29">
      <c r="A347" s="2">
        <v>2014</v>
      </c>
      <c r="B347" s="6" t="s">
        <v>430</v>
      </c>
      <c r="C347" s="6" t="s">
        <v>363</v>
      </c>
      <c r="D347" s="5" t="s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f t="shared" si="113"/>
        <v>0</v>
      </c>
      <c r="O347" s="12">
        <v>0</v>
      </c>
      <c r="P347" s="12">
        <f t="shared" si="114"/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f t="shared" si="115"/>
        <v>0</v>
      </c>
      <c r="AA347" s="12">
        <v>0</v>
      </c>
      <c r="AB347" s="12">
        <f t="shared" si="116"/>
        <v>0</v>
      </c>
      <c r="AC347" s="12">
        <f t="shared" si="117"/>
        <v>0</v>
      </c>
    </row>
    <row r="348" spans="1:29">
      <c r="A348" s="2">
        <v>2014</v>
      </c>
      <c r="B348" s="6" t="s">
        <v>431</v>
      </c>
      <c r="C348" s="6" t="s">
        <v>432</v>
      </c>
      <c r="D348" s="5" t="s">
        <v>53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f t="shared" si="113"/>
        <v>0</v>
      </c>
      <c r="O348" s="12">
        <v>0</v>
      </c>
      <c r="P348" s="12">
        <f t="shared" si="114"/>
        <v>0</v>
      </c>
      <c r="Q348" s="12"/>
      <c r="R348" s="12"/>
      <c r="S348" s="12"/>
      <c r="T348" s="12"/>
      <c r="U348" s="12"/>
      <c r="V348" s="12"/>
      <c r="W348" s="12"/>
      <c r="X348" s="12"/>
      <c r="Y348" s="12"/>
      <c r="Z348" s="12">
        <f t="shared" si="115"/>
        <v>0</v>
      </c>
      <c r="AA348" s="12"/>
      <c r="AB348" s="12">
        <f t="shared" si="116"/>
        <v>0</v>
      </c>
      <c r="AC348" s="12">
        <f t="shared" si="117"/>
        <v>0</v>
      </c>
    </row>
    <row r="349" spans="1:29">
      <c r="A349" s="2" t="s">
        <v>0</v>
      </c>
      <c r="B349" s="6" t="s">
        <v>0</v>
      </c>
      <c r="C349" s="6" t="s">
        <v>433</v>
      </c>
      <c r="D349" s="14" t="s">
        <v>53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f>SUM(E349:M349)</f>
        <v>0</v>
      </c>
      <c r="O349" s="12">
        <v>0</v>
      </c>
      <c r="P349" s="12">
        <f>SUM(N349-O349)</f>
        <v>0</v>
      </c>
      <c r="Q349" s="12"/>
      <c r="R349" s="12"/>
      <c r="S349" s="12"/>
      <c r="T349" s="12"/>
      <c r="U349" s="12"/>
      <c r="V349" s="12"/>
      <c r="W349" s="12"/>
      <c r="X349" s="12"/>
      <c r="Y349" s="12"/>
      <c r="Z349" s="12">
        <f t="shared" si="115"/>
        <v>0</v>
      </c>
      <c r="AA349" s="12"/>
      <c r="AB349" s="12">
        <f t="shared" si="116"/>
        <v>0</v>
      </c>
      <c r="AC349" s="12">
        <f t="shared" si="117"/>
        <v>0</v>
      </c>
    </row>
    <row r="350" spans="1:29">
      <c r="A350" s="2">
        <v>2014</v>
      </c>
      <c r="B350" s="6" t="s">
        <v>434</v>
      </c>
      <c r="C350" s="6" t="s">
        <v>435</v>
      </c>
      <c r="D350" s="18"/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f t="shared" si="113"/>
        <v>0</v>
      </c>
      <c r="O350" s="12">
        <v>0</v>
      </c>
      <c r="P350" s="12">
        <f t="shared" si="114"/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f t="shared" si="115"/>
        <v>0</v>
      </c>
      <c r="AA350" s="12">
        <v>0</v>
      </c>
      <c r="AB350" s="12">
        <f t="shared" si="116"/>
        <v>0</v>
      </c>
      <c r="AC350" s="12">
        <f t="shared" si="117"/>
        <v>0</v>
      </c>
    </row>
    <row r="351" spans="1:29">
      <c r="A351" s="2">
        <v>2014</v>
      </c>
      <c r="B351" s="6" t="s">
        <v>436</v>
      </c>
      <c r="C351" s="6" t="s">
        <v>437</v>
      </c>
      <c r="D351" s="5" t="s">
        <v>0</v>
      </c>
      <c r="E351" s="12">
        <v>0</v>
      </c>
      <c r="F351" s="12">
        <v>0</v>
      </c>
      <c r="G351" s="12">
        <v>0</v>
      </c>
      <c r="H351" s="12">
        <v>239.82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f t="shared" si="113"/>
        <v>239.82</v>
      </c>
      <c r="O351" s="12">
        <v>239.82</v>
      </c>
      <c r="P351" s="12">
        <f t="shared" si="114"/>
        <v>0</v>
      </c>
      <c r="Q351" s="12">
        <v>0</v>
      </c>
      <c r="R351" s="12">
        <v>0</v>
      </c>
      <c r="S351" s="12">
        <v>0</v>
      </c>
      <c r="T351" s="12">
        <v>206.95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f t="shared" si="115"/>
        <v>206.95</v>
      </c>
      <c r="AA351" s="12">
        <v>206.95</v>
      </c>
      <c r="AB351" s="12">
        <f t="shared" si="116"/>
        <v>0</v>
      </c>
      <c r="AC351" s="12">
        <f t="shared" si="117"/>
        <v>0</v>
      </c>
    </row>
    <row r="352" spans="1:29">
      <c r="A352" s="2">
        <v>2014</v>
      </c>
      <c r="B352" s="6" t="s">
        <v>210</v>
      </c>
      <c r="C352" s="6" t="s">
        <v>438</v>
      </c>
      <c r="D352" s="18"/>
      <c r="E352" s="12">
        <v>5940</v>
      </c>
      <c r="F352" s="12">
        <v>0</v>
      </c>
      <c r="G352" s="12">
        <v>0</v>
      </c>
      <c r="H352" s="12">
        <v>163.97</v>
      </c>
      <c r="I352" s="12">
        <v>0</v>
      </c>
      <c r="J352" s="12">
        <v>0</v>
      </c>
      <c r="K352" s="12">
        <v>0</v>
      </c>
      <c r="L352" s="12">
        <v>300</v>
      </c>
      <c r="M352" s="12">
        <v>0</v>
      </c>
      <c r="N352" s="12">
        <f t="shared" si="113"/>
        <v>6403.97</v>
      </c>
      <c r="O352" s="12">
        <v>0</v>
      </c>
      <c r="P352" s="12">
        <f t="shared" si="114"/>
        <v>6403.97</v>
      </c>
      <c r="Q352" s="12">
        <v>2800</v>
      </c>
      <c r="R352" s="12">
        <v>0</v>
      </c>
      <c r="S352" s="12">
        <v>0</v>
      </c>
      <c r="T352" s="12">
        <v>50.91</v>
      </c>
      <c r="U352" s="12">
        <v>0</v>
      </c>
      <c r="V352" s="12">
        <v>0</v>
      </c>
      <c r="W352" s="12">
        <v>0</v>
      </c>
      <c r="X352" s="12">
        <v>200</v>
      </c>
      <c r="Y352" s="12">
        <v>0</v>
      </c>
      <c r="Z352" s="12">
        <f t="shared" si="115"/>
        <v>3050.91</v>
      </c>
      <c r="AA352" s="12">
        <v>0</v>
      </c>
      <c r="AB352" s="12">
        <f t="shared" si="116"/>
        <v>3050.91</v>
      </c>
      <c r="AC352" s="12">
        <f t="shared" si="117"/>
        <v>9454.880000000001</v>
      </c>
    </row>
    <row r="353" spans="1:29">
      <c r="A353" s="2" t="s">
        <v>0</v>
      </c>
      <c r="B353" s="13" t="s">
        <v>0</v>
      </c>
      <c r="C353" s="6" t="s">
        <v>88</v>
      </c>
      <c r="D353" s="18"/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600</v>
      </c>
      <c r="M353" s="12">
        <v>0</v>
      </c>
      <c r="N353" s="12">
        <f t="shared" si="113"/>
        <v>600</v>
      </c>
      <c r="O353" s="12">
        <v>0</v>
      </c>
      <c r="P353" s="12">
        <f t="shared" si="114"/>
        <v>600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800</v>
      </c>
      <c r="Y353" s="12">
        <v>0</v>
      </c>
      <c r="Z353" s="12">
        <f t="shared" si="115"/>
        <v>800</v>
      </c>
      <c r="AA353" s="12">
        <v>0</v>
      </c>
      <c r="AB353" s="12">
        <f t="shared" si="116"/>
        <v>800</v>
      </c>
      <c r="AC353" s="12">
        <f t="shared" si="117"/>
        <v>1400</v>
      </c>
    </row>
    <row r="354" spans="1:29">
      <c r="A354" s="2" t="s">
        <v>0</v>
      </c>
      <c r="B354" s="6" t="s">
        <v>0</v>
      </c>
      <c r="C354" s="6" t="s">
        <v>439</v>
      </c>
      <c r="D354" s="18"/>
      <c r="E354" s="12">
        <v>7200</v>
      </c>
      <c r="F354" s="12">
        <v>0</v>
      </c>
      <c r="G354" s="12">
        <v>381.75</v>
      </c>
      <c r="H354" s="12">
        <v>872.58</v>
      </c>
      <c r="I354" s="12">
        <v>0</v>
      </c>
      <c r="J354" s="12">
        <v>0</v>
      </c>
      <c r="K354" s="12">
        <v>80</v>
      </c>
      <c r="L354" s="12">
        <v>300</v>
      </c>
      <c r="M354" s="12">
        <v>0</v>
      </c>
      <c r="N354" s="12">
        <f t="shared" si="113"/>
        <v>8834.33</v>
      </c>
      <c r="O354" s="12">
        <v>0</v>
      </c>
      <c r="P354" s="12">
        <f t="shared" si="114"/>
        <v>8834.33</v>
      </c>
      <c r="Q354" s="12">
        <v>3090</v>
      </c>
      <c r="R354" s="12">
        <v>0</v>
      </c>
      <c r="S354" s="12">
        <v>0</v>
      </c>
      <c r="T354" s="12">
        <v>72.89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f t="shared" si="115"/>
        <v>3162.89</v>
      </c>
      <c r="AA354" s="12">
        <v>0</v>
      </c>
      <c r="AB354" s="12">
        <f t="shared" si="116"/>
        <v>3162.89</v>
      </c>
      <c r="AC354" s="12">
        <f t="shared" si="117"/>
        <v>11997.22</v>
      </c>
    </row>
    <row r="355" spans="1:29">
      <c r="A355" s="2" t="s">
        <v>0</v>
      </c>
      <c r="B355" s="6"/>
      <c r="C355" s="6" t="s">
        <v>440</v>
      </c>
      <c r="D355" s="18"/>
      <c r="E355" s="12">
        <v>2700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200</v>
      </c>
      <c r="M355" s="12">
        <v>0</v>
      </c>
      <c r="N355" s="12">
        <f t="shared" si="113"/>
        <v>2900</v>
      </c>
      <c r="O355" s="12">
        <v>0</v>
      </c>
      <c r="P355" s="12">
        <f t="shared" si="114"/>
        <v>2900</v>
      </c>
      <c r="Q355" s="12">
        <v>3541.95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f t="shared" si="115"/>
        <v>3541.95</v>
      </c>
      <c r="AA355" s="12">
        <v>0</v>
      </c>
      <c r="AB355" s="12">
        <f t="shared" si="116"/>
        <v>3541.95</v>
      </c>
      <c r="AC355" s="12">
        <f t="shared" si="117"/>
        <v>6441.95</v>
      </c>
    </row>
    <row r="356" spans="1:29">
      <c r="A356" s="2" t="s">
        <v>0</v>
      </c>
      <c r="B356" s="6"/>
      <c r="C356" s="6" t="s">
        <v>441</v>
      </c>
      <c r="D356" s="18"/>
      <c r="E356" s="12">
        <v>2250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300</v>
      </c>
      <c r="M356" s="12">
        <v>0</v>
      </c>
      <c r="N356" s="12">
        <f t="shared" si="113"/>
        <v>2550</v>
      </c>
      <c r="O356" s="12">
        <v>0</v>
      </c>
      <c r="P356" s="12">
        <f t="shared" si="114"/>
        <v>2550</v>
      </c>
      <c r="Q356" s="12">
        <v>833.33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f t="shared" si="115"/>
        <v>833.33</v>
      </c>
      <c r="AA356" s="12">
        <v>0</v>
      </c>
      <c r="AB356" s="12">
        <f t="shared" si="116"/>
        <v>833.33</v>
      </c>
      <c r="AC356" s="12">
        <f t="shared" si="117"/>
        <v>3383.33</v>
      </c>
    </row>
    <row r="357" spans="1:29">
      <c r="A357" s="2" t="s">
        <v>0</v>
      </c>
      <c r="B357" s="6"/>
      <c r="C357" s="6" t="s">
        <v>442</v>
      </c>
      <c r="D357" s="18"/>
      <c r="E357" s="12">
        <v>3600</v>
      </c>
      <c r="F357" s="12">
        <v>0</v>
      </c>
      <c r="G357" s="12">
        <v>0</v>
      </c>
      <c r="H357" s="12">
        <v>383.23</v>
      </c>
      <c r="I357" s="12">
        <v>0</v>
      </c>
      <c r="J357" s="12">
        <v>0</v>
      </c>
      <c r="K357" s="12">
        <v>90.75</v>
      </c>
      <c r="L357" s="12">
        <v>200</v>
      </c>
      <c r="M357" s="12">
        <v>0</v>
      </c>
      <c r="N357" s="12">
        <f t="shared" si="113"/>
        <v>4273.9799999999996</v>
      </c>
      <c r="O357" s="12">
        <v>0</v>
      </c>
      <c r="P357" s="12">
        <f t="shared" si="114"/>
        <v>4273.9799999999996</v>
      </c>
      <c r="Q357" s="12">
        <v>2025</v>
      </c>
      <c r="R357" s="12">
        <v>0</v>
      </c>
      <c r="S357" s="12">
        <v>0</v>
      </c>
      <c r="T357" s="12">
        <v>94.07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f t="shared" si="115"/>
        <v>2119.0700000000002</v>
      </c>
      <c r="AA357" s="12">
        <v>0</v>
      </c>
      <c r="AB357" s="12">
        <f t="shared" si="116"/>
        <v>2119.0700000000002</v>
      </c>
      <c r="AC357" s="12">
        <f t="shared" si="117"/>
        <v>6393.0499999999993</v>
      </c>
    </row>
    <row r="358" spans="1:29">
      <c r="A358" s="2" t="s">
        <v>0</v>
      </c>
      <c r="B358" s="6"/>
      <c r="C358" s="6" t="s">
        <v>443</v>
      </c>
      <c r="D358" s="5" t="s">
        <v>99</v>
      </c>
      <c r="E358" s="12" t="s">
        <v>0</v>
      </c>
      <c r="F358" s="12" t="s">
        <v>0</v>
      </c>
      <c r="G358" s="12" t="s">
        <v>0</v>
      </c>
      <c r="H358" s="12" t="s">
        <v>0</v>
      </c>
      <c r="I358" s="12" t="s">
        <v>0</v>
      </c>
      <c r="J358" s="12" t="s">
        <v>0</v>
      </c>
      <c r="K358" s="12" t="s">
        <v>0</v>
      </c>
      <c r="L358" s="12" t="s">
        <v>0</v>
      </c>
      <c r="M358" s="12"/>
      <c r="N358" s="12">
        <f t="shared" si="113"/>
        <v>0</v>
      </c>
      <c r="O358" s="12">
        <v>0</v>
      </c>
      <c r="P358" s="12">
        <f t="shared" si="114"/>
        <v>0</v>
      </c>
      <c r="Q358" s="12">
        <v>2295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f t="shared" si="115"/>
        <v>2295</v>
      </c>
      <c r="AA358" s="12">
        <v>0</v>
      </c>
      <c r="AB358" s="12">
        <f t="shared" si="116"/>
        <v>2295</v>
      </c>
      <c r="AC358" s="12">
        <f t="shared" si="117"/>
        <v>2295</v>
      </c>
    </row>
    <row r="359" spans="1:29">
      <c r="A359" s="2" t="s">
        <v>0</v>
      </c>
      <c r="B359" s="6"/>
      <c r="C359" s="6" t="s">
        <v>444</v>
      </c>
      <c r="D359" s="18"/>
      <c r="E359" s="12">
        <v>2250.7199999999998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164.54</v>
      </c>
      <c r="L359" s="12">
        <v>200</v>
      </c>
      <c r="M359" s="12">
        <v>0</v>
      </c>
      <c r="N359" s="12">
        <f t="shared" si="113"/>
        <v>2615.2599999999998</v>
      </c>
      <c r="O359" s="12">
        <v>0</v>
      </c>
      <c r="P359" s="12">
        <f t="shared" si="114"/>
        <v>2615.2599999999998</v>
      </c>
      <c r="Q359" s="12">
        <v>310.99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f t="shared" si="115"/>
        <v>310.99</v>
      </c>
      <c r="AA359" s="12">
        <v>0</v>
      </c>
      <c r="AB359" s="12">
        <f t="shared" si="116"/>
        <v>310.99</v>
      </c>
      <c r="AC359" s="12">
        <f t="shared" si="117"/>
        <v>2926.25</v>
      </c>
    </row>
    <row r="360" spans="1:29">
      <c r="A360" s="2" t="s">
        <v>0</v>
      </c>
      <c r="B360" s="6"/>
      <c r="C360" s="6" t="s">
        <v>445</v>
      </c>
      <c r="D360" s="18"/>
      <c r="E360" s="12">
        <v>6249.99</v>
      </c>
      <c r="F360" s="12">
        <v>0</v>
      </c>
      <c r="G360" s="12">
        <v>0</v>
      </c>
      <c r="H360" s="12">
        <v>191.12</v>
      </c>
      <c r="I360" s="12">
        <v>0</v>
      </c>
      <c r="J360" s="12">
        <v>0</v>
      </c>
      <c r="K360" s="12">
        <v>0</v>
      </c>
      <c r="L360" s="12">
        <v>300</v>
      </c>
      <c r="M360" s="12">
        <v>0</v>
      </c>
      <c r="N360" s="12">
        <f t="shared" si="113"/>
        <v>6741.11</v>
      </c>
      <c r="O360" s="12">
        <v>0</v>
      </c>
      <c r="P360" s="12">
        <f t="shared" si="114"/>
        <v>6741.11</v>
      </c>
      <c r="Q360" s="12">
        <v>3541.66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f t="shared" si="115"/>
        <v>3541.66</v>
      </c>
      <c r="AA360" s="12">
        <v>0</v>
      </c>
      <c r="AB360" s="12">
        <f t="shared" si="116"/>
        <v>3541.66</v>
      </c>
      <c r="AC360" s="12">
        <f t="shared" si="117"/>
        <v>10282.77</v>
      </c>
    </row>
    <row r="361" spans="1:29">
      <c r="A361" s="2" t="s">
        <v>0</v>
      </c>
      <c r="B361" s="6"/>
      <c r="C361" s="6" t="s">
        <v>446</v>
      </c>
      <c r="D361" s="18"/>
      <c r="E361" s="12">
        <v>2700</v>
      </c>
      <c r="F361" s="12">
        <v>0</v>
      </c>
      <c r="G361" s="12">
        <v>0</v>
      </c>
      <c r="H361" s="12">
        <v>134.43</v>
      </c>
      <c r="I361" s="12">
        <v>0</v>
      </c>
      <c r="J361" s="12">
        <v>0</v>
      </c>
      <c r="K361" s="12">
        <v>0</v>
      </c>
      <c r="L361" s="12">
        <v>200</v>
      </c>
      <c r="M361" s="12">
        <v>0</v>
      </c>
      <c r="N361" s="12">
        <f t="shared" si="113"/>
        <v>3034.43</v>
      </c>
      <c r="O361" s="12">
        <v>0</v>
      </c>
      <c r="P361" s="12">
        <f t="shared" si="114"/>
        <v>3034.43</v>
      </c>
      <c r="Q361" s="12">
        <v>1249.8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f t="shared" si="115"/>
        <v>1249.8</v>
      </c>
      <c r="AA361" s="12">
        <v>0</v>
      </c>
      <c r="AB361" s="12">
        <f t="shared" si="116"/>
        <v>1249.8</v>
      </c>
      <c r="AC361" s="12">
        <f t="shared" si="117"/>
        <v>4284.2299999999996</v>
      </c>
    </row>
    <row r="362" spans="1:29">
      <c r="A362" s="2" t="s">
        <v>0</v>
      </c>
      <c r="B362" s="6"/>
      <c r="C362" s="6" t="s">
        <v>447</v>
      </c>
      <c r="D362" s="18" t="s">
        <v>53</v>
      </c>
      <c r="E362" s="12">
        <v>40000</v>
      </c>
      <c r="F362" s="12">
        <v>0</v>
      </c>
      <c r="G362" s="12">
        <v>0</v>
      </c>
      <c r="H362" s="12">
        <v>82.77</v>
      </c>
      <c r="I362" s="12">
        <v>0</v>
      </c>
      <c r="J362" s="12">
        <v>0</v>
      </c>
      <c r="K362" s="12">
        <v>0</v>
      </c>
      <c r="L362" s="12">
        <v>300</v>
      </c>
      <c r="M362" s="12">
        <v>0</v>
      </c>
      <c r="N362" s="12">
        <f t="shared" si="113"/>
        <v>40382.769999999997</v>
      </c>
      <c r="O362" s="12">
        <v>0</v>
      </c>
      <c r="P362" s="12">
        <f t="shared" si="114"/>
        <v>40382.769999999997</v>
      </c>
      <c r="Q362" s="12"/>
      <c r="R362" s="12"/>
      <c r="S362" s="12"/>
      <c r="T362" s="12"/>
      <c r="U362" s="12"/>
      <c r="V362" s="12"/>
      <c r="W362" s="12"/>
      <c r="X362" s="12"/>
      <c r="Y362" s="12"/>
      <c r="Z362" s="12">
        <f t="shared" si="115"/>
        <v>0</v>
      </c>
      <c r="AA362" s="12"/>
      <c r="AB362" s="12">
        <f t="shared" si="116"/>
        <v>0</v>
      </c>
      <c r="AC362" s="12">
        <f t="shared" si="117"/>
        <v>40382.769999999997</v>
      </c>
    </row>
    <row r="363" spans="1:29">
      <c r="A363" s="2" t="s">
        <v>0</v>
      </c>
      <c r="B363" s="6"/>
      <c r="C363" s="6" t="s">
        <v>69</v>
      </c>
      <c r="D363" s="18" t="s">
        <v>53</v>
      </c>
      <c r="E363" s="12">
        <v>16000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200</v>
      </c>
      <c r="M363" s="12">
        <v>0</v>
      </c>
      <c r="N363" s="12">
        <f t="shared" si="113"/>
        <v>16200</v>
      </c>
      <c r="O363" s="12">
        <v>0</v>
      </c>
      <c r="P363" s="12">
        <f t="shared" si="114"/>
        <v>16200</v>
      </c>
      <c r="Q363" s="12"/>
      <c r="R363" s="12"/>
      <c r="S363" s="12"/>
      <c r="T363" s="12"/>
      <c r="U363" s="12"/>
      <c r="V363" s="12"/>
      <c r="W363" s="12"/>
      <c r="X363" s="12"/>
      <c r="Y363" s="12"/>
      <c r="Z363" s="12">
        <f t="shared" si="115"/>
        <v>0</v>
      </c>
      <c r="AA363" s="12"/>
      <c r="AB363" s="12">
        <f t="shared" si="116"/>
        <v>0</v>
      </c>
      <c r="AC363" s="12">
        <f t="shared" si="117"/>
        <v>16200</v>
      </c>
    </row>
    <row r="364" spans="1:29">
      <c r="A364" s="2">
        <v>2014</v>
      </c>
      <c r="B364" s="6" t="s">
        <v>448</v>
      </c>
      <c r="C364" s="6" t="s">
        <v>194</v>
      </c>
      <c r="D364" s="18" t="s">
        <v>0</v>
      </c>
      <c r="E364" s="12">
        <v>0</v>
      </c>
      <c r="F364" s="12">
        <v>0</v>
      </c>
      <c r="G364" s="12">
        <v>0</v>
      </c>
      <c r="H364" s="12">
        <v>33.29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f t="shared" si="113"/>
        <v>33.29</v>
      </c>
      <c r="O364" s="12">
        <v>33.29</v>
      </c>
      <c r="P364" s="12">
        <f t="shared" si="114"/>
        <v>0</v>
      </c>
      <c r="Q364" s="12">
        <v>0</v>
      </c>
      <c r="R364" s="12">
        <v>0</v>
      </c>
      <c r="S364" s="12">
        <v>0</v>
      </c>
      <c r="T364" s="12">
        <v>25.68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f t="shared" si="115"/>
        <v>25.68</v>
      </c>
      <c r="AA364" s="12">
        <v>25.68</v>
      </c>
      <c r="AB364" s="12">
        <f t="shared" si="116"/>
        <v>0</v>
      </c>
      <c r="AC364" s="12">
        <f t="shared" si="117"/>
        <v>0</v>
      </c>
    </row>
    <row r="365" spans="1:29">
      <c r="A365" s="2">
        <v>2014</v>
      </c>
      <c r="B365" s="6" t="s">
        <v>449</v>
      </c>
      <c r="C365" s="6" t="s">
        <v>450</v>
      </c>
      <c r="D365" s="5" t="s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f t="shared" si="113"/>
        <v>0</v>
      </c>
      <c r="O365" s="12">
        <v>0</v>
      </c>
      <c r="P365" s="12">
        <f t="shared" si="114"/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f t="shared" si="115"/>
        <v>0</v>
      </c>
      <c r="AA365" s="12">
        <v>0</v>
      </c>
      <c r="AB365" s="12">
        <f t="shared" si="116"/>
        <v>0</v>
      </c>
      <c r="AC365" s="12">
        <f t="shared" si="117"/>
        <v>0</v>
      </c>
    </row>
    <row r="366" spans="1:29">
      <c r="A366" s="2">
        <v>2014</v>
      </c>
      <c r="B366" s="6" t="s">
        <v>451</v>
      </c>
      <c r="C366" s="6" t="s">
        <v>452</v>
      </c>
      <c r="D366" s="5" t="s">
        <v>53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f t="shared" si="113"/>
        <v>0</v>
      </c>
      <c r="O366" s="12">
        <v>0</v>
      </c>
      <c r="P366" s="12">
        <f t="shared" si="114"/>
        <v>0</v>
      </c>
      <c r="Q366" s="12"/>
      <c r="R366" s="12"/>
      <c r="S366" s="12"/>
      <c r="T366" s="12"/>
      <c r="U366" s="12"/>
      <c r="V366" s="12"/>
      <c r="W366" s="12"/>
      <c r="X366" s="12"/>
      <c r="Y366" s="12"/>
      <c r="Z366" s="12">
        <f t="shared" si="115"/>
        <v>0</v>
      </c>
      <c r="AA366" s="12"/>
      <c r="AB366" s="12">
        <f t="shared" si="116"/>
        <v>0</v>
      </c>
      <c r="AC366" s="12">
        <f t="shared" si="117"/>
        <v>0</v>
      </c>
    </row>
    <row r="367" spans="1:29">
      <c r="A367" s="2">
        <v>2014</v>
      </c>
      <c r="B367" s="6" t="s">
        <v>453</v>
      </c>
      <c r="C367" s="6" t="s">
        <v>454</v>
      </c>
      <c r="D367" s="5" t="s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f t="shared" si="113"/>
        <v>0</v>
      </c>
      <c r="O367" s="12">
        <v>0</v>
      </c>
      <c r="P367" s="12">
        <f t="shared" si="114"/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f t="shared" si="115"/>
        <v>0</v>
      </c>
      <c r="AA367" s="12">
        <v>0</v>
      </c>
      <c r="AB367" s="12">
        <f t="shared" si="116"/>
        <v>0</v>
      </c>
      <c r="AC367" s="12">
        <f t="shared" si="117"/>
        <v>0</v>
      </c>
    </row>
    <row r="368" spans="1:29">
      <c r="A368" s="2">
        <v>2014</v>
      </c>
      <c r="B368" s="6" t="s">
        <v>455</v>
      </c>
      <c r="C368" s="6" t="s">
        <v>456</v>
      </c>
      <c r="D368" s="5" t="s">
        <v>53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f t="shared" si="113"/>
        <v>0</v>
      </c>
      <c r="O368" s="12">
        <v>0</v>
      </c>
      <c r="P368" s="12">
        <f t="shared" si="114"/>
        <v>0</v>
      </c>
      <c r="Q368" s="12"/>
      <c r="R368" s="12"/>
      <c r="S368" s="12"/>
      <c r="T368" s="12"/>
      <c r="U368" s="12"/>
      <c r="V368" s="12"/>
      <c r="W368" s="12"/>
      <c r="X368" s="12"/>
      <c r="Y368" s="12"/>
      <c r="Z368" s="12">
        <f t="shared" si="115"/>
        <v>0</v>
      </c>
      <c r="AA368" s="12"/>
      <c r="AB368" s="12">
        <f t="shared" si="116"/>
        <v>0</v>
      </c>
      <c r="AC368" s="12">
        <f t="shared" si="117"/>
        <v>0</v>
      </c>
    </row>
    <row r="369" spans="1:29">
      <c r="A369" s="2">
        <v>2014</v>
      </c>
      <c r="B369" s="6" t="s">
        <v>457</v>
      </c>
      <c r="C369" s="6" t="s">
        <v>458</v>
      </c>
      <c r="D369" s="5" t="s">
        <v>99</v>
      </c>
      <c r="E369" s="12" t="s">
        <v>0</v>
      </c>
      <c r="F369" s="12" t="s">
        <v>0</v>
      </c>
      <c r="G369" s="12" t="s">
        <v>114</v>
      </c>
      <c r="H369" s="12" t="s">
        <v>0</v>
      </c>
      <c r="I369" s="12" t="s">
        <v>0</v>
      </c>
      <c r="J369" s="12" t="s">
        <v>0</v>
      </c>
      <c r="K369" s="12" t="s">
        <v>0</v>
      </c>
      <c r="L369" s="12" t="s">
        <v>0</v>
      </c>
      <c r="M369" s="12" t="s">
        <v>0</v>
      </c>
      <c r="N369" s="12">
        <f t="shared" si="113"/>
        <v>0</v>
      </c>
      <c r="O369" s="12">
        <v>0</v>
      </c>
      <c r="P369" s="12">
        <f t="shared" si="114"/>
        <v>0</v>
      </c>
      <c r="Q369" s="12">
        <v>0</v>
      </c>
      <c r="R369" s="12">
        <v>0</v>
      </c>
      <c r="S369" s="12">
        <v>0</v>
      </c>
      <c r="T369" s="12">
        <v>74.260000000000005</v>
      </c>
      <c r="U369" s="12">
        <v>0</v>
      </c>
      <c r="V369" s="12">
        <v>0</v>
      </c>
      <c r="W369" s="12">
        <v>0</v>
      </c>
      <c r="X369" s="12">
        <v>200</v>
      </c>
      <c r="Y369" s="12">
        <v>0</v>
      </c>
      <c r="Z369" s="12">
        <f t="shared" si="115"/>
        <v>274.26</v>
      </c>
      <c r="AA369" s="12">
        <v>74.260000000000005</v>
      </c>
      <c r="AB369" s="12">
        <f t="shared" si="116"/>
        <v>200</v>
      </c>
      <c r="AC369" s="12">
        <f t="shared" si="117"/>
        <v>200</v>
      </c>
    </row>
    <row r="370" spans="1:29">
      <c r="A370" s="2">
        <v>2014</v>
      </c>
      <c r="B370" s="6" t="s">
        <v>459</v>
      </c>
      <c r="C370" s="6" t="s">
        <v>460</v>
      </c>
      <c r="D370" s="18" t="s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f t="shared" si="113"/>
        <v>0</v>
      </c>
      <c r="O370" s="12">
        <v>0</v>
      </c>
      <c r="P370" s="12">
        <f t="shared" si="114"/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f t="shared" si="115"/>
        <v>0</v>
      </c>
      <c r="AA370" s="12">
        <v>0</v>
      </c>
      <c r="AB370" s="12">
        <f t="shared" si="116"/>
        <v>0</v>
      </c>
      <c r="AC370" s="12">
        <f t="shared" si="117"/>
        <v>0</v>
      </c>
    </row>
    <row r="371" spans="1:29">
      <c r="A371" s="2">
        <v>2014</v>
      </c>
      <c r="B371" s="6" t="s">
        <v>461</v>
      </c>
      <c r="C371" s="6" t="s">
        <v>1831</v>
      </c>
      <c r="D371" s="5" t="s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f>SUM(E371:M371)</f>
        <v>0</v>
      </c>
      <c r="O371" s="12">
        <v>0</v>
      </c>
      <c r="P371" s="12">
        <f>SUM(N371-O371)</f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f t="shared" si="115"/>
        <v>0</v>
      </c>
      <c r="AA371" s="12">
        <v>0</v>
      </c>
      <c r="AB371" s="12">
        <f t="shared" si="116"/>
        <v>0</v>
      </c>
      <c r="AC371" s="12">
        <f t="shared" si="117"/>
        <v>0</v>
      </c>
    </row>
    <row r="372" spans="1:29">
      <c r="A372" s="2">
        <v>2014</v>
      </c>
      <c r="B372" s="6" t="s">
        <v>462</v>
      </c>
      <c r="C372" s="6" t="s">
        <v>427</v>
      </c>
      <c r="D372" s="5" t="s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f t="shared" si="113"/>
        <v>0</v>
      </c>
      <c r="O372" s="12">
        <v>0</v>
      </c>
      <c r="P372" s="12">
        <f t="shared" si="114"/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f t="shared" si="115"/>
        <v>0</v>
      </c>
      <c r="AA372" s="12">
        <v>0</v>
      </c>
      <c r="AB372" s="12">
        <f t="shared" si="116"/>
        <v>0</v>
      </c>
      <c r="AC372" s="12">
        <f t="shared" si="117"/>
        <v>0</v>
      </c>
    </row>
    <row r="373" spans="1:29">
      <c r="A373" s="2">
        <v>2014</v>
      </c>
      <c r="B373" s="6" t="s">
        <v>463</v>
      </c>
      <c r="C373" s="6" t="s">
        <v>162</v>
      </c>
      <c r="D373" s="5"/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f t="shared" si="113"/>
        <v>0</v>
      </c>
      <c r="O373" s="12">
        <v>0</v>
      </c>
      <c r="P373" s="12">
        <f t="shared" si="114"/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f t="shared" si="115"/>
        <v>0</v>
      </c>
      <c r="AA373" s="12">
        <v>0</v>
      </c>
      <c r="AB373" s="12">
        <f t="shared" si="116"/>
        <v>0</v>
      </c>
      <c r="AC373" s="12">
        <f t="shared" si="117"/>
        <v>0</v>
      </c>
    </row>
    <row r="374" spans="1:29">
      <c r="A374" s="2" t="s">
        <v>0</v>
      </c>
      <c r="B374" s="6"/>
      <c r="C374" s="6" t="s">
        <v>464</v>
      </c>
      <c r="D374" s="5"/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f t="shared" si="113"/>
        <v>0</v>
      </c>
      <c r="O374" s="12">
        <v>0</v>
      </c>
      <c r="P374" s="12">
        <f t="shared" si="114"/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f t="shared" si="115"/>
        <v>0</v>
      </c>
      <c r="AA374" s="12">
        <v>0</v>
      </c>
      <c r="AB374" s="12">
        <f t="shared" si="116"/>
        <v>0</v>
      </c>
      <c r="AC374" s="12">
        <f t="shared" si="117"/>
        <v>0</v>
      </c>
    </row>
    <row r="375" spans="1:29">
      <c r="A375" s="2" t="s">
        <v>0</v>
      </c>
      <c r="B375" s="6"/>
      <c r="C375" s="6" t="s">
        <v>465</v>
      </c>
      <c r="D375" s="5"/>
      <c r="E375" s="12">
        <v>213.3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f t="shared" si="113"/>
        <v>213.3</v>
      </c>
      <c r="O375" s="12">
        <v>0</v>
      </c>
      <c r="P375" s="12">
        <f t="shared" si="114"/>
        <v>213.3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f t="shared" si="115"/>
        <v>0</v>
      </c>
      <c r="AA375" s="12">
        <v>0</v>
      </c>
      <c r="AB375" s="12">
        <f t="shared" si="116"/>
        <v>0</v>
      </c>
      <c r="AC375" s="12">
        <f t="shared" si="117"/>
        <v>213.3</v>
      </c>
    </row>
    <row r="376" spans="1:29">
      <c r="A376" s="2" t="s">
        <v>0</v>
      </c>
      <c r="B376" s="6"/>
      <c r="C376" s="6" t="s">
        <v>466</v>
      </c>
      <c r="D376" s="5"/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f t="shared" si="113"/>
        <v>0</v>
      </c>
      <c r="O376" s="12">
        <v>0</v>
      </c>
      <c r="P376" s="12">
        <f t="shared" si="114"/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f t="shared" si="115"/>
        <v>0</v>
      </c>
      <c r="AA376" s="12">
        <v>0</v>
      </c>
      <c r="AB376" s="12">
        <f t="shared" si="116"/>
        <v>0</v>
      </c>
      <c r="AC376" s="12">
        <f t="shared" si="117"/>
        <v>0</v>
      </c>
    </row>
    <row r="377" spans="1:29">
      <c r="A377" s="2" t="s">
        <v>0</v>
      </c>
      <c r="B377" s="6" t="s">
        <v>0</v>
      </c>
      <c r="C377" s="6" t="s">
        <v>339</v>
      </c>
      <c r="D377" s="5"/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f t="shared" si="113"/>
        <v>0</v>
      </c>
      <c r="O377" s="12">
        <v>0</v>
      </c>
      <c r="P377" s="12">
        <f t="shared" si="114"/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1225</v>
      </c>
      <c r="Y377" s="12">
        <v>0</v>
      </c>
      <c r="Z377" s="12">
        <f t="shared" si="115"/>
        <v>1225</v>
      </c>
      <c r="AA377" s="12">
        <v>0</v>
      </c>
      <c r="AB377" s="12">
        <f t="shared" si="116"/>
        <v>1225</v>
      </c>
      <c r="AC377" s="12">
        <f t="shared" si="117"/>
        <v>1225</v>
      </c>
    </row>
    <row r="378" spans="1:29">
      <c r="A378" s="2">
        <v>2014</v>
      </c>
      <c r="B378" s="6" t="s">
        <v>467</v>
      </c>
      <c r="C378" s="6" t="s">
        <v>339</v>
      </c>
      <c r="D378" s="5"/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f t="shared" si="113"/>
        <v>0</v>
      </c>
      <c r="O378" s="12">
        <v>0</v>
      </c>
      <c r="P378" s="12">
        <f t="shared" si="114"/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f t="shared" si="115"/>
        <v>0</v>
      </c>
      <c r="AA378" s="12">
        <v>0</v>
      </c>
      <c r="AB378" s="12">
        <f t="shared" si="116"/>
        <v>0</v>
      </c>
      <c r="AC378" s="12">
        <f t="shared" si="117"/>
        <v>0</v>
      </c>
    </row>
    <row r="379" spans="1:29">
      <c r="A379" s="2">
        <v>2014</v>
      </c>
      <c r="B379" s="6" t="s">
        <v>468</v>
      </c>
      <c r="C379" s="6" t="s">
        <v>230</v>
      </c>
      <c r="D379" s="5" t="s">
        <v>131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f t="shared" si="113"/>
        <v>0</v>
      </c>
      <c r="O379" s="12">
        <v>0</v>
      </c>
      <c r="P379" s="12">
        <f t="shared" si="114"/>
        <v>0</v>
      </c>
      <c r="Q379" s="12">
        <v>0</v>
      </c>
      <c r="R379" s="12">
        <v>0</v>
      </c>
      <c r="S379" s="12">
        <v>0</v>
      </c>
      <c r="T379" s="12">
        <v>9.6999999999999993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f t="shared" si="115"/>
        <v>9.6999999999999993</v>
      </c>
      <c r="AA379" s="12">
        <v>9.6999999999999993</v>
      </c>
      <c r="AB379" s="12">
        <f t="shared" si="116"/>
        <v>0</v>
      </c>
      <c r="AC379" s="12">
        <f t="shared" si="117"/>
        <v>0</v>
      </c>
    </row>
    <row r="380" spans="1:29">
      <c r="A380" s="2">
        <v>2014</v>
      </c>
      <c r="B380" s="6" t="s">
        <v>469</v>
      </c>
      <c r="C380" s="6" t="s">
        <v>470</v>
      </c>
      <c r="D380" s="5"/>
      <c r="E380" s="12">
        <v>0</v>
      </c>
      <c r="F380" s="12">
        <v>0</v>
      </c>
      <c r="G380" s="12">
        <v>0</v>
      </c>
      <c r="H380" s="12">
        <v>15.21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f t="shared" si="113"/>
        <v>15.21</v>
      </c>
      <c r="O380" s="12">
        <v>0</v>
      </c>
      <c r="P380" s="12">
        <f t="shared" si="114"/>
        <v>15.21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f t="shared" si="115"/>
        <v>0</v>
      </c>
      <c r="AA380" s="12">
        <v>0</v>
      </c>
      <c r="AB380" s="12">
        <f t="shared" si="116"/>
        <v>0</v>
      </c>
      <c r="AC380" s="12">
        <f t="shared" si="117"/>
        <v>15.21</v>
      </c>
    </row>
    <row r="381" spans="1:29">
      <c r="A381" s="2">
        <v>2014</v>
      </c>
      <c r="B381" s="6" t="s">
        <v>471</v>
      </c>
      <c r="C381" s="6" t="s">
        <v>472</v>
      </c>
      <c r="D381" s="5" t="s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f t="shared" si="113"/>
        <v>0</v>
      </c>
      <c r="O381" s="12">
        <v>0</v>
      </c>
      <c r="P381" s="12">
        <f t="shared" si="114"/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f t="shared" si="115"/>
        <v>0</v>
      </c>
      <c r="AA381" s="12">
        <v>0</v>
      </c>
      <c r="AB381" s="12">
        <f t="shared" si="116"/>
        <v>0</v>
      </c>
      <c r="AC381" s="12">
        <f t="shared" si="117"/>
        <v>0</v>
      </c>
    </row>
    <row r="382" spans="1:29">
      <c r="A382" s="2">
        <v>2014</v>
      </c>
      <c r="B382" s="6" t="s">
        <v>473</v>
      </c>
      <c r="C382" s="6" t="s">
        <v>69</v>
      </c>
      <c r="D382" s="5" t="s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f t="shared" si="113"/>
        <v>0</v>
      </c>
      <c r="O382" s="12">
        <v>0</v>
      </c>
      <c r="P382" s="12">
        <f t="shared" si="114"/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f t="shared" si="115"/>
        <v>0</v>
      </c>
      <c r="AA382" s="12">
        <v>0</v>
      </c>
      <c r="AB382" s="12">
        <f t="shared" si="116"/>
        <v>0</v>
      </c>
      <c r="AC382" s="12">
        <f t="shared" si="117"/>
        <v>0</v>
      </c>
    </row>
    <row r="383" spans="1:29">
      <c r="A383" s="2">
        <v>2014</v>
      </c>
      <c r="B383" s="6" t="s">
        <v>474</v>
      </c>
      <c r="C383" s="6" t="s">
        <v>475</v>
      </c>
      <c r="D383" s="5" t="s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f t="shared" si="113"/>
        <v>0</v>
      </c>
      <c r="O383" s="12">
        <v>0</v>
      </c>
      <c r="P383" s="12">
        <f t="shared" si="114"/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f t="shared" si="115"/>
        <v>0</v>
      </c>
      <c r="AA383" s="12">
        <v>0</v>
      </c>
      <c r="AB383" s="12">
        <f t="shared" si="116"/>
        <v>0</v>
      </c>
      <c r="AC383" s="12">
        <f t="shared" si="117"/>
        <v>0</v>
      </c>
    </row>
    <row r="384" spans="1:29">
      <c r="A384" s="2">
        <v>2014</v>
      </c>
      <c r="B384" s="6" t="s">
        <v>476</v>
      </c>
      <c r="C384" s="6" t="s">
        <v>477</v>
      </c>
      <c r="D384" s="5" t="s">
        <v>131</v>
      </c>
      <c r="E384" s="12">
        <v>1875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f t="shared" si="113"/>
        <v>1875</v>
      </c>
      <c r="O384" s="12">
        <v>0</v>
      </c>
      <c r="P384" s="12">
        <f t="shared" si="114"/>
        <v>1875</v>
      </c>
      <c r="Q384" s="12">
        <v>1060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f t="shared" si="115"/>
        <v>1060</v>
      </c>
      <c r="AA384" s="12">
        <v>0</v>
      </c>
      <c r="AB384" s="12">
        <f t="shared" si="116"/>
        <v>1060</v>
      </c>
      <c r="AC384" s="12">
        <f t="shared" si="117"/>
        <v>2935</v>
      </c>
    </row>
    <row r="385" spans="1:29">
      <c r="A385" s="2"/>
      <c r="B385" s="13" t="s">
        <v>0</v>
      </c>
      <c r="C385" s="6" t="s">
        <v>478</v>
      </c>
      <c r="D385" s="5" t="s">
        <v>131</v>
      </c>
      <c r="E385" s="12">
        <v>1875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f t="shared" ref="N385:N448" si="118">SUM(E385:M385)</f>
        <v>1875</v>
      </c>
      <c r="O385" s="12">
        <v>0</v>
      </c>
      <c r="P385" s="12">
        <f t="shared" ref="P385:P448" si="119">SUM(N385-O385)</f>
        <v>1875</v>
      </c>
      <c r="Q385" s="12">
        <v>1060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f t="shared" si="115"/>
        <v>1060</v>
      </c>
      <c r="AA385" s="12">
        <v>0</v>
      </c>
      <c r="AB385" s="12">
        <f t="shared" si="116"/>
        <v>1060</v>
      </c>
      <c r="AC385" s="12">
        <f t="shared" si="117"/>
        <v>2935</v>
      </c>
    </row>
    <row r="386" spans="1:29">
      <c r="A386" s="2"/>
      <c r="B386" s="6" t="s">
        <v>0</v>
      </c>
      <c r="C386" s="6" t="s">
        <v>479</v>
      </c>
      <c r="D386" s="5" t="s">
        <v>53</v>
      </c>
      <c r="E386" s="12">
        <v>1875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f t="shared" si="118"/>
        <v>1875</v>
      </c>
      <c r="O386" s="12">
        <v>0</v>
      </c>
      <c r="P386" s="12">
        <f t="shared" si="119"/>
        <v>1875</v>
      </c>
      <c r="Q386" s="12"/>
      <c r="R386" s="12"/>
      <c r="S386" s="12"/>
      <c r="T386" s="12"/>
      <c r="U386" s="12"/>
      <c r="V386" s="12"/>
      <c r="W386" s="12"/>
      <c r="X386" s="12"/>
      <c r="Y386" s="12"/>
      <c r="Z386" s="12">
        <f t="shared" si="115"/>
        <v>0</v>
      </c>
      <c r="AA386" s="12"/>
      <c r="AB386" s="12">
        <f t="shared" si="116"/>
        <v>0</v>
      </c>
      <c r="AC386" s="12">
        <f t="shared" si="117"/>
        <v>1875</v>
      </c>
    </row>
    <row r="387" spans="1:29">
      <c r="A387" s="2"/>
      <c r="B387" s="6" t="s">
        <v>0</v>
      </c>
      <c r="C387" s="6" t="s">
        <v>480</v>
      </c>
      <c r="D387" s="5" t="s">
        <v>131</v>
      </c>
      <c r="E387" s="12">
        <v>1875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f t="shared" si="118"/>
        <v>1875</v>
      </c>
      <c r="O387" s="12">
        <v>0</v>
      </c>
      <c r="P387" s="12">
        <f t="shared" si="119"/>
        <v>1875</v>
      </c>
      <c r="Q387" s="12">
        <v>1060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f t="shared" si="115"/>
        <v>1060</v>
      </c>
      <c r="AA387" s="12">
        <v>0</v>
      </c>
      <c r="AB387" s="12">
        <f t="shared" si="116"/>
        <v>1060</v>
      </c>
      <c r="AC387" s="12">
        <f t="shared" si="117"/>
        <v>2935</v>
      </c>
    </row>
    <row r="388" spans="1:29">
      <c r="A388" s="2"/>
      <c r="B388" s="6" t="s">
        <v>0</v>
      </c>
      <c r="C388" s="6" t="s">
        <v>481</v>
      </c>
      <c r="D388" s="5" t="s">
        <v>53</v>
      </c>
      <c r="E388" s="12">
        <v>1875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f t="shared" si="118"/>
        <v>1875</v>
      </c>
      <c r="O388" s="12">
        <v>0</v>
      </c>
      <c r="P388" s="12">
        <f t="shared" si="119"/>
        <v>1875</v>
      </c>
      <c r="Q388" s="12"/>
      <c r="R388" s="12"/>
      <c r="S388" s="12"/>
      <c r="T388" s="12"/>
      <c r="U388" s="12"/>
      <c r="V388" s="12"/>
      <c r="W388" s="12"/>
      <c r="X388" s="12"/>
      <c r="Y388" s="12"/>
      <c r="Z388" s="12">
        <f t="shared" si="115"/>
        <v>0</v>
      </c>
      <c r="AA388" s="12"/>
      <c r="AB388" s="12">
        <f t="shared" si="116"/>
        <v>0</v>
      </c>
      <c r="AC388" s="12">
        <f t="shared" si="117"/>
        <v>1875</v>
      </c>
    </row>
    <row r="389" spans="1:29">
      <c r="A389" s="2"/>
      <c r="B389" s="6" t="s">
        <v>0</v>
      </c>
      <c r="C389" s="6" t="s">
        <v>482</v>
      </c>
      <c r="D389" s="5" t="s">
        <v>131</v>
      </c>
      <c r="E389" s="12">
        <v>1875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f t="shared" si="118"/>
        <v>1875</v>
      </c>
      <c r="O389" s="12">
        <v>0</v>
      </c>
      <c r="P389" s="12">
        <f t="shared" si="119"/>
        <v>1875</v>
      </c>
      <c r="Q389" s="12">
        <v>1060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f t="shared" si="115"/>
        <v>1060</v>
      </c>
      <c r="AA389" s="12">
        <v>0</v>
      </c>
      <c r="AB389" s="12">
        <f t="shared" si="116"/>
        <v>1060</v>
      </c>
      <c r="AC389" s="12">
        <f t="shared" si="117"/>
        <v>2935</v>
      </c>
    </row>
    <row r="390" spans="1:29">
      <c r="A390" s="2"/>
      <c r="B390" s="6" t="s">
        <v>0</v>
      </c>
      <c r="C390" s="6" t="s">
        <v>483</v>
      </c>
      <c r="D390" s="5"/>
      <c r="E390" s="12">
        <v>700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f t="shared" si="118"/>
        <v>700</v>
      </c>
      <c r="O390" s="12">
        <v>0</v>
      </c>
      <c r="P390" s="12">
        <f t="shared" si="119"/>
        <v>700</v>
      </c>
      <c r="Q390" s="12"/>
      <c r="R390" s="12"/>
      <c r="S390" s="12"/>
      <c r="T390" s="12"/>
      <c r="U390" s="12"/>
      <c r="V390" s="12"/>
      <c r="W390" s="12"/>
      <c r="X390" s="12"/>
      <c r="Y390" s="12"/>
      <c r="Z390" s="12">
        <f t="shared" si="115"/>
        <v>0</v>
      </c>
      <c r="AA390" s="12"/>
      <c r="AB390" s="12">
        <f t="shared" si="116"/>
        <v>0</v>
      </c>
      <c r="AC390" s="12">
        <f t="shared" si="117"/>
        <v>700</v>
      </c>
    </row>
    <row r="391" spans="1:29">
      <c r="A391" s="2"/>
      <c r="B391" s="6" t="s">
        <v>0</v>
      </c>
      <c r="C391" s="6" t="s">
        <v>484</v>
      </c>
      <c r="D391" s="5" t="s">
        <v>53</v>
      </c>
      <c r="E391" s="12">
        <v>1875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f t="shared" si="118"/>
        <v>1875</v>
      </c>
      <c r="O391" s="12">
        <v>0</v>
      </c>
      <c r="P391" s="12">
        <f t="shared" si="119"/>
        <v>1875</v>
      </c>
      <c r="Q391" s="12"/>
      <c r="R391" s="12"/>
      <c r="S391" s="12"/>
      <c r="T391" s="12"/>
      <c r="U391" s="12"/>
      <c r="V391" s="12"/>
      <c r="W391" s="12"/>
      <c r="X391" s="12"/>
      <c r="Y391" s="12"/>
      <c r="Z391" s="12">
        <f t="shared" si="115"/>
        <v>0</v>
      </c>
      <c r="AA391" s="12"/>
      <c r="AB391" s="12">
        <f t="shared" si="116"/>
        <v>0</v>
      </c>
      <c r="AC391" s="12">
        <f t="shared" si="117"/>
        <v>1875</v>
      </c>
    </row>
    <row r="392" spans="1:29">
      <c r="A392" s="2"/>
      <c r="B392" s="6" t="s">
        <v>0</v>
      </c>
      <c r="C392" s="6" t="s">
        <v>485</v>
      </c>
      <c r="D392" s="5" t="s">
        <v>131</v>
      </c>
      <c r="E392" s="12">
        <v>1875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f t="shared" si="118"/>
        <v>1875</v>
      </c>
      <c r="O392" s="12">
        <v>0</v>
      </c>
      <c r="P392" s="12">
        <f t="shared" si="119"/>
        <v>1875</v>
      </c>
      <c r="Q392" s="12">
        <v>1060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f t="shared" si="115"/>
        <v>1060</v>
      </c>
      <c r="AA392" s="12">
        <v>0</v>
      </c>
      <c r="AB392" s="12">
        <f t="shared" si="116"/>
        <v>1060</v>
      </c>
      <c r="AC392" s="12">
        <f t="shared" si="117"/>
        <v>2935</v>
      </c>
    </row>
    <row r="393" spans="1:29">
      <c r="A393" s="2">
        <v>2014</v>
      </c>
      <c r="B393" s="6" t="s">
        <v>486</v>
      </c>
      <c r="C393" s="6" t="s">
        <v>487</v>
      </c>
      <c r="D393" s="10" t="s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f t="shared" si="118"/>
        <v>0</v>
      </c>
      <c r="O393" s="12">
        <v>0</v>
      </c>
      <c r="P393" s="12">
        <f t="shared" si="119"/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f t="shared" si="115"/>
        <v>0</v>
      </c>
      <c r="AA393" s="12">
        <v>0</v>
      </c>
      <c r="AB393" s="12">
        <f t="shared" si="116"/>
        <v>0</v>
      </c>
      <c r="AC393" s="12">
        <f t="shared" si="117"/>
        <v>0</v>
      </c>
    </row>
    <row r="394" spans="1:29">
      <c r="A394" s="2">
        <v>2014</v>
      </c>
      <c r="B394" s="6" t="s">
        <v>488</v>
      </c>
      <c r="C394" s="6" t="s">
        <v>34</v>
      </c>
      <c r="D394" s="5" t="s">
        <v>131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f t="shared" si="118"/>
        <v>0</v>
      </c>
      <c r="O394" s="12">
        <v>0</v>
      </c>
      <c r="P394" s="12">
        <f t="shared" si="119"/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f t="shared" si="115"/>
        <v>0</v>
      </c>
      <c r="AA394" s="12">
        <v>0</v>
      </c>
      <c r="AB394" s="12">
        <f t="shared" si="116"/>
        <v>0</v>
      </c>
      <c r="AC394" s="12">
        <f t="shared" si="117"/>
        <v>0</v>
      </c>
    </row>
    <row r="395" spans="1:29">
      <c r="A395" s="2">
        <v>2014</v>
      </c>
      <c r="B395" s="6" t="s">
        <v>489</v>
      </c>
      <c r="C395" s="6" t="s">
        <v>206</v>
      </c>
      <c r="D395" s="10" t="s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f t="shared" si="118"/>
        <v>0</v>
      </c>
      <c r="O395" s="12">
        <v>0</v>
      </c>
      <c r="P395" s="12">
        <f t="shared" si="119"/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f t="shared" si="115"/>
        <v>0</v>
      </c>
      <c r="AA395" s="12">
        <v>0</v>
      </c>
      <c r="AB395" s="12">
        <f t="shared" si="116"/>
        <v>0</v>
      </c>
      <c r="AC395" s="12">
        <f t="shared" si="117"/>
        <v>0</v>
      </c>
    </row>
    <row r="396" spans="1:29">
      <c r="A396" s="2">
        <v>2014</v>
      </c>
      <c r="B396" s="6" t="s">
        <v>490</v>
      </c>
      <c r="C396" s="6" t="s">
        <v>491</v>
      </c>
      <c r="D396" s="5" t="s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f t="shared" si="118"/>
        <v>0</v>
      </c>
      <c r="O396" s="12">
        <v>0</v>
      </c>
      <c r="P396" s="12">
        <f t="shared" si="119"/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f t="shared" si="115"/>
        <v>0</v>
      </c>
      <c r="AA396" s="12">
        <v>0</v>
      </c>
      <c r="AB396" s="12">
        <f t="shared" si="116"/>
        <v>0</v>
      </c>
      <c r="AC396" s="12">
        <f t="shared" si="117"/>
        <v>0</v>
      </c>
    </row>
    <row r="397" spans="1:29">
      <c r="A397" s="2">
        <v>2014</v>
      </c>
      <c r="B397" s="6" t="s">
        <v>492</v>
      </c>
      <c r="C397" s="6" t="s">
        <v>493</v>
      </c>
      <c r="D397" s="5" t="s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f t="shared" si="118"/>
        <v>0</v>
      </c>
      <c r="O397" s="12">
        <v>0</v>
      </c>
      <c r="P397" s="12">
        <f t="shared" si="119"/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f t="shared" si="115"/>
        <v>0</v>
      </c>
      <c r="AA397" s="12">
        <v>0</v>
      </c>
      <c r="AB397" s="12">
        <f t="shared" si="116"/>
        <v>0</v>
      </c>
      <c r="AC397" s="12">
        <f t="shared" si="117"/>
        <v>0</v>
      </c>
    </row>
    <row r="398" spans="1:29">
      <c r="A398" s="1"/>
      <c r="B398" s="6"/>
      <c r="C398" s="6" t="s">
        <v>494</v>
      </c>
      <c r="D398" s="5" t="s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f t="shared" si="118"/>
        <v>0</v>
      </c>
      <c r="O398" s="12">
        <v>0</v>
      </c>
      <c r="P398" s="12">
        <f t="shared" si="119"/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f t="shared" si="115"/>
        <v>0</v>
      </c>
      <c r="AA398" s="12">
        <v>0</v>
      </c>
      <c r="AB398" s="12">
        <f t="shared" si="116"/>
        <v>0</v>
      </c>
      <c r="AC398" s="12">
        <f t="shared" si="117"/>
        <v>0</v>
      </c>
    </row>
    <row r="399" spans="1:29">
      <c r="A399" s="2">
        <v>2014</v>
      </c>
      <c r="B399" s="6" t="s">
        <v>495</v>
      </c>
      <c r="C399" s="6" t="s">
        <v>408</v>
      </c>
      <c r="D399" s="5"/>
      <c r="E399" s="12">
        <v>0</v>
      </c>
      <c r="F399" s="12">
        <v>0</v>
      </c>
      <c r="G399" s="12">
        <v>0</v>
      </c>
      <c r="H399" s="12">
        <v>243.7</v>
      </c>
      <c r="I399" s="12">
        <v>0</v>
      </c>
      <c r="J399" s="12">
        <v>143.43</v>
      </c>
      <c r="K399" s="12">
        <v>208.7</v>
      </c>
      <c r="L399" s="12">
        <v>0</v>
      </c>
      <c r="M399" s="12">
        <v>0</v>
      </c>
      <c r="N399" s="12">
        <f t="shared" si="118"/>
        <v>595.82999999999993</v>
      </c>
      <c r="O399" s="12">
        <v>0</v>
      </c>
      <c r="P399" s="12">
        <f t="shared" si="119"/>
        <v>595.82999999999993</v>
      </c>
      <c r="Q399" s="12">
        <v>0</v>
      </c>
      <c r="R399" s="12">
        <v>0</v>
      </c>
      <c r="S399" s="12">
        <v>0</v>
      </c>
      <c r="T399" s="12">
        <v>64.349999999999994</v>
      </c>
      <c r="U399" s="12">
        <v>0</v>
      </c>
      <c r="V399" s="12">
        <v>0</v>
      </c>
      <c r="W399" s="12">
        <v>0</v>
      </c>
      <c r="X399" s="12">
        <v>800</v>
      </c>
      <c r="Y399" s="12">
        <v>0</v>
      </c>
      <c r="Z399" s="12">
        <f t="shared" si="115"/>
        <v>864.35</v>
      </c>
      <c r="AA399" s="12">
        <v>0</v>
      </c>
      <c r="AB399" s="12">
        <f t="shared" si="116"/>
        <v>864.35</v>
      </c>
      <c r="AC399" s="12">
        <f t="shared" si="117"/>
        <v>1460.1799999999998</v>
      </c>
    </row>
    <row r="400" spans="1:29">
      <c r="A400" s="2">
        <v>2014</v>
      </c>
      <c r="B400" s="6" t="s">
        <v>496</v>
      </c>
      <c r="C400" s="6" t="s">
        <v>497</v>
      </c>
      <c r="D400" s="5" t="s">
        <v>131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f t="shared" si="118"/>
        <v>0</v>
      </c>
      <c r="O400" s="12">
        <v>0</v>
      </c>
      <c r="P400" s="12">
        <f t="shared" si="119"/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f t="shared" si="115"/>
        <v>0</v>
      </c>
      <c r="AA400" s="12">
        <v>0</v>
      </c>
      <c r="AB400" s="12">
        <f t="shared" si="116"/>
        <v>0</v>
      </c>
      <c r="AC400" s="12">
        <f t="shared" si="117"/>
        <v>0</v>
      </c>
    </row>
    <row r="401" spans="1:29">
      <c r="A401" s="2">
        <v>2014</v>
      </c>
      <c r="B401" s="6" t="s">
        <v>498</v>
      </c>
      <c r="C401" s="6" t="s">
        <v>499</v>
      </c>
      <c r="D401" s="5" t="s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f t="shared" si="118"/>
        <v>0</v>
      </c>
      <c r="O401" s="12">
        <v>0</v>
      </c>
      <c r="P401" s="12">
        <f t="shared" si="119"/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f t="shared" si="115"/>
        <v>0</v>
      </c>
      <c r="AA401" s="12">
        <v>0</v>
      </c>
      <c r="AB401" s="12">
        <f t="shared" si="116"/>
        <v>0</v>
      </c>
      <c r="AC401" s="12">
        <f t="shared" si="117"/>
        <v>0</v>
      </c>
    </row>
    <row r="402" spans="1:29">
      <c r="A402" s="2">
        <v>2014</v>
      </c>
      <c r="B402" s="6" t="s">
        <v>500</v>
      </c>
      <c r="C402" s="6" t="s">
        <v>501</v>
      </c>
      <c r="D402" s="5" t="s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f t="shared" si="118"/>
        <v>0</v>
      </c>
      <c r="O402" s="12">
        <v>0</v>
      </c>
      <c r="P402" s="12">
        <f t="shared" si="119"/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f t="shared" si="115"/>
        <v>0</v>
      </c>
      <c r="AA402" s="12">
        <v>0</v>
      </c>
      <c r="AB402" s="12">
        <f t="shared" si="116"/>
        <v>0</v>
      </c>
      <c r="AC402" s="12">
        <f t="shared" si="117"/>
        <v>0</v>
      </c>
    </row>
    <row r="403" spans="1:29">
      <c r="A403" s="2">
        <v>2014</v>
      </c>
      <c r="B403" s="6" t="s">
        <v>502</v>
      </c>
      <c r="C403" s="6" t="s">
        <v>405</v>
      </c>
      <c r="D403" s="5" t="s">
        <v>0</v>
      </c>
      <c r="E403" s="12">
        <v>0</v>
      </c>
      <c r="F403" s="12">
        <v>0</v>
      </c>
      <c r="G403" s="12">
        <v>0</v>
      </c>
      <c r="H403" s="12">
        <v>126.43</v>
      </c>
      <c r="I403" s="12">
        <v>0</v>
      </c>
      <c r="J403" s="12">
        <v>396.18</v>
      </c>
      <c r="K403" s="12">
        <v>0</v>
      </c>
      <c r="L403" s="12">
        <v>0</v>
      </c>
      <c r="M403" s="12">
        <v>0</v>
      </c>
      <c r="N403" s="12">
        <f t="shared" si="118"/>
        <v>522.61</v>
      </c>
      <c r="O403" s="12">
        <v>522.61</v>
      </c>
      <c r="P403" s="12">
        <f t="shared" si="119"/>
        <v>0</v>
      </c>
      <c r="Q403" s="12">
        <v>0</v>
      </c>
      <c r="R403" s="12">
        <v>0</v>
      </c>
      <c r="S403" s="12">
        <v>0</v>
      </c>
      <c r="T403" s="12">
        <v>23.83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f t="shared" si="115"/>
        <v>23.83</v>
      </c>
      <c r="AA403" s="12">
        <v>23.83</v>
      </c>
      <c r="AB403" s="12">
        <f t="shared" si="116"/>
        <v>0</v>
      </c>
      <c r="AC403" s="12">
        <f t="shared" si="117"/>
        <v>0</v>
      </c>
    </row>
    <row r="404" spans="1:29">
      <c r="A404" s="2">
        <v>2014</v>
      </c>
      <c r="B404" s="6" t="s">
        <v>503</v>
      </c>
      <c r="C404" s="6" t="s">
        <v>504</v>
      </c>
      <c r="D404" s="5"/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55</v>
      </c>
      <c r="M404" s="12">
        <v>0</v>
      </c>
      <c r="N404" s="12">
        <f t="shared" si="118"/>
        <v>55</v>
      </c>
      <c r="O404" s="12">
        <v>0</v>
      </c>
      <c r="P404" s="12">
        <f t="shared" si="119"/>
        <v>55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f t="shared" si="115"/>
        <v>0</v>
      </c>
      <c r="AA404" s="12">
        <v>0</v>
      </c>
      <c r="AB404" s="12">
        <f t="shared" si="116"/>
        <v>0</v>
      </c>
      <c r="AC404" s="12">
        <f t="shared" si="117"/>
        <v>55</v>
      </c>
    </row>
    <row r="405" spans="1:29">
      <c r="A405" s="2">
        <v>2014</v>
      </c>
      <c r="B405" s="6" t="s">
        <v>505</v>
      </c>
      <c r="C405" s="6" t="s">
        <v>506</v>
      </c>
      <c r="D405" s="5" t="s">
        <v>53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f>SUM(E405:M405)</f>
        <v>0</v>
      </c>
      <c r="O405" s="12">
        <v>0</v>
      </c>
      <c r="P405" s="12">
        <f>SUM(N405-O405)</f>
        <v>0</v>
      </c>
      <c r="Q405" s="12"/>
      <c r="R405" s="12"/>
      <c r="S405" s="12"/>
      <c r="T405" s="12"/>
      <c r="U405" s="12"/>
      <c r="V405" s="12"/>
      <c r="W405" s="12"/>
      <c r="X405" s="12"/>
      <c r="Y405" s="12"/>
      <c r="Z405" s="12">
        <f t="shared" si="115"/>
        <v>0</v>
      </c>
      <c r="AA405" s="12"/>
      <c r="AB405" s="12">
        <f t="shared" si="116"/>
        <v>0</v>
      </c>
      <c r="AC405" s="12">
        <f t="shared" si="117"/>
        <v>0</v>
      </c>
    </row>
    <row r="406" spans="1:29">
      <c r="A406" s="2">
        <v>2014</v>
      </c>
      <c r="B406" s="6" t="s">
        <v>507</v>
      </c>
      <c r="C406" s="6" t="s">
        <v>447</v>
      </c>
      <c r="D406" s="5" t="s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f>SUM(E406:M406)</f>
        <v>0</v>
      </c>
      <c r="O406" s="12">
        <v>0</v>
      </c>
      <c r="P406" s="12">
        <f>SUM(N406-O406)</f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f t="shared" si="115"/>
        <v>0</v>
      </c>
      <c r="AA406" s="12">
        <v>0</v>
      </c>
      <c r="AB406" s="12">
        <f t="shared" si="116"/>
        <v>0</v>
      </c>
      <c r="AC406" s="12">
        <f t="shared" si="117"/>
        <v>0</v>
      </c>
    </row>
    <row r="407" spans="1:29">
      <c r="A407" s="2">
        <v>2014</v>
      </c>
      <c r="B407" s="6" t="s">
        <v>508</v>
      </c>
      <c r="C407" s="6" t="s">
        <v>509</v>
      </c>
      <c r="D407" s="5" t="s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f>SUM(E407:M407)</f>
        <v>0</v>
      </c>
      <c r="O407" s="12">
        <v>0</v>
      </c>
      <c r="P407" s="12">
        <f>SUM(N407-O407)</f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f t="shared" ref="Z407:Z448" si="120">SUM(Q407:Y407)</f>
        <v>0</v>
      </c>
      <c r="AA407" s="12">
        <v>0</v>
      </c>
      <c r="AB407" s="12">
        <f t="shared" ref="AB407:AB448" si="121">SUM(Z407-AA407)</f>
        <v>0</v>
      </c>
      <c r="AC407" s="12">
        <f t="shared" ref="AC407:AC448" si="122">SUM(P407+AB407)</f>
        <v>0</v>
      </c>
    </row>
    <row r="408" spans="1:29">
      <c r="A408" s="2">
        <v>2014</v>
      </c>
      <c r="B408" s="6" t="s">
        <v>510</v>
      </c>
      <c r="C408" s="6" t="s">
        <v>487</v>
      </c>
      <c r="D408" s="5"/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f>SUM(E408:M408)</f>
        <v>0</v>
      </c>
      <c r="O408" s="12">
        <v>0</v>
      </c>
      <c r="P408" s="12">
        <f>SUM(N408-O408)</f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f t="shared" si="120"/>
        <v>0</v>
      </c>
      <c r="AA408" s="12">
        <v>0</v>
      </c>
      <c r="AB408" s="12">
        <f t="shared" si="121"/>
        <v>0</v>
      </c>
      <c r="AC408" s="12">
        <f t="shared" si="122"/>
        <v>0</v>
      </c>
    </row>
    <row r="409" spans="1:29">
      <c r="A409" s="2">
        <v>2014</v>
      </c>
      <c r="B409" s="6" t="s">
        <v>511</v>
      </c>
      <c r="C409" s="6" t="s">
        <v>409</v>
      </c>
      <c r="D409" s="5" t="s">
        <v>0</v>
      </c>
      <c r="E409" s="12">
        <v>0</v>
      </c>
      <c r="F409" s="12">
        <v>148.47999999999999</v>
      </c>
      <c r="G409" s="12">
        <v>0</v>
      </c>
      <c r="H409" s="12">
        <v>50.63</v>
      </c>
      <c r="I409" s="12">
        <v>0</v>
      </c>
      <c r="J409" s="12">
        <v>1076.29</v>
      </c>
      <c r="K409" s="12">
        <v>0</v>
      </c>
      <c r="L409" s="12">
        <v>0</v>
      </c>
      <c r="M409" s="12">
        <v>0</v>
      </c>
      <c r="N409" s="12">
        <f t="shared" si="118"/>
        <v>1275.3999999999999</v>
      </c>
      <c r="O409" s="12">
        <v>0</v>
      </c>
      <c r="P409" s="12">
        <f t="shared" si="119"/>
        <v>1275.3999999999999</v>
      </c>
      <c r="Q409" s="12">
        <v>0</v>
      </c>
      <c r="R409" s="12">
        <v>158.72</v>
      </c>
      <c r="S409" s="12">
        <v>0</v>
      </c>
      <c r="T409" s="12">
        <v>0</v>
      </c>
      <c r="U409" s="12">
        <v>0</v>
      </c>
      <c r="V409" s="12">
        <v>179.84</v>
      </c>
      <c r="W409" s="12">
        <v>0</v>
      </c>
      <c r="X409" s="12">
        <v>0</v>
      </c>
      <c r="Y409" s="12">
        <v>0</v>
      </c>
      <c r="Z409" s="12">
        <f t="shared" si="120"/>
        <v>338.56</v>
      </c>
      <c r="AA409" s="12">
        <v>0</v>
      </c>
      <c r="AB409" s="12">
        <f t="shared" si="121"/>
        <v>338.56</v>
      </c>
      <c r="AC409" s="12">
        <f t="shared" si="122"/>
        <v>1613.9599999999998</v>
      </c>
    </row>
    <row r="410" spans="1:29">
      <c r="A410" s="1" t="s">
        <v>0</v>
      </c>
      <c r="B410" s="13" t="s">
        <v>0</v>
      </c>
      <c r="C410" s="6" t="s">
        <v>512</v>
      </c>
      <c r="D410" s="5" t="s">
        <v>0</v>
      </c>
      <c r="E410" s="12">
        <v>8248.58</v>
      </c>
      <c r="F410" s="12">
        <v>410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f t="shared" si="118"/>
        <v>8658.58</v>
      </c>
      <c r="O410" s="12">
        <v>8658.58</v>
      </c>
      <c r="P410" s="12">
        <f t="shared" si="119"/>
        <v>0</v>
      </c>
      <c r="Q410" s="12">
        <v>2262.7199999999998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f t="shared" si="120"/>
        <v>2262.7199999999998</v>
      </c>
      <c r="AA410" s="12">
        <v>2262.7199999999998</v>
      </c>
      <c r="AB410" s="12">
        <f t="shared" si="121"/>
        <v>0</v>
      </c>
      <c r="AC410" s="12">
        <f t="shared" si="122"/>
        <v>0</v>
      </c>
    </row>
    <row r="411" spans="1:29">
      <c r="A411" s="1" t="s">
        <v>0</v>
      </c>
      <c r="B411" s="6" t="s">
        <v>0</v>
      </c>
      <c r="C411" s="6" t="s">
        <v>513</v>
      </c>
      <c r="D411" s="15"/>
      <c r="E411" s="12">
        <v>8248.58</v>
      </c>
      <c r="F411" s="12">
        <v>864.91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f>SUM(E411:M411)</f>
        <v>9113.49</v>
      </c>
      <c r="O411" s="12">
        <v>9113.49</v>
      </c>
      <c r="P411" s="12">
        <f>SUM(N411-O411)</f>
        <v>0</v>
      </c>
      <c r="Q411" s="12">
        <v>2262.7199999999998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f>SUM(Q411:Y411)</f>
        <v>2262.7199999999998</v>
      </c>
      <c r="AA411" s="12">
        <v>2262.7199999999998</v>
      </c>
      <c r="AB411" s="12">
        <f>SUM(Z411-AA411)</f>
        <v>0</v>
      </c>
      <c r="AC411" s="12">
        <f>SUM(P411+AB411)</f>
        <v>0</v>
      </c>
    </row>
    <row r="412" spans="1:29">
      <c r="A412" s="1" t="s">
        <v>0</v>
      </c>
      <c r="B412" s="6" t="s">
        <v>0</v>
      </c>
      <c r="C412" s="6" t="s">
        <v>514</v>
      </c>
      <c r="D412" s="5" t="s">
        <v>0</v>
      </c>
      <c r="E412" s="12">
        <v>8248.58</v>
      </c>
      <c r="F412" s="12">
        <v>339.03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f t="shared" si="118"/>
        <v>8587.61</v>
      </c>
      <c r="O412" s="12">
        <v>8587.61</v>
      </c>
      <c r="P412" s="12">
        <f t="shared" si="119"/>
        <v>0</v>
      </c>
      <c r="Q412" s="12">
        <v>2262.7199999999998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f t="shared" si="120"/>
        <v>2262.7199999999998</v>
      </c>
      <c r="AA412" s="12">
        <v>2262.7199999999998</v>
      </c>
      <c r="AB412" s="12">
        <f t="shared" si="121"/>
        <v>0</v>
      </c>
      <c r="AC412" s="12">
        <f t="shared" si="122"/>
        <v>0</v>
      </c>
    </row>
    <row r="413" spans="1:29">
      <c r="A413" s="1" t="s">
        <v>0</v>
      </c>
      <c r="B413" s="6"/>
      <c r="C413" s="6" t="s">
        <v>515</v>
      </c>
      <c r="D413" s="5" t="s">
        <v>0</v>
      </c>
      <c r="E413" s="12">
        <v>8248.58</v>
      </c>
      <c r="F413" s="12">
        <v>425.35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f t="shared" si="118"/>
        <v>8673.93</v>
      </c>
      <c r="O413" s="12">
        <v>8673.93</v>
      </c>
      <c r="P413" s="12">
        <f t="shared" si="119"/>
        <v>0</v>
      </c>
      <c r="Q413" s="12">
        <v>2262.7199999999998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f t="shared" si="120"/>
        <v>2262.7199999999998</v>
      </c>
      <c r="AA413" s="12">
        <v>2262.7199999999998</v>
      </c>
      <c r="AB413" s="12">
        <f t="shared" si="121"/>
        <v>0</v>
      </c>
      <c r="AC413" s="12">
        <f t="shared" si="122"/>
        <v>0</v>
      </c>
    </row>
    <row r="414" spans="1:29">
      <c r="A414" s="1" t="s">
        <v>0</v>
      </c>
      <c r="B414" s="6" t="s">
        <v>0</v>
      </c>
      <c r="C414" s="6" t="s">
        <v>516</v>
      </c>
      <c r="D414" s="5" t="s">
        <v>0</v>
      </c>
      <c r="E414" s="12">
        <v>8248.58</v>
      </c>
      <c r="F414" s="12">
        <v>205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f t="shared" si="118"/>
        <v>8453.58</v>
      </c>
      <c r="O414" s="12">
        <v>8453.58</v>
      </c>
      <c r="P414" s="12">
        <f t="shared" si="119"/>
        <v>0</v>
      </c>
      <c r="Q414" s="12">
        <v>2262.7199999999998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f t="shared" si="120"/>
        <v>2262.7199999999998</v>
      </c>
      <c r="AA414" s="12">
        <v>2262.7199999999998</v>
      </c>
      <c r="AB414" s="12">
        <f t="shared" si="121"/>
        <v>0</v>
      </c>
      <c r="AC414" s="12">
        <f t="shared" si="122"/>
        <v>0</v>
      </c>
    </row>
    <row r="415" spans="1:29">
      <c r="A415" s="1" t="s">
        <v>0</v>
      </c>
      <c r="B415" s="6"/>
      <c r="C415" s="6" t="s">
        <v>517</v>
      </c>
      <c r="D415" s="5" t="s">
        <v>0</v>
      </c>
      <c r="E415" s="12">
        <v>8248.58</v>
      </c>
      <c r="F415" s="12">
        <v>804.21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f t="shared" si="118"/>
        <v>9052.7900000000009</v>
      </c>
      <c r="O415" s="12">
        <v>9052.7900000000009</v>
      </c>
      <c r="P415" s="12">
        <f t="shared" si="119"/>
        <v>0</v>
      </c>
      <c r="Q415" s="12">
        <v>2262.7199999999998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f t="shared" si="120"/>
        <v>2262.7199999999998</v>
      </c>
      <c r="AA415" s="12">
        <v>2262.7199999999998</v>
      </c>
      <c r="AB415" s="12">
        <f t="shared" si="121"/>
        <v>0</v>
      </c>
      <c r="AC415" s="12">
        <f t="shared" si="122"/>
        <v>0</v>
      </c>
    </row>
    <row r="416" spans="1:29">
      <c r="A416" s="1" t="s">
        <v>0</v>
      </c>
      <c r="B416" s="6" t="s">
        <v>0</v>
      </c>
      <c r="C416" s="6" t="s">
        <v>518</v>
      </c>
      <c r="D416" s="5" t="s">
        <v>0</v>
      </c>
      <c r="E416" s="12">
        <v>8248.58</v>
      </c>
      <c r="F416" s="12">
        <v>337.34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f t="shared" si="118"/>
        <v>8585.92</v>
      </c>
      <c r="O416" s="12">
        <v>8585.92</v>
      </c>
      <c r="P416" s="12">
        <f t="shared" si="119"/>
        <v>0</v>
      </c>
      <c r="Q416" s="12">
        <v>2262.7199999999998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f t="shared" si="120"/>
        <v>2262.7199999999998</v>
      </c>
      <c r="AA416" s="12">
        <v>2262.7199999999998</v>
      </c>
      <c r="AB416" s="12">
        <f t="shared" si="121"/>
        <v>0</v>
      </c>
      <c r="AC416" s="12">
        <f t="shared" si="122"/>
        <v>0</v>
      </c>
    </row>
    <row r="417" spans="1:29">
      <c r="A417" s="1" t="s">
        <v>0</v>
      </c>
      <c r="B417" s="6" t="s">
        <v>0</v>
      </c>
      <c r="C417" s="6" t="s">
        <v>519</v>
      </c>
      <c r="D417" s="5" t="s">
        <v>0</v>
      </c>
      <c r="E417" s="12">
        <v>8248.58</v>
      </c>
      <c r="F417" s="12">
        <v>205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f t="shared" si="118"/>
        <v>8453.58</v>
      </c>
      <c r="O417" s="12">
        <v>8453.58</v>
      </c>
      <c r="P417" s="12">
        <f t="shared" si="119"/>
        <v>0</v>
      </c>
      <c r="Q417" s="12">
        <v>2262.7199999999998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f t="shared" si="120"/>
        <v>2262.7199999999998</v>
      </c>
      <c r="AA417" s="12">
        <v>2262.7199999999998</v>
      </c>
      <c r="AB417" s="12">
        <f t="shared" si="121"/>
        <v>0</v>
      </c>
      <c r="AC417" s="12">
        <f t="shared" si="122"/>
        <v>0</v>
      </c>
    </row>
    <row r="418" spans="1:29">
      <c r="A418" s="1" t="s">
        <v>0</v>
      </c>
      <c r="B418" s="6" t="s">
        <v>0</v>
      </c>
      <c r="C418" s="6" t="s">
        <v>520</v>
      </c>
      <c r="D418" s="5" t="s">
        <v>0</v>
      </c>
      <c r="E418" s="12">
        <v>8248.58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f t="shared" si="118"/>
        <v>8248.58</v>
      </c>
      <c r="O418" s="12">
        <v>8248.58</v>
      </c>
      <c r="P418" s="12">
        <f t="shared" si="119"/>
        <v>0</v>
      </c>
      <c r="Q418" s="12">
        <v>2262.7199999999998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f t="shared" si="120"/>
        <v>2262.7199999999998</v>
      </c>
      <c r="AA418" s="12">
        <v>2262.7199999999998</v>
      </c>
      <c r="AB418" s="12">
        <f t="shared" si="121"/>
        <v>0</v>
      </c>
      <c r="AC418" s="12">
        <f t="shared" si="122"/>
        <v>0</v>
      </c>
    </row>
    <row r="419" spans="1:29">
      <c r="A419" s="1" t="s">
        <v>0</v>
      </c>
      <c r="B419" s="6" t="s">
        <v>0</v>
      </c>
      <c r="C419" s="6" t="s">
        <v>521</v>
      </c>
      <c r="D419" s="5" t="s">
        <v>0</v>
      </c>
      <c r="E419" s="12">
        <v>8248.58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f>SUM(E419:M419)</f>
        <v>8248.58</v>
      </c>
      <c r="O419" s="12">
        <v>8248.58</v>
      </c>
      <c r="P419" s="12">
        <f>SUM(N419-O419)</f>
        <v>0</v>
      </c>
      <c r="Q419" s="12">
        <v>2262.7199999999998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f>SUM(Q419:Y419)</f>
        <v>2262.7199999999998</v>
      </c>
      <c r="AA419" s="12">
        <v>2262.7199999999998</v>
      </c>
      <c r="AB419" s="12">
        <f>SUM(Z419-AA419)</f>
        <v>0</v>
      </c>
      <c r="AC419" s="12">
        <f>SUM(P419+AB419)</f>
        <v>0</v>
      </c>
    </row>
    <row r="420" spans="1:29">
      <c r="A420" s="1" t="s">
        <v>0</v>
      </c>
      <c r="B420" s="6" t="s">
        <v>0</v>
      </c>
      <c r="C420" s="6" t="s">
        <v>522</v>
      </c>
      <c r="D420" s="5" t="s">
        <v>0</v>
      </c>
      <c r="E420" s="12">
        <v>8248.58</v>
      </c>
      <c r="F420" s="12">
        <v>18.059999999999999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f t="shared" ref="N420" si="123">SUM(E420:M420)</f>
        <v>8266.64</v>
      </c>
      <c r="O420" s="12">
        <v>8266.64</v>
      </c>
      <c r="P420" s="12">
        <f t="shared" ref="P420" si="124">SUM(N420-O420)</f>
        <v>0</v>
      </c>
      <c r="Q420" s="12">
        <v>2262.7199999999998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f t="shared" ref="Z420" si="125">SUM(Q420:Y420)</f>
        <v>2262.7199999999998</v>
      </c>
      <c r="AA420" s="12">
        <v>2262.7199999999998</v>
      </c>
      <c r="AB420" s="12">
        <f t="shared" ref="AB420" si="126">SUM(Z420-AA420)</f>
        <v>0</v>
      </c>
      <c r="AC420" s="12">
        <f t="shared" ref="AC420" si="127">SUM(P420+AB420)</f>
        <v>0</v>
      </c>
    </row>
    <row r="421" spans="1:29">
      <c r="A421" s="1" t="s">
        <v>0</v>
      </c>
      <c r="B421" s="6" t="s">
        <v>0</v>
      </c>
      <c r="C421" s="6" t="s">
        <v>523</v>
      </c>
      <c r="D421" s="5" t="s">
        <v>0</v>
      </c>
      <c r="E421" s="12">
        <v>8248.58</v>
      </c>
      <c r="F421" s="12">
        <v>251.5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f>SUM(E421:M421)</f>
        <v>8500.08</v>
      </c>
      <c r="O421" s="12">
        <v>8500.08</v>
      </c>
      <c r="P421" s="12">
        <f>SUM(N421-O421)</f>
        <v>0</v>
      </c>
      <c r="Q421" s="12">
        <v>2262.7199999999998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f>SUM(Q421:Y421)</f>
        <v>2262.7199999999998</v>
      </c>
      <c r="AA421" s="12">
        <v>2262.7199999999998</v>
      </c>
      <c r="AB421" s="12">
        <f>SUM(Z421-AA421)</f>
        <v>0</v>
      </c>
      <c r="AC421" s="12">
        <f>SUM(P421+AB421)</f>
        <v>0</v>
      </c>
    </row>
    <row r="422" spans="1:29">
      <c r="A422" s="1" t="s">
        <v>0</v>
      </c>
      <c r="B422" s="6" t="s">
        <v>0</v>
      </c>
      <c r="C422" s="6" t="s">
        <v>524</v>
      </c>
      <c r="D422" s="5" t="s">
        <v>0</v>
      </c>
      <c r="E422" s="12">
        <v>8248.58</v>
      </c>
      <c r="F422" s="12">
        <v>285.11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f t="shared" si="118"/>
        <v>8533.69</v>
      </c>
      <c r="O422" s="12">
        <v>8533.69</v>
      </c>
      <c r="P422" s="12">
        <f t="shared" si="119"/>
        <v>0</v>
      </c>
      <c r="Q422" s="12">
        <v>2262.7199999999998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f t="shared" si="120"/>
        <v>2262.7199999999998</v>
      </c>
      <c r="AA422" s="12">
        <v>2262.7199999999998</v>
      </c>
      <c r="AB422" s="12">
        <f t="shared" si="121"/>
        <v>0</v>
      </c>
      <c r="AC422" s="12">
        <f t="shared" si="122"/>
        <v>0</v>
      </c>
    </row>
    <row r="423" spans="1:29">
      <c r="A423" s="1" t="s">
        <v>0</v>
      </c>
      <c r="B423" s="6" t="s">
        <v>0</v>
      </c>
      <c r="C423" s="6" t="s">
        <v>525</v>
      </c>
      <c r="D423" s="5"/>
      <c r="E423" s="12">
        <v>8248.58</v>
      </c>
      <c r="F423" s="12">
        <v>205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f>SUM(E423:M423)</f>
        <v>8453.58</v>
      </c>
      <c r="O423" s="12">
        <v>8453.58</v>
      </c>
      <c r="P423" s="12">
        <f>SUM(N423-O423)</f>
        <v>0</v>
      </c>
      <c r="Q423" s="12">
        <v>2262.7199999999998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f>SUM(Q423:Y423)</f>
        <v>2262.7199999999998</v>
      </c>
      <c r="AA423" s="12">
        <v>2262.7199999999998</v>
      </c>
      <c r="AB423" s="12">
        <f>SUM(Z423-AA423)</f>
        <v>0</v>
      </c>
      <c r="AC423" s="12">
        <f>SUM(P423+AB423)</f>
        <v>0</v>
      </c>
    </row>
    <row r="424" spans="1:29">
      <c r="A424" s="1" t="s">
        <v>0</v>
      </c>
      <c r="B424" s="6" t="s">
        <v>0</v>
      </c>
      <c r="C424" s="6" t="s">
        <v>526</v>
      </c>
      <c r="D424" s="5" t="s">
        <v>0</v>
      </c>
      <c r="E424" s="12">
        <v>8001.67</v>
      </c>
      <c r="F424" s="12">
        <v>2259.9499999999998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f>SUM(E424:M424)</f>
        <v>10261.619999999999</v>
      </c>
      <c r="O424" s="12">
        <v>10261.620000000001</v>
      </c>
      <c r="P424" s="12">
        <f>SUM(N424-O424)</f>
        <v>-1.8189894035458565E-12</v>
      </c>
      <c r="Q424" s="12">
        <v>2262.7199999999998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f t="shared" ref="Z424:Z426" si="128">SUM(Q424:Y424)</f>
        <v>2262.7199999999998</v>
      </c>
      <c r="AA424" s="12">
        <v>2262.7199999999998</v>
      </c>
      <c r="AB424" s="12">
        <f t="shared" ref="AB424:AB426" si="129">SUM(Z424-AA424)</f>
        <v>0</v>
      </c>
      <c r="AC424" s="12">
        <f t="shared" ref="AC424:AC426" si="130">SUM(P424+AB424)</f>
        <v>-1.8189894035458565E-12</v>
      </c>
    </row>
    <row r="425" spans="1:29">
      <c r="A425" s="1" t="s">
        <v>0</v>
      </c>
      <c r="B425" s="6" t="s">
        <v>0</v>
      </c>
      <c r="C425" s="6" t="s">
        <v>527</v>
      </c>
      <c r="D425" s="5" t="s">
        <v>0</v>
      </c>
      <c r="E425" s="12">
        <v>8248.58</v>
      </c>
      <c r="F425" s="12">
        <v>307.67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f>SUM(E425:M425)</f>
        <v>8556.25</v>
      </c>
      <c r="O425" s="12">
        <v>8556.25</v>
      </c>
      <c r="P425" s="12">
        <f>SUM(N425-O425)</f>
        <v>0</v>
      </c>
      <c r="Q425" s="12">
        <v>2262.7199999999998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f t="shared" si="128"/>
        <v>2262.7199999999998</v>
      </c>
      <c r="AA425" s="12">
        <v>2262.7199999999998</v>
      </c>
      <c r="AB425" s="12">
        <f t="shared" si="129"/>
        <v>0</v>
      </c>
      <c r="AC425" s="12">
        <f t="shared" si="130"/>
        <v>0</v>
      </c>
    </row>
    <row r="426" spans="1:29">
      <c r="A426" s="1" t="s">
        <v>0</v>
      </c>
      <c r="B426" s="6" t="s">
        <v>0</v>
      </c>
      <c r="C426" s="6" t="s">
        <v>528</v>
      </c>
      <c r="D426" s="5" t="s">
        <v>0</v>
      </c>
      <c r="E426" s="12">
        <v>8248.58</v>
      </c>
      <c r="F426" s="12">
        <v>749.91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f t="shared" ref="N426" si="131">SUM(E426:M426)</f>
        <v>8998.49</v>
      </c>
      <c r="O426" s="12">
        <v>8998.49</v>
      </c>
      <c r="P426" s="12">
        <f t="shared" ref="P426" si="132">SUM(N426-O426)</f>
        <v>0</v>
      </c>
      <c r="Q426" s="12">
        <v>2262.7199999999998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f t="shared" si="128"/>
        <v>2262.7199999999998</v>
      </c>
      <c r="AA426" s="12">
        <v>2262.7199999999998</v>
      </c>
      <c r="AB426" s="12">
        <f t="shared" si="129"/>
        <v>0</v>
      </c>
      <c r="AC426" s="12">
        <f t="shared" si="130"/>
        <v>0</v>
      </c>
    </row>
    <row r="427" spans="1:29">
      <c r="A427" s="1" t="s">
        <v>0</v>
      </c>
      <c r="B427" s="6" t="s">
        <v>0</v>
      </c>
      <c r="C427" s="6" t="s">
        <v>529</v>
      </c>
      <c r="D427" s="5" t="s">
        <v>0</v>
      </c>
      <c r="E427" s="12">
        <v>8248.58</v>
      </c>
      <c r="F427" s="12">
        <v>205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f>SUM(E427:M427)</f>
        <v>8453.58</v>
      </c>
      <c r="O427" s="12">
        <v>8453.58</v>
      </c>
      <c r="P427" s="12">
        <f>SUM(N427-O427)</f>
        <v>0</v>
      </c>
      <c r="Q427" s="12">
        <v>2262.7199999999998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f>SUM(Q427:Y427)</f>
        <v>2262.7199999999998</v>
      </c>
      <c r="AA427" s="12">
        <v>2262.7199999999998</v>
      </c>
      <c r="AB427" s="12">
        <f>SUM(Z427-AA427)</f>
        <v>0</v>
      </c>
      <c r="AC427" s="12">
        <f>SUM(P427+AB427)</f>
        <v>0</v>
      </c>
    </row>
    <row r="428" spans="1:29">
      <c r="A428" s="1" t="s">
        <v>0</v>
      </c>
      <c r="B428" s="6" t="s">
        <v>0</v>
      </c>
      <c r="C428" s="6" t="s">
        <v>530</v>
      </c>
      <c r="D428" s="5" t="s">
        <v>0</v>
      </c>
      <c r="E428" s="12">
        <v>8248.58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f t="shared" si="118"/>
        <v>8248.58</v>
      </c>
      <c r="O428" s="12">
        <v>8248.58</v>
      </c>
      <c r="P428" s="12">
        <f t="shared" si="119"/>
        <v>0</v>
      </c>
      <c r="Q428" s="12">
        <v>2262.7199999999998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f t="shared" si="120"/>
        <v>2262.7199999999998</v>
      </c>
      <c r="AA428" s="12">
        <v>2262.7199999999998</v>
      </c>
      <c r="AB428" s="12">
        <f t="shared" si="121"/>
        <v>0</v>
      </c>
      <c r="AC428" s="12">
        <f t="shared" si="122"/>
        <v>0</v>
      </c>
    </row>
    <row r="429" spans="1:29">
      <c r="A429" s="1" t="s">
        <v>0</v>
      </c>
      <c r="B429" s="6"/>
      <c r="C429" s="6" t="s">
        <v>531</v>
      </c>
      <c r="D429" s="5" t="s">
        <v>0</v>
      </c>
      <c r="E429" s="12">
        <v>8248.58</v>
      </c>
      <c r="F429" s="12">
        <v>376.24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f t="shared" si="118"/>
        <v>8624.82</v>
      </c>
      <c r="O429" s="12">
        <v>8624.82</v>
      </c>
      <c r="P429" s="12">
        <f t="shared" si="119"/>
        <v>0</v>
      </c>
      <c r="Q429" s="12">
        <v>2262.7199999999998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f t="shared" si="120"/>
        <v>2262.7199999999998</v>
      </c>
      <c r="AA429" s="12">
        <v>2262.7199999999998</v>
      </c>
      <c r="AB429" s="12">
        <f t="shared" si="121"/>
        <v>0</v>
      </c>
      <c r="AC429" s="12">
        <f t="shared" si="122"/>
        <v>0</v>
      </c>
    </row>
    <row r="430" spans="1:29">
      <c r="A430" s="1" t="s">
        <v>0</v>
      </c>
      <c r="B430" s="6"/>
      <c r="C430" s="6" t="s">
        <v>267</v>
      </c>
      <c r="D430" s="5" t="s">
        <v>0</v>
      </c>
      <c r="E430" s="12">
        <v>8248.58</v>
      </c>
      <c r="F430" s="12">
        <v>663.69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f t="shared" si="118"/>
        <v>8912.27</v>
      </c>
      <c r="O430" s="12">
        <v>8912.27</v>
      </c>
      <c r="P430" s="12">
        <f t="shared" si="119"/>
        <v>0</v>
      </c>
      <c r="Q430" s="12">
        <v>2262.7199999999998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f t="shared" si="120"/>
        <v>2262.7199999999998</v>
      </c>
      <c r="AA430" s="12">
        <v>2262.7199999999998</v>
      </c>
      <c r="AB430" s="12">
        <f t="shared" si="121"/>
        <v>0</v>
      </c>
      <c r="AC430" s="12">
        <f t="shared" si="122"/>
        <v>0</v>
      </c>
    </row>
    <row r="431" spans="1:29">
      <c r="A431" s="1" t="s">
        <v>0</v>
      </c>
      <c r="B431" s="6"/>
      <c r="C431" s="6" t="s">
        <v>532</v>
      </c>
      <c r="D431" s="5" t="s">
        <v>0</v>
      </c>
      <c r="E431" s="12">
        <v>8248.58</v>
      </c>
      <c r="F431" s="12">
        <v>249.17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f t="shared" si="118"/>
        <v>8497.75</v>
      </c>
      <c r="O431" s="12">
        <v>8497.75</v>
      </c>
      <c r="P431" s="12">
        <f t="shared" si="119"/>
        <v>0</v>
      </c>
      <c r="Q431" s="12">
        <v>2262.7199999999998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f t="shared" si="120"/>
        <v>2262.7199999999998</v>
      </c>
      <c r="AA431" s="12">
        <v>2262.7199999999998</v>
      </c>
      <c r="AB431" s="12">
        <f t="shared" si="121"/>
        <v>0</v>
      </c>
      <c r="AC431" s="12">
        <f t="shared" si="122"/>
        <v>0</v>
      </c>
    </row>
    <row r="432" spans="1:29">
      <c r="A432" s="1" t="s">
        <v>0</v>
      </c>
      <c r="B432" s="6" t="s">
        <v>0</v>
      </c>
      <c r="C432" s="6" t="s">
        <v>533</v>
      </c>
      <c r="D432" s="5" t="s">
        <v>53</v>
      </c>
      <c r="E432" s="12">
        <v>7034.02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f t="shared" si="118"/>
        <v>7034.02</v>
      </c>
      <c r="O432" s="12">
        <v>7034.02</v>
      </c>
      <c r="P432" s="12">
        <f t="shared" si="119"/>
        <v>0</v>
      </c>
      <c r="Q432" s="12"/>
      <c r="R432" s="12"/>
      <c r="S432" s="12"/>
      <c r="T432" s="12"/>
      <c r="U432" s="12"/>
      <c r="V432" s="12"/>
      <c r="W432" s="12"/>
      <c r="X432" s="12"/>
      <c r="Y432" s="12"/>
      <c r="Z432" s="12">
        <f t="shared" si="120"/>
        <v>0</v>
      </c>
      <c r="AA432" s="12"/>
      <c r="AB432" s="12">
        <f t="shared" si="121"/>
        <v>0</v>
      </c>
      <c r="AC432" s="12">
        <f t="shared" si="122"/>
        <v>0</v>
      </c>
    </row>
    <row r="433" spans="1:29">
      <c r="A433" s="1" t="s">
        <v>0</v>
      </c>
      <c r="B433" s="6" t="s">
        <v>0</v>
      </c>
      <c r="C433" s="6" t="s">
        <v>534</v>
      </c>
      <c r="D433" s="5" t="s">
        <v>0</v>
      </c>
      <c r="E433" s="12">
        <v>8248.58</v>
      </c>
      <c r="F433" s="12">
        <v>172.79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f t="shared" si="118"/>
        <v>8421.3700000000008</v>
      </c>
      <c r="O433" s="12">
        <v>8421.3700000000008</v>
      </c>
      <c r="P433" s="12">
        <f t="shared" si="119"/>
        <v>0</v>
      </c>
      <c r="Q433" s="12">
        <v>2262.7199999999998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f t="shared" si="120"/>
        <v>2262.7199999999998</v>
      </c>
      <c r="AA433" s="12">
        <v>2262.7199999999998</v>
      </c>
      <c r="AB433" s="12">
        <f t="shared" si="121"/>
        <v>0</v>
      </c>
      <c r="AC433" s="12">
        <f t="shared" si="122"/>
        <v>0</v>
      </c>
    </row>
    <row r="434" spans="1:29">
      <c r="A434" s="1" t="s">
        <v>0</v>
      </c>
      <c r="B434" s="6"/>
      <c r="C434" s="6" t="s">
        <v>535</v>
      </c>
      <c r="D434" s="5" t="s">
        <v>53</v>
      </c>
      <c r="E434" s="12">
        <v>726.97</v>
      </c>
      <c r="F434" s="12">
        <v>105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f t="shared" si="118"/>
        <v>831.97</v>
      </c>
      <c r="O434" s="12">
        <v>831.97</v>
      </c>
      <c r="P434" s="12">
        <f t="shared" si="119"/>
        <v>0</v>
      </c>
      <c r="Q434" s="12"/>
      <c r="R434" s="12"/>
      <c r="S434" s="12"/>
      <c r="T434" s="12"/>
      <c r="U434" s="12"/>
      <c r="V434" s="12"/>
      <c r="W434" s="12"/>
      <c r="X434" s="12"/>
      <c r="Y434" s="12"/>
      <c r="Z434" s="12">
        <f t="shared" si="120"/>
        <v>0</v>
      </c>
      <c r="AA434" s="12"/>
      <c r="AB434" s="12">
        <f t="shared" si="121"/>
        <v>0</v>
      </c>
      <c r="AC434" s="12">
        <f t="shared" si="122"/>
        <v>0</v>
      </c>
    </row>
    <row r="435" spans="1:29">
      <c r="A435" s="1" t="s">
        <v>0</v>
      </c>
      <c r="B435" s="6"/>
      <c r="C435" s="6" t="s">
        <v>536</v>
      </c>
      <c r="D435" s="5" t="s">
        <v>0</v>
      </c>
      <c r="E435" s="12">
        <v>8248.58</v>
      </c>
      <c r="F435" s="12">
        <v>156.77000000000001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f t="shared" si="118"/>
        <v>8405.35</v>
      </c>
      <c r="O435" s="12">
        <v>8405.35</v>
      </c>
      <c r="P435" s="12">
        <f t="shared" si="119"/>
        <v>0</v>
      </c>
      <c r="Q435" s="12">
        <v>2262.7199999999998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f t="shared" si="120"/>
        <v>2262.7199999999998</v>
      </c>
      <c r="AA435" s="12">
        <v>2262.7199999999998</v>
      </c>
      <c r="AB435" s="12">
        <f t="shared" si="121"/>
        <v>0</v>
      </c>
      <c r="AC435" s="12">
        <f t="shared" si="122"/>
        <v>0</v>
      </c>
    </row>
    <row r="436" spans="1:29">
      <c r="A436" s="1" t="s">
        <v>0</v>
      </c>
      <c r="B436" s="6"/>
      <c r="C436" s="6" t="s">
        <v>537</v>
      </c>
      <c r="D436" s="5" t="s">
        <v>0</v>
      </c>
      <c r="E436" s="12">
        <v>8248.58</v>
      </c>
      <c r="F436" s="12">
        <v>651.53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f t="shared" si="118"/>
        <v>8900.11</v>
      </c>
      <c r="O436" s="12">
        <v>8900.11</v>
      </c>
      <c r="P436" s="12">
        <f t="shared" si="119"/>
        <v>0</v>
      </c>
      <c r="Q436" s="12">
        <v>2262.7199999999998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f t="shared" si="120"/>
        <v>2262.7199999999998</v>
      </c>
      <c r="AA436" s="12">
        <v>2262.7199999999998</v>
      </c>
      <c r="AB436" s="12">
        <f t="shared" si="121"/>
        <v>0</v>
      </c>
      <c r="AC436" s="12">
        <f t="shared" si="122"/>
        <v>0</v>
      </c>
    </row>
    <row r="437" spans="1:29">
      <c r="A437" s="1" t="s">
        <v>0</v>
      </c>
      <c r="B437" s="6" t="s">
        <v>0</v>
      </c>
      <c r="C437" s="6" t="s">
        <v>538</v>
      </c>
      <c r="D437" s="5" t="s">
        <v>131</v>
      </c>
      <c r="E437" s="12">
        <v>8248.58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f t="shared" si="118"/>
        <v>8248.58</v>
      </c>
      <c r="O437" s="12">
        <v>8248.58</v>
      </c>
      <c r="P437" s="12">
        <f t="shared" si="119"/>
        <v>0</v>
      </c>
      <c r="Q437" s="12">
        <v>2262.7199999999998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f t="shared" si="120"/>
        <v>2262.7199999999998</v>
      </c>
      <c r="AA437" s="12">
        <v>2262.7199999999998</v>
      </c>
      <c r="AB437" s="12">
        <f t="shared" si="121"/>
        <v>0</v>
      </c>
      <c r="AC437" s="12">
        <f t="shared" si="122"/>
        <v>0</v>
      </c>
    </row>
    <row r="438" spans="1:29">
      <c r="A438" s="1" t="s">
        <v>0</v>
      </c>
      <c r="B438" s="6"/>
      <c r="C438" s="6" t="s">
        <v>539</v>
      </c>
      <c r="D438" s="5" t="s">
        <v>0</v>
      </c>
      <c r="E438" s="12">
        <v>8248.58</v>
      </c>
      <c r="F438" s="12">
        <v>205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f t="shared" si="118"/>
        <v>8453.58</v>
      </c>
      <c r="O438" s="12">
        <v>8453.58</v>
      </c>
      <c r="P438" s="12">
        <f t="shared" si="119"/>
        <v>0</v>
      </c>
      <c r="Q438" s="12">
        <v>2262.7199999999998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f t="shared" si="120"/>
        <v>2262.7199999999998</v>
      </c>
      <c r="AA438" s="12">
        <v>2262.7199999999998</v>
      </c>
      <c r="AB438" s="12">
        <f t="shared" si="121"/>
        <v>0</v>
      </c>
      <c r="AC438" s="12">
        <f t="shared" si="122"/>
        <v>0</v>
      </c>
    </row>
    <row r="439" spans="1:29">
      <c r="A439" s="1" t="s">
        <v>0</v>
      </c>
      <c r="B439" s="6"/>
      <c r="C439" s="6" t="s">
        <v>540</v>
      </c>
      <c r="D439" s="5" t="s">
        <v>0</v>
      </c>
      <c r="E439" s="12">
        <v>8248.58</v>
      </c>
      <c r="F439" s="12">
        <v>274.57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f t="shared" si="118"/>
        <v>8523.15</v>
      </c>
      <c r="O439" s="12">
        <v>8523.15</v>
      </c>
      <c r="P439" s="12">
        <f t="shared" si="119"/>
        <v>0</v>
      </c>
      <c r="Q439" s="12">
        <v>2262.7199999999998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f t="shared" si="120"/>
        <v>2262.7199999999998</v>
      </c>
      <c r="AA439" s="12">
        <v>2262.7199999999998</v>
      </c>
      <c r="AB439" s="12">
        <f t="shared" si="121"/>
        <v>0</v>
      </c>
      <c r="AC439" s="12">
        <f t="shared" si="122"/>
        <v>0</v>
      </c>
    </row>
    <row r="440" spans="1:29">
      <c r="A440" s="1" t="s">
        <v>0</v>
      </c>
      <c r="B440" s="6" t="s">
        <v>0</v>
      </c>
      <c r="C440" s="6" t="s">
        <v>541</v>
      </c>
      <c r="D440" s="5" t="s">
        <v>0</v>
      </c>
      <c r="E440" s="12">
        <v>8248.58</v>
      </c>
      <c r="F440" s="12">
        <v>205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f t="shared" si="118"/>
        <v>8453.58</v>
      </c>
      <c r="O440" s="12">
        <v>8453.58</v>
      </c>
      <c r="P440" s="12">
        <f t="shared" si="119"/>
        <v>0</v>
      </c>
      <c r="Q440" s="12">
        <v>2262.7199999999998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f t="shared" si="120"/>
        <v>2262.7199999999998</v>
      </c>
      <c r="AA440" s="12">
        <v>2262.7199999999998</v>
      </c>
      <c r="AB440" s="12">
        <f t="shared" si="121"/>
        <v>0</v>
      </c>
      <c r="AC440" s="12">
        <f t="shared" si="122"/>
        <v>0</v>
      </c>
    </row>
    <row r="441" spans="1:29">
      <c r="A441" s="1" t="s">
        <v>0</v>
      </c>
      <c r="B441" s="6" t="s">
        <v>0</v>
      </c>
      <c r="C441" s="6" t="s">
        <v>542</v>
      </c>
      <c r="D441" s="5" t="s">
        <v>0</v>
      </c>
      <c r="E441" s="12">
        <v>8248.58</v>
      </c>
      <c r="F441" s="12">
        <v>105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f t="shared" si="118"/>
        <v>8353.58</v>
      </c>
      <c r="O441" s="12">
        <v>8353.58</v>
      </c>
      <c r="P441" s="12">
        <f t="shared" si="119"/>
        <v>0</v>
      </c>
      <c r="Q441" s="12">
        <v>2262.7199999999998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f t="shared" si="120"/>
        <v>2262.7199999999998</v>
      </c>
      <c r="AA441" s="12">
        <v>2262.7199999999998</v>
      </c>
      <c r="AB441" s="12">
        <f t="shared" si="121"/>
        <v>0</v>
      </c>
      <c r="AC441" s="12">
        <f t="shared" si="122"/>
        <v>0</v>
      </c>
    </row>
    <row r="442" spans="1:29">
      <c r="A442" s="1" t="s">
        <v>0</v>
      </c>
      <c r="B442" s="6" t="s">
        <v>0</v>
      </c>
      <c r="C442" s="6" t="s">
        <v>543</v>
      </c>
      <c r="D442" s="5" t="s">
        <v>0</v>
      </c>
      <c r="E442" s="12">
        <v>7521.61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f t="shared" si="118"/>
        <v>7521.61</v>
      </c>
      <c r="O442" s="12">
        <v>7521.61</v>
      </c>
      <c r="P442" s="12">
        <f t="shared" si="119"/>
        <v>0</v>
      </c>
      <c r="Q442" s="12">
        <v>2262.7199999999998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f t="shared" si="120"/>
        <v>2262.7199999999998</v>
      </c>
      <c r="AA442" s="12">
        <v>2262.7199999999998</v>
      </c>
      <c r="AB442" s="12">
        <f t="shared" si="121"/>
        <v>0</v>
      </c>
      <c r="AC442" s="12">
        <f t="shared" si="122"/>
        <v>0</v>
      </c>
    </row>
    <row r="443" spans="1:29">
      <c r="A443" s="1" t="s">
        <v>0</v>
      </c>
      <c r="B443" s="6"/>
      <c r="C443" s="6" t="s">
        <v>544</v>
      </c>
      <c r="D443" s="5" t="s">
        <v>53</v>
      </c>
      <c r="E443" s="12">
        <v>2319.2800000000002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f t="shared" si="118"/>
        <v>2319.2800000000002</v>
      </c>
      <c r="O443" s="12">
        <v>2319.2800000000002</v>
      </c>
      <c r="P443" s="12">
        <f t="shared" si="119"/>
        <v>0</v>
      </c>
      <c r="Q443" s="12"/>
      <c r="R443" s="12"/>
      <c r="S443" s="12"/>
      <c r="T443" s="12"/>
      <c r="U443" s="12"/>
      <c r="V443" s="12"/>
      <c r="W443" s="12"/>
      <c r="X443" s="12"/>
      <c r="Y443" s="12"/>
      <c r="Z443" s="12">
        <f t="shared" si="120"/>
        <v>0</v>
      </c>
      <c r="AA443" s="12"/>
      <c r="AB443" s="12">
        <f t="shared" si="121"/>
        <v>0</v>
      </c>
      <c r="AC443" s="12">
        <f t="shared" si="122"/>
        <v>0</v>
      </c>
    </row>
    <row r="444" spans="1:29">
      <c r="A444" s="1" t="s">
        <v>0</v>
      </c>
      <c r="B444" s="6"/>
      <c r="C444" s="6" t="s">
        <v>545</v>
      </c>
      <c r="D444" s="5" t="s">
        <v>53</v>
      </c>
      <c r="E444" s="12">
        <v>7761</v>
      </c>
      <c r="F444" s="12">
        <v>205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f t="shared" si="118"/>
        <v>7966</v>
      </c>
      <c r="O444" s="12">
        <v>7966</v>
      </c>
      <c r="P444" s="12">
        <f t="shared" si="119"/>
        <v>0</v>
      </c>
      <c r="Q444" s="12"/>
      <c r="R444" s="12"/>
      <c r="S444" s="12"/>
      <c r="T444" s="12"/>
      <c r="U444" s="12"/>
      <c r="V444" s="12"/>
      <c r="W444" s="12"/>
      <c r="X444" s="12"/>
      <c r="Y444" s="12"/>
      <c r="Z444" s="12">
        <f t="shared" si="120"/>
        <v>0</v>
      </c>
      <c r="AA444" s="12"/>
      <c r="AB444" s="12">
        <f t="shared" si="121"/>
        <v>0</v>
      </c>
      <c r="AC444" s="12">
        <f t="shared" si="122"/>
        <v>0</v>
      </c>
    </row>
    <row r="445" spans="1:29">
      <c r="A445" s="1" t="s">
        <v>0</v>
      </c>
      <c r="B445" s="6"/>
      <c r="C445" s="6" t="s">
        <v>546</v>
      </c>
      <c r="D445" s="5" t="s">
        <v>53</v>
      </c>
      <c r="E445" s="12">
        <v>7761</v>
      </c>
      <c r="F445" s="12">
        <v>205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f t="shared" si="118"/>
        <v>7966</v>
      </c>
      <c r="O445" s="12">
        <v>7966</v>
      </c>
      <c r="P445" s="12">
        <f t="shared" si="119"/>
        <v>0</v>
      </c>
      <c r="Q445" s="12"/>
      <c r="R445" s="12"/>
      <c r="S445" s="12"/>
      <c r="T445" s="12"/>
      <c r="U445" s="12"/>
      <c r="V445" s="12"/>
      <c r="W445" s="12"/>
      <c r="X445" s="12"/>
      <c r="Y445" s="12"/>
      <c r="Z445" s="12">
        <f t="shared" si="120"/>
        <v>0</v>
      </c>
      <c r="AA445" s="12"/>
      <c r="AB445" s="12">
        <f t="shared" si="121"/>
        <v>0</v>
      </c>
      <c r="AC445" s="12">
        <f t="shared" si="122"/>
        <v>0</v>
      </c>
    </row>
    <row r="446" spans="1:29">
      <c r="A446" s="1" t="s">
        <v>0</v>
      </c>
      <c r="B446" s="6"/>
      <c r="C446" s="6" t="s">
        <v>547</v>
      </c>
      <c r="D446" s="5" t="s">
        <v>53</v>
      </c>
      <c r="E446" s="12">
        <v>726.97</v>
      </c>
      <c r="F446" s="12">
        <v>145.85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f t="shared" si="118"/>
        <v>872.82</v>
      </c>
      <c r="O446" s="12">
        <v>872.82</v>
      </c>
      <c r="P446" s="12">
        <f t="shared" si="119"/>
        <v>0</v>
      </c>
      <c r="Q446" s="12"/>
      <c r="R446" s="12"/>
      <c r="S446" s="12"/>
      <c r="T446" s="12"/>
      <c r="U446" s="12"/>
      <c r="V446" s="12"/>
      <c r="W446" s="12"/>
      <c r="X446" s="12"/>
      <c r="Y446" s="12"/>
      <c r="Z446" s="12">
        <f t="shared" si="120"/>
        <v>0</v>
      </c>
      <c r="AA446" s="12"/>
      <c r="AB446" s="12">
        <f t="shared" si="121"/>
        <v>0</v>
      </c>
      <c r="AC446" s="12">
        <f t="shared" si="122"/>
        <v>0</v>
      </c>
    </row>
    <row r="447" spans="1:29">
      <c r="A447" s="1" t="s">
        <v>0</v>
      </c>
      <c r="B447" s="6" t="s">
        <v>0</v>
      </c>
      <c r="C447" s="6" t="s">
        <v>548</v>
      </c>
      <c r="D447" s="5" t="s">
        <v>0</v>
      </c>
      <c r="E447" s="12">
        <v>8248.58</v>
      </c>
      <c r="F447" s="12">
        <v>205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f t="shared" si="118"/>
        <v>8453.58</v>
      </c>
      <c r="O447" s="12">
        <v>8453.58</v>
      </c>
      <c r="P447" s="12">
        <f t="shared" si="119"/>
        <v>0</v>
      </c>
      <c r="Q447" s="12">
        <v>2262.7199999999998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f t="shared" si="120"/>
        <v>2262.7199999999998</v>
      </c>
      <c r="AA447" s="12">
        <v>2262.7199999999998</v>
      </c>
      <c r="AB447" s="12">
        <f t="shared" si="121"/>
        <v>0</v>
      </c>
      <c r="AC447" s="12">
        <f t="shared" si="122"/>
        <v>0</v>
      </c>
    </row>
    <row r="448" spans="1:29">
      <c r="A448" s="1" t="s">
        <v>0</v>
      </c>
      <c r="B448" s="6" t="s">
        <v>0</v>
      </c>
      <c r="C448" s="6" t="s">
        <v>549</v>
      </c>
      <c r="D448" s="5"/>
      <c r="E448" s="12">
        <v>8248.58</v>
      </c>
      <c r="F448" s="12">
        <v>205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f t="shared" si="118"/>
        <v>8453.58</v>
      </c>
      <c r="O448" s="12">
        <v>8453.58</v>
      </c>
      <c r="P448" s="12">
        <f t="shared" si="119"/>
        <v>0</v>
      </c>
      <c r="Q448" s="12">
        <v>2262.7199999999998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f t="shared" si="120"/>
        <v>2262.7199999999998</v>
      </c>
      <c r="AA448" s="12">
        <v>2262.7199999999998</v>
      </c>
      <c r="AB448" s="12">
        <f t="shared" si="121"/>
        <v>0</v>
      </c>
      <c r="AC448" s="12">
        <f t="shared" si="122"/>
        <v>0</v>
      </c>
    </row>
    <row r="449" spans="1:29">
      <c r="A449" s="1" t="s">
        <v>0</v>
      </c>
      <c r="B449" s="6" t="s">
        <v>0</v>
      </c>
      <c r="C449" s="6" t="s">
        <v>550</v>
      </c>
      <c r="D449" s="5" t="s">
        <v>0</v>
      </c>
      <c r="E449" s="12">
        <v>8248.58</v>
      </c>
      <c r="F449" s="12">
        <v>486.46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f>SUM(E449:M449)</f>
        <v>8735.0399999999991</v>
      </c>
      <c r="O449" s="12">
        <v>8735.0400000000009</v>
      </c>
      <c r="P449" s="12">
        <f>SUM(N449-O449)</f>
        <v>-1.8189894035458565E-12</v>
      </c>
      <c r="Q449" s="12">
        <v>2262.7199999999998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f>SUM(Q449:Y449)</f>
        <v>2262.7199999999998</v>
      </c>
      <c r="AA449" s="12">
        <v>2262.7199999999998</v>
      </c>
      <c r="AB449" s="12">
        <f>SUM(Z449-AA449)</f>
        <v>0</v>
      </c>
      <c r="AC449" s="12">
        <f>SUM(P449+AB449)</f>
        <v>-1.8189894035458565E-12</v>
      </c>
    </row>
    <row r="450" spans="1:29">
      <c r="A450" s="1" t="s">
        <v>0</v>
      </c>
      <c r="B450" s="6" t="s">
        <v>0</v>
      </c>
      <c r="C450" s="6" t="s">
        <v>551</v>
      </c>
      <c r="D450" s="5" t="s">
        <v>53</v>
      </c>
      <c r="E450" s="12">
        <v>7761</v>
      </c>
      <c r="F450" s="12">
        <v>234.38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f>SUM(E450:M450)</f>
        <v>7995.38</v>
      </c>
      <c r="O450" s="12">
        <v>7995.38</v>
      </c>
      <c r="P450" s="12">
        <f>SUM(N450-O450)</f>
        <v>0</v>
      </c>
      <c r="Q450" s="12"/>
      <c r="R450" s="12"/>
      <c r="S450" s="12"/>
      <c r="T450" s="12"/>
      <c r="U450" s="12"/>
      <c r="V450" s="12"/>
      <c r="W450" s="12"/>
      <c r="X450" s="12"/>
      <c r="Y450" s="12"/>
      <c r="Z450" s="12">
        <f>SUM(Q450:Y450)</f>
        <v>0</v>
      </c>
      <c r="AA450" s="12"/>
      <c r="AB450" s="12">
        <f>SUM(Z450-AA450)</f>
        <v>0</v>
      </c>
      <c r="AC450" s="12">
        <f>SUM(P450+AB450)</f>
        <v>0</v>
      </c>
    </row>
    <row r="451" spans="1:29">
      <c r="A451" s="1" t="s">
        <v>0</v>
      </c>
      <c r="B451" s="6" t="s">
        <v>0</v>
      </c>
      <c r="C451" s="6" t="s">
        <v>552</v>
      </c>
      <c r="D451" s="5"/>
      <c r="E451" s="12">
        <v>8248.58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f t="shared" ref="N451:N511" si="133">SUM(E451:M451)</f>
        <v>8248.58</v>
      </c>
      <c r="O451" s="12">
        <v>8248.58</v>
      </c>
      <c r="P451" s="12">
        <f t="shared" ref="P451:P511" si="134">SUM(N451-O451)</f>
        <v>0</v>
      </c>
      <c r="Q451" s="12">
        <v>2262.7199999999998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f t="shared" ref="Z451:Z511" si="135">SUM(Q451:Y451)</f>
        <v>2262.7199999999998</v>
      </c>
      <c r="AA451" s="12">
        <v>2262.7199999999998</v>
      </c>
      <c r="AB451" s="12">
        <f t="shared" ref="AB451:AB511" si="136">SUM(Z451-AA451)</f>
        <v>0</v>
      </c>
      <c r="AC451" s="12">
        <f t="shared" ref="AC451:AC511" si="137">SUM(P451+AB451)</f>
        <v>0</v>
      </c>
    </row>
    <row r="452" spans="1:29">
      <c r="A452" s="2">
        <v>2014</v>
      </c>
      <c r="B452" s="6" t="s">
        <v>553</v>
      </c>
      <c r="C452" s="6" t="s">
        <v>554</v>
      </c>
      <c r="D452" s="10"/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f t="shared" si="133"/>
        <v>0</v>
      </c>
      <c r="O452" s="12">
        <v>0</v>
      </c>
      <c r="P452" s="12">
        <f t="shared" si="134"/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f t="shared" si="135"/>
        <v>0</v>
      </c>
      <c r="AA452" s="12">
        <v>0</v>
      </c>
      <c r="AB452" s="12">
        <f t="shared" si="136"/>
        <v>0</v>
      </c>
      <c r="AC452" s="12">
        <f t="shared" si="137"/>
        <v>0</v>
      </c>
    </row>
    <row r="453" spans="1:29">
      <c r="A453" s="2">
        <v>2014</v>
      </c>
      <c r="B453" s="6" t="s">
        <v>555</v>
      </c>
      <c r="C453" s="6" t="s">
        <v>405</v>
      </c>
      <c r="D453" s="5"/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f t="shared" si="133"/>
        <v>0</v>
      </c>
      <c r="O453" s="12">
        <v>0</v>
      </c>
      <c r="P453" s="12">
        <f t="shared" si="134"/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f t="shared" si="135"/>
        <v>0</v>
      </c>
      <c r="AA453" s="12">
        <v>0</v>
      </c>
      <c r="AB453" s="12">
        <f t="shared" si="136"/>
        <v>0</v>
      </c>
      <c r="AC453" s="12">
        <f t="shared" si="137"/>
        <v>0</v>
      </c>
    </row>
    <row r="454" spans="1:29">
      <c r="A454" s="2">
        <v>2014</v>
      </c>
      <c r="B454" s="6" t="s">
        <v>556</v>
      </c>
      <c r="C454" s="6" t="s">
        <v>219</v>
      </c>
      <c r="D454" s="5" t="s">
        <v>53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f>SUM(E454:M454)</f>
        <v>0</v>
      </c>
      <c r="O454" s="12">
        <v>0</v>
      </c>
      <c r="P454" s="12">
        <f>SUM(N454-O454)</f>
        <v>0</v>
      </c>
      <c r="Q454" s="12"/>
      <c r="R454" s="12"/>
      <c r="S454" s="12"/>
      <c r="T454" s="12"/>
      <c r="U454" s="12"/>
      <c r="V454" s="12"/>
      <c r="W454" s="12"/>
      <c r="X454" s="12"/>
      <c r="Y454" s="12"/>
      <c r="Z454" s="12">
        <f t="shared" si="135"/>
        <v>0</v>
      </c>
      <c r="AA454" s="12"/>
      <c r="AB454" s="12">
        <f t="shared" si="136"/>
        <v>0</v>
      </c>
      <c r="AC454" s="12">
        <f t="shared" si="137"/>
        <v>0</v>
      </c>
    </row>
    <row r="455" spans="1:29">
      <c r="A455" s="2">
        <v>2014</v>
      </c>
      <c r="B455" s="6" t="s">
        <v>557</v>
      </c>
      <c r="C455" s="6" t="s">
        <v>558</v>
      </c>
      <c r="D455" s="5"/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f t="shared" si="133"/>
        <v>0</v>
      </c>
      <c r="O455" s="12">
        <v>0</v>
      </c>
      <c r="P455" s="12">
        <f t="shared" si="134"/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f t="shared" si="135"/>
        <v>0</v>
      </c>
      <c r="AA455" s="12">
        <v>0</v>
      </c>
      <c r="AB455" s="12">
        <f t="shared" si="136"/>
        <v>0</v>
      </c>
      <c r="AC455" s="12">
        <f t="shared" si="137"/>
        <v>0</v>
      </c>
    </row>
    <row r="456" spans="1:29">
      <c r="A456" s="2">
        <v>2014</v>
      </c>
      <c r="B456" s="6" t="s">
        <v>559</v>
      </c>
      <c r="C456" s="6" t="s">
        <v>148</v>
      </c>
      <c r="D456" s="5"/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200</v>
      </c>
      <c r="M456" s="12">
        <v>0</v>
      </c>
      <c r="N456" s="12">
        <f t="shared" si="133"/>
        <v>200</v>
      </c>
      <c r="O456" s="12">
        <v>0</v>
      </c>
      <c r="P456" s="12">
        <f t="shared" si="134"/>
        <v>200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200</v>
      </c>
      <c r="Y456" s="12">
        <v>0</v>
      </c>
      <c r="Z456" s="12">
        <f t="shared" si="135"/>
        <v>200</v>
      </c>
      <c r="AA456" s="12">
        <v>200</v>
      </c>
      <c r="AB456" s="12">
        <f t="shared" si="136"/>
        <v>0</v>
      </c>
      <c r="AC456" s="12">
        <f t="shared" si="137"/>
        <v>200</v>
      </c>
    </row>
    <row r="457" spans="1:29">
      <c r="A457" s="2">
        <v>2014</v>
      </c>
      <c r="B457" s="6" t="s">
        <v>560</v>
      </c>
      <c r="C457" s="6" t="s">
        <v>417</v>
      </c>
      <c r="D457" s="5" t="s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100</v>
      </c>
      <c r="M457" s="12">
        <v>0</v>
      </c>
      <c r="N457" s="12">
        <f>SUM(E457:M457)</f>
        <v>100</v>
      </c>
      <c r="O457" s="12">
        <v>100</v>
      </c>
      <c r="P457" s="12">
        <f>SUM(N457-O457)</f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100</v>
      </c>
      <c r="Y457" s="12">
        <v>0</v>
      </c>
      <c r="Z457" s="12">
        <f t="shared" si="135"/>
        <v>100</v>
      </c>
      <c r="AA457" s="12">
        <v>0</v>
      </c>
      <c r="AB457" s="12">
        <f t="shared" si="136"/>
        <v>100</v>
      </c>
      <c r="AC457" s="12">
        <f t="shared" si="137"/>
        <v>100</v>
      </c>
    </row>
    <row r="458" spans="1:29">
      <c r="A458" s="2">
        <v>2014</v>
      </c>
      <c r="B458" s="6" t="s">
        <v>561</v>
      </c>
      <c r="C458" s="6" t="s">
        <v>562</v>
      </c>
      <c r="D458" s="5" t="s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f>SUM(E458:M458)</f>
        <v>0</v>
      </c>
      <c r="O458" s="12">
        <v>0</v>
      </c>
      <c r="P458" s="12">
        <f>SUM(N458-O458)</f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f t="shared" si="135"/>
        <v>0</v>
      </c>
      <c r="AA458" s="12">
        <v>0</v>
      </c>
      <c r="AB458" s="12">
        <f t="shared" si="136"/>
        <v>0</v>
      </c>
      <c r="AC458" s="12">
        <f t="shared" si="137"/>
        <v>0</v>
      </c>
    </row>
    <row r="459" spans="1:29">
      <c r="A459" s="2">
        <v>2014</v>
      </c>
      <c r="B459" s="6" t="s">
        <v>563</v>
      </c>
      <c r="C459" s="6" t="s">
        <v>564</v>
      </c>
      <c r="D459" s="5"/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f t="shared" ref="N459:N460" si="138">SUM(E459:M459)</f>
        <v>0</v>
      </c>
      <c r="O459" s="12">
        <v>0</v>
      </c>
      <c r="P459" s="12">
        <f t="shared" ref="P459:P460" si="139">SUM(N459-O459)</f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f t="shared" si="135"/>
        <v>0</v>
      </c>
      <c r="AA459" s="12">
        <v>0</v>
      </c>
      <c r="AB459" s="12">
        <f t="shared" si="136"/>
        <v>0</v>
      </c>
      <c r="AC459" s="12">
        <f t="shared" si="137"/>
        <v>0</v>
      </c>
    </row>
    <row r="460" spans="1:29">
      <c r="A460" s="2">
        <v>2014</v>
      </c>
      <c r="B460" s="6" t="s">
        <v>565</v>
      </c>
      <c r="C460" s="6" t="s">
        <v>447</v>
      </c>
      <c r="D460" s="5" t="s">
        <v>99</v>
      </c>
      <c r="E460" s="12" t="s">
        <v>0</v>
      </c>
      <c r="F460" s="12" t="s">
        <v>0</v>
      </c>
      <c r="G460" s="12" t="s">
        <v>0</v>
      </c>
      <c r="H460" s="12" t="s">
        <v>0</v>
      </c>
      <c r="I460" s="12" t="s">
        <v>0</v>
      </c>
      <c r="J460" s="12" t="s">
        <v>0</v>
      </c>
      <c r="K460" s="12" t="s">
        <v>0</v>
      </c>
      <c r="L460" s="12" t="s">
        <v>0</v>
      </c>
      <c r="M460" s="12" t="s">
        <v>0</v>
      </c>
      <c r="N460" s="12">
        <f t="shared" si="138"/>
        <v>0</v>
      </c>
      <c r="O460" s="12">
        <v>0</v>
      </c>
      <c r="P460" s="12">
        <f t="shared" si="139"/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f t="shared" si="135"/>
        <v>0</v>
      </c>
      <c r="AA460" s="12">
        <v>0</v>
      </c>
      <c r="AB460" s="12">
        <f t="shared" si="136"/>
        <v>0</v>
      </c>
      <c r="AC460" s="12">
        <f t="shared" si="137"/>
        <v>0</v>
      </c>
    </row>
    <row r="461" spans="1:29">
      <c r="A461" s="2">
        <v>2014</v>
      </c>
      <c r="B461" s="6" t="s">
        <v>566</v>
      </c>
      <c r="C461" s="6" t="s">
        <v>567</v>
      </c>
      <c r="D461" s="5"/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f t="shared" si="133"/>
        <v>0</v>
      </c>
      <c r="O461" s="12">
        <v>0</v>
      </c>
      <c r="P461" s="12">
        <f t="shared" si="134"/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f t="shared" si="135"/>
        <v>0</v>
      </c>
      <c r="AA461" s="12">
        <v>0</v>
      </c>
      <c r="AB461" s="12">
        <f t="shared" si="136"/>
        <v>0</v>
      </c>
      <c r="AC461" s="12">
        <f t="shared" si="137"/>
        <v>0</v>
      </c>
    </row>
    <row r="462" spans="1:29">
      <c r="A462" s="2">
        <v>2014</v>
      </c>
      <c r="B462" s="6" t="s">
        <v>568</v>
      </c>
      <c r="C462" s="6" t="s">
        <v>409</v>
      </c>
      <c r="D462" s="5" t="s">
        <v>0</v>
      </c>
      <c r="E462" s="12">
        <v>31000</v>
      </c>
      <c r="F462" s="12">
        <v>0</v>
      </c>
      <c r="G462" s="12">
        <v>0</v>
      </c>
      <c r="H462" s="12">
        <v>39.549999999999997</v>
      </c>
      <c r="I462" s="12">
        <v>0</v>
      </c>
      <c r="J462" s="12">
        <v>0</v>
      </c>
      <c r="K462" s="12">
        <v>0</v>
      </c>
      <c r="L462" s="12">
        <v>1735</v>
      </c>
      <c r="M462" s="12">
        <v>0</v>
      </c>
      <c r="N462" s="12">
        <f t="shared" si="133"/>
        <v>32774.550000000003</v>
      </c>
      <c r="O462" s="12">
        <v>32325</v>
      </c>
      <c r="P462" s="12">
        <f t="shared" si="134"/>
        <v>449.55000000000291</v>
      </c>
      <c r="Q462" s="12">
        <v>30000</v>
      </c>
      <c r="R462" s="12">
        <v>0</v>
      </c>
      <c r="S462" s="12">
        <v>0</v>
      </c>
      <c r="T462" s="12">
        <v>11.8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f t="shared" si="135"/>
        <v>30011.8</v>
      </c>
      <c r="AA462" s="12">
        <v>0</v>
      </c>
      <c r="AB462" s="12">
        <f t="shared" si="136"/>
        <v>30011.8</v>
      </c>
      <c r="AC462" s="12">
        <f t="shared" si="137"/>
        <v>30461.350000000002</v>
      </c>
    </row>
    <row r="463" spans="1:29">
      <c r="A463" s="1"/>
      <c r="B463" s="6" t="s">
        <v>0</v>
      </c>
      <c r="C463" s="6" t="s">
        <v>569</v>
      </c>
      <c r="D463" s="5" t="s">
        <v>0</v>
      </c>
      <c r="E463" s="12">
        <v>0</v>
      </c>
      <c r="F463" s="12">
        <v>0</v>
      </c>
      <c r="G463" s="12">
        <v>0</v>
      </c>
      <c r="H463" s="12">
        <v>16.59</v>
      </c>
      <c r="I463" s="12">
        <v>0</v>
      </c>
      <c r="J463" s="12">
        <v>0</v>
      </c>
      <c r="K463" s="12">
        <v>0</v>
      </c>
      <c r="L463" s="12">
        <v>205</v>
      </c>
      <c r="M463" s="12">
        <v>0</v>
      </c>
      <c r="N463" s="12">
        <f t="shared" si="133"/>
        <v>221.59</v>
      </c>
      <c r="O463" s="12">
        <v>0</v>
      </c>
      <c r="P463" s="12">
        <f t="shared" si="134"/>
        <v>221.59</v>
      </c>
      <c r="Q463" s="12">
        <v>0</v>
      </c>
      <c r="R463" s="12">
        <v>0</v>
      </c>
      <c r="S463" s="12">
        <v>0</v>
      </c>
      <c r="T463" s="12">
        <v>11.8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f t="shared" si="135"/>
        <v>11.8</v>
      </c>
      <c r="AA463" s="12">
        <v>0</v>
      </c>
      <c r="AB463" s="12">
        <f t="shared" si="136"/>
        <v>11.8</v>
      </c>
      <c r="AC463" s="12">
        <f t="shared" si="137"/>
        <v>233.39000000000001</v>
      </c>
    </row>
    <row r="464" spans="1:29">
      <c r="A464" s="1"/>
      <c r="B464" s="6" t="s">
        <v>0</v>
      </c>
      <c r="C464" s="6" t="s">
        <v>570</v>
      </c>
      <c r="D464" s="5" t="s">
        <v>0</v>
      </c>
      <c r="E464" s="12">
        <v>0</v>
      </c>
      <c r="F464" s="12">
        <v>0</v>
      </c>
      <c r="G464" s="12">
        <v>0</v>
      </c>
      <c r="H464" s="12">
        <v>7.61</v>
      </c>
      <c r="I464" s="12">
        <v>0</v>
      </c>
      <c r="J464" s="12">
        <v>0</v>
      </c>
      <c r="K464" s="12">
        <v>0</v>
      </c>
      <c r="L464" s="12">
        <v>615</v>
      </c>
      <c r="M464" s="12">
        <v>0</v>
      </c>
      <c r="N464" s="12">
        <f t="shared" si="133"/>
        <v>622.61</v>
      </c>
      <c r="O464" s="12">
        <v>0</v>
      </c>
      <c r="P464" s="12">
        <f t="shared" si="134"/>
        <v>622.61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f t="shared" si="135"/>
        <v>0</v>
      </c>
      <c r="AA464" s="12">
        <v>0</v>
      </c>
      <c r="AB464" s="12">
        <f t="shared" si="136"/>
        <v>0</v>
      </c>
      <c r="AC464" s="12">
        <f t="shared" si="137"/>
        <v>622.61</v>
      </c>
    </row>
    <row r="465" spans="1:29">
      <c r="A465" s="1"/>
      <c r="B465" s="6" t="s">
        <v>0</v>
      </c>
      <c r="C465" s="6" t="s">
        <v>571</v>
      </c>
      <c r="D465" s="5"/>
      <c r="E465" s="12">
        <v>0</v>
      </c>
      <c r="F465" s="12">
        <v>0</v>
      </c>
      <c r="G465" s="12">
        <v>0</v>
      </c>
      <c r="H465" s="12">
        <v>18.239999999999998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f t="shared" si="133"/>
        <v>18.239999999999998</v>
      </c>
      <c r="O465" s="12">
        <v>0</v>
      </c>
      <c r="P465" s="12">
        <f t="shared" si="134"/>
        <v>18.239999999999998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f t="shared" si="135"/>
        <v>0</v>
      </c>
      <c r="AA465" s="12">
        <v>0</v>
      </c>
      <c r="AB465" s="12">
        <f t="shared" si="136"/>
        <v>0</v>
      </c>
      <c r="AC465" s="12">
        <f t="shared" si="137"/>
        <v>18.239999999999998</v>
      </c>
    </row>
    <row r="466" spans="1:29">
      <c r="A466" s="1"/>
      <c r="B466" s="6" t="s">
        <v>0</v>
      </c>
      <c r="C466" s="6" t="s">
        <v>397</v>
      </c>
      <c r="D466" s="5" t="s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f t="shared" si="133"/>
        <v>0</v>
      </c>
      <c r="O466" s="12">
        <v>0</v>
      </c>
      <c r="P466" s="12">
        <f t="shared" si="134"/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f t="shared" si="135"/>
        <v>0</v>
      </c>
      <c r="AA466" s="12">
        <v>0</v>
      </c>
      <c r="AB466" s="12">
        <f t="shared" si="136"/>
        <v>0</v>
      </c>
      <c r="AC466" s="12">
        <f t="shared" si="137"/>
        <v>0</v>
      </c>
    </row>
    <row r="467" spans="1:29">
      <c r="A467" s="1"/>
      <c r="B467" s="6" t="s">
        <v>0</v>
      </c>
      <c r="C467" s="6" t="s">
        <v>572</v>
      </c>
      <c r="D467" s="5" t="s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205</v>
      </c>
      <c r="M467" s="12">
        <v>0</v>
      </c>
      <c r="N467" s="12">
        <f t="shared" si="133"/>
        <v>205</v>
      </c>
      <c r="O467" s="12">
        <v>0</v>
      </c>
      <c r="P467" s="12">
        <f t="shared" si="134"/>
        <v>205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f t="shared" si="135"/>
        <v>0</v>
      </c>
      <c r="AA467" s="12">
        <v>0</v>
      </c>
      <c r="AB467" s="12">
        <f t="shared" si="136"/>
        <v>0</v>
      </c>
      <c r="AC467" s="12">
        <f t="shared" si="137"/>
        <v>205</v>
      </c>
    </row>
    <row r="468" spans="1:29">
      <c r="A468" s="1"/>
      <c r="B468" s="6" t="s">
        <v>0</v>
      </c>
      <c r="C468" s="6" t="s">
        <v>573</v>
      </c>
      <c r="D468" s="5" t="s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205</v>
      </c>
      <c r="M468" s="12">
        <v>0</v>
      </c>
      <c r="N468" s="12">
        <f t="shared" si="133"/>
        <v>205</v>
      </c>
      <c r="O468" s="12">
        <v>0</v>
      </c>
      <c r="P468" s="12">
        <f t="shared" si="134"/>
        <v>205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f t="shared" si="135"/>
        <v>0</v>
      </c>
      <c r="AA468" s="12">
        <v>0</v>
      </c>
      <c r="AB468" s="12">
        <f t="shared" si="136"/>
        <v>0</v>
      </c>
      <c r="AC468" s="12">
        <f t="shared" si="137"/>
        <v>205</v>
      </c>
    </row>
    <row r="469" spans="1:29">
      <c r="A469" s="2">
        <v>2014</v>
      </c>
      <c r="B469" s="6" t="s">
        <v>574</v>
      </c>
      <c r="C469" s="6" t="s">
        <v>246</v>
      </c>
      <c r="D469" s="15" t="s">
        <v>575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f t="shared" si="133"/>
        <v>0</v>
      </c>
      <c r="O469" s="12">
        <v>0</v>
      </c>
      <c r="P469" s="12">
        <f t="shared" si="134"/>
        <v>0</v>
      </c>
      <c r="Q469" s="12"/>
      <c r="R469" s="12"/>
      <c r="S469" s="12"/>
      <c r="T469" s="12"/>
      <c r="U469" s="12"/>
      <c r="V469" s="12"/>
      <c r="W469" s="12"/>
      <c r="X469" s="12"/>
      <c r="Y469" s="12"/>
      <c r="Z469" s="12">
        <f t="shared" si="135"/>
        <v>0</v>
      </c>
      <c r="AA469" s="12"/>
      <c r="AB469" s="12">
        <f t="shared" si="136"/>
        <v>0</v>
      </c>
      <c r="AC469" s="12">
        <f t="shared" si="137"/>
        <v>0</v>
      </c>
    </row>
    <row r="470" spans="1:29">
      <c r="A470" s="2">
        <v>2014</v>
      </c>
      <c r="B470" s="6" t="s">
        <v>576</v>
      </c>
      <c r="C470" s="6" t="s">
        <v>577</v>
      </c>
      <c r="D470" s="15" t="s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f t="shared" si="133"/>
        <v>0</v>
      </c>
      <c r="O470" s="12">
        <v>0</v>
      </c>
      <c r="P470" s="12">
        <f t="shared" si="134"/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f t="shared" si="135"/>
        <v>0</v>
      </c>
      <c r="AA470" s="12">
        <v>0</v>
      </c>
      <c r="AB470" s="12">
        <f t="shared" si="136"/>
        <v>0</v>
      </c>
      <c r="AC470" s="12">
        <f t="shared" si="137"/>
        <v>0</v>
      </c>
    </row>
    <row r="471" spans="1:29">
      <c r="A471" s="2">
        <v>2014</v>
      </c>
      <c r="B471" s="6" t="s">
        <v>578</v>
      </c>
      <c r="C471" s="6" t="s">
        <v>579</v>
      </c>
      <c r="D471" s="5" t="s">
        <v>99</v>
      </c>
      <c r="E471" s="12" t="s">
        <v>0</v>
      </c>
      <c r="F471" s="12" t="s">
        <v>0</v>
      </c>
      <c r="G471" s="12" t="s">
        <v>0</v>
      </c>
      <c r="H471" s="12" t="s">
        <v>0</v>
      </c>
      <c r="I471" s="12" t="s">
        <v>114</v>
      </c>
      <c r="J471" s="12"/>
      <c r="K471" s="12" t="s">
        <v>0</v>
      </c>
      <c r="L471" s="12" t="s">
        <v>0</v>
      </c>
      <c r="M471" s="12" t="s">
        <v>0</v>
      </c>
      <c r="N471" s="12">
        <f t="shared" si="133"/>
        <v>0</v>
      </c>
      <c r="O471" s="12">
        <v>0</v>
      </c>
      <c r="P471" s="12">
        <f t="shared" si="134"/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f t="shared" si="135"/>
        <v>0</v>
      </c>
      <c r="AA471" s="12">
        <v>0</v>
      </c>
      <c r="AB471" s="12">
        <f t="shared" si="136"/>
        <v>0</v>
      </c>
      <c r="AC471" s="12">
        <f t="shared" si="137"/>
        <v>0</v>
      </c>
    </row>
    <row r="472" spans="1:29">
      <c r="A472" s="2">
        <v>2014</v>
      </c>
      <c r="B472" s="6" t="s">
        <v>580</v>
      </c>
      <c r="C472" s="6" t="s">
        <v>339</v>
      </c>
      <c r="D472" s="15" t="s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f t="shared" si="133"/>
        <v>0</v>
      </c>
      <c r="O472" s="12">
        <v>0</v>
      </c>
      <c r="P472" s="12">
        <f t="shared" si="134"/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f t="shared" si="135"/>
        <v>0</v>
      </c>
      <c r="AA472" s="12">
        <v>0</v>
      </c>
      <c r="AB472" s="12">
        <f t="shared" si="136"/>
        <v>0</v>
      </c>
      <c r="AC472" s="12">
        <f t="shared" si="137"/>
        <v>0</v>
      </c>
    </row>
    <row r="473" spans="1:29">
      <c r="A473" s="2">
        <v>2014</v>
      </c>
      <c r="B473" s="6" t="s">
        <v>581</v>
      </c>
      <c r="C473" s="6" t="s">
        <v>582</v>
      </c>
      <c r="D473" s="5" t="s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f t="shared" si="133"/>
        <v>0</v>
      </c>
      <c r="O473" s="12">
        <v>0</v>
      </c>
      <c r="P473" s="12">
        <f t="shared" si="134"/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f t="shared" si="135"/>
        <v>0</v>
      </c>
      <c r="AA473" s="12">
        <v>0</v>
      </c>
      <c r="AB473" s="12">
        <f t="shared" si="136"/>
        <v>0</v>
      </c>
      <c r="AC473" s="12">
        <f t="shared" si="137"/>
        <v>0</v>
      </c>
    </row>
    <row r="474" spans="1:29">
      <c r="A474" s="2">
        <v>2014</v>
      </c>
      <c r="B474" s="6" t="s">
        <v>1827</v>
      </c>
      <c r="C474" s="6" t="s">
        <v>583</v>
      </c>
      <c r="D474" s="5" t="s">
        <v>131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200</v>
      </c>
      <c r="M474" s="12">
        <v>0</v>
      </c>
      <c r="N474" s="12">
        <f t="shared" si="133"/>
        <v>200</v>
      </c>
      <c r="O474" s="12">
        <v>200</v>
      </c>
      <c r="P474" s="12">
        <f t="shared" si="134"/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f t="shared" si="135"/>
        <v>0</v>
      </c>
      <c r="AA474" s="12">
        <v>0</v>
      </c>
      <c r="AB474" s="12">
        <f t="shared" si="136"/>
        <v>0</v>
      </c>
      <c r="AC474" s="12">
        <f t="shared" si="137"/>
        <v>0</v>
      </c>
    </row>
    <row r="475" spans="1:29">
      <c r="A475" s="2">
        <v>2014</v>
      </c>
      <c r="B475" s="6" t="s">
        <v>584</v>
      </c>
      <c r="C475" s="6" t="s">
        <v>585</v>
      </c>
      <c r="D475" s="5" t="s">
        <v>131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f t="shared" si="133"/>
        <v>0</v>
      </c>
      <c r="O475" s="12">
        <v>0</v>
      </c>
      <c r="P475" s="12">
        <f t="shared" si="134"/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f t="shared" si="135"/>
        <v>0</v>
      </c>
      <c r="AA475" s="12">
        <v>0</v>
      </c>
      <c r="AB475" s="12">
        <f t="shared" si="136"/>
        <v>0</v>
      </c>
      <c r="AC475" s="12">
        <f t="shared" si="137"/>
        <v>0</v>
      </c>
    </row>
    <row r="476" spans="1:29">
      <c r="A476" s="2">
        <v>2014</v>
      </c>
      <c r="B476" s="6" t="s">
        <v>586</v>
      </c>
      <c r="C476" s="6" t="s">
        <v>587</v>
      </c>
      <c r="D476" s="15" t="s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f>SUM(E476:M476)</f>
        <v>0</v>
      </c>
      <c r="O476" s="12">
        <v>0</v>
      </c>
      <c r="P476" s="12">
        <f>SUM(N476-O476)</f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f t="shared" si="135"/>
        <v>0</v>
      </c>
      <c r="AA476" s="12">
        <v>0</v>
      </c>
      <c r="AB476" s="12">
        <f t="shared" si="136"/>
        <v>0</v>
      </c>
      <c r="AC476" s="12">
        <f t="shared" si="137"/>
        <v>0</v>
      </c>
    </row>
    <row r="477" spans="1:29">
      <c r="A477" s="2">
        <v>2014</v>
      </c>
      <c r="B477" s="6" t="s">
        <v>589</v>
      </c>
      <c r="C477" s="6" t="s">
        <v>590</v>
      </c>
      <c r="D477" s="5"/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f t="shared" si="133"/>
        <v>0</v>
      </c>
      <c r="O477" s="12">
        <v>0</v>
      </c>
      <c r="P477" s="12">
        <f t="shared" si="134"/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f t="shared" si="135"/>
        <v>0</v>
      </c>
      <c r="AA477" s="12">
        <v>0</v>
      </c>
      <c r="AB477" s="12">
        <f t="shared" si="136"/>
        <v>0</v>
      </c>
      <c r="AC477" s="12">
        <f t="shared" si="137"/>
        <v>0</v>
      </c>
    </row>
    <row r="478" spans="1:29">
      <c r="A478" s="2">
        <v>2014</v>
      </c>
      <c r="B478" s="6" t="s">
        <v>591</v>
      </c>
      <c r="C478" s="6" t="s">
        <v>592</v>
      </c>
      <c r="D478" s="5"/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f t="shared" si="133"/>
        <v>0</v>
      </c>
      <c r="O478" s="12">
        <v>0</v>
      </c>
      <c r="P478" s="12">
        <f t="shared" si="134"/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f t="shared" si="135"/>
        <v>0</v>
      </c>
      <c r="AA478" s="12">
        <v>0</v>
      </c>
      <c r="AB478" s="12">
        <f t="shared" si="136"/>
        <v>0</v>
      </c>
      <c r="AC478" s="12">
        <f t="shared" si="137"/>
        <v>0</v>
      </c>
    </row>
    <row r="479" spans="1:29">
      <c r="A479" s="2">
        <v>2014</v>
      </c>
      <c r="B479" s="6" t="s">
        <v>593</v>
      </c>
      <c r="C479" s="6" t="s">
        <v>594</v>
      </c>
      <c r="D479" s="5"/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f t="shared" si="133"/>
        <v>0</v>
      </c>
      <c r="O479" s="12">
        <v>0</v>
      </c>
      <c r="P479" s="12">
        <f t="shared" si="134"/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f t="shared" si="135"/>
        <v>0</v>
      </c>
      <c r="AA479" s="12">
        <v>0</v>
      </c>
      <c r="AB479" s="12">
        <f t="shared" si="136"/>
        <v>0</v>
      </c>
      <c r="AC479" s="12">
        <f t="shared" si="137"/>
        <v>0</v>
      </c>
    </row>
    <row r="480" spans="1:29">
      <c r="A480" s="2">
        <v>2014</v>
      </c>
      <c r="B480" s="6" t="s">
        <v>595</v>
      </c>
      <c r="C480" s="6" t="s">
        <v>596</v>
      </c>
      <c r="D480" s="5"/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f t="shared" si="133"/>
        <v>0</v>
      </c>
      <c r="O480" s="12">
        <v>0</v>
      </c>
      <c r="P480" s="12">
        <f t="shared" si="134"/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f t="shared" si="135"/>
        <v>0</v>
      </c>
      <c r="AA480" s="12">
        <v>0</v>
      </c>
      <c r="AB480" s="12">
        <f t="shared" si="136"/>
        <v>0</v>
      </c>
      <c r="AC480" s="12">
        <f t="shared" si="137"/>
        <v>0</v>
      </c>
    </row>
    <row r="481" spans="1:29">
      <c r="A481" s="2">
        <v>2014</v>
      </c>
      <c r="B481" s="6" t="s">
        <v>597</v>
      </c>
      <c r="C481" s="6" t="s">
        <v>487</v>
      </c>
      <c r="D481" s="5"/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f t="shared" si="133"/>
        <v>0</v>
      </c>
      <c r="O481" s="12">
        <v>0</v>
      </c>
      <c r="P481" s="12">
        <f t="shared" si="134"/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f t="shared" si="135"/>
        <v>0</v>
      </c>
      <c r="AA481" s="12">
        <v>0</v>
      </c>
      <c r="AB481" s="12">
        <f t="shared" si="136"/>
        <v>0</v>
      </c>
      <c r="AC481" s="12">
        <f t="shared" si="137"/>
        <v>0</v>
      </c>
    </row>
    <row r="482" spans="1:29">
      <c r="A482" s="2">
        <v>2014</v>
      </c>
      <c r="B482" s="6" t="s">
        <v>598</v>
      </c>
      <c r="C482" s="6" t="s">
        <v>592</v>
      </c>
      <c r="D482" s="5"/>
      <c r="E482" s="12">
        <v>0</v>
      </c>
      <c r="F482" s="12">
        <v>0</v>
      </c>
      <c r="G482" s="12">
        <v>0</v>
      </c>
      <c r="H482" s="12">
        <v>146.63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f t="shared" si="133"/>
        <v>146.63</v>
      </c>
      <c r="O482" s="12">
        <v>146.63</v>
      </c>
      <c r="P482" s="12">
        <f t="shared" si="134"/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f t="shared" si="135"/>
        <v>0</v>
      </c>
      <c r="AA482" s="12">
        <v>0</v>
      </c>
      <c r="AB482" s="12">
        <f t="shared" si="136"/>
        <v>0</v>
      </c>
      <c r="AC482" s="12">
        <f t="shared" si="137"/>
        <v>0</v>
      </c>
    </row>
    <row r="483" spans="1:29">
      <c r="A483" s="2">
        <v>2014</v>
      </c>
      <c r="B483" s="6" t="s">
        <v>599</v>
      </c>
      <c r="C483" s="6" t="s">
        <v>354</v>
      </c>
      <c r="D483" s="5" t="s">
        <v>131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f t="shared" si="133"/>
        <v>0</v>
      </c>
      <c r="O483" s="12">
        <v>0</v>
      </c>
      <c r="P483" s="12">
        <f t="shared" si="134"/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f t="shared" si="135"/>
        <v>0</v>
      </c>
      <c r="AA483" s="12">
        <v>0</v>
      </c>
      <c r="AB483" s="12">
        <f t="shared" si="136"/>
        <v>0</v>
      </c>
      <c r="AC483" s="12">
        <f t="shared" si="137"/>
        <v>0</v>
      </c>
    </row>
    <row r="484" spans="1:29">
      <c r="A484" s="2">
        <v>2014</v>
      </c>
      <c r="B484" s="6" t="s">
        <v>600</v>
      </c>
      <c r="C484" s="6" t="s">
        <v>601</v>
      </c>
      <c r="D484" s="5"/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f t="shared" si="133"/>
        <v>0</v>
      </c>
      <c r="O484" s="12">
        <v>0</v>
      </c>
      <c r="P484" s="12">
        <f t="shared" si="134"/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f t="shared" si="135"/>
        <v>0</v>
      </c>
      <c r="AA484" s="12">
        <v>0</v>
      </c>
      <c r="AB484" s="12">
        <f t="shared" si="136"/>
        <v>0</v>
      </c>
      <c r="AC484" s="12">
        <f t="shared" si="137"/>
        <v>0</v>
      </c>
    </row>
    <row r="485" spans="1:29">
      <c r="A485" s="2">
        <v>2014</v>
      </c>
      <c r="B485" s="6" t="s">
        <v>602</v>
      </c>
      <c r="C485" s="6" t="s">
        <v>63</v>
      </c>
      <c r="D485" s="5"/>
      <c r="E485" s="12">
        <v>0</v>
      </c>
      <c r="F485" s="12">
        <v>0</v>
      </c>
      <c r="G485" s="12">
        <v>0</v>
      </c>
      <c r="H485" s="12">
        <v>260.43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f t="shared" si="133"/>
        <v>260.43</v>
      </c>
      <c r="O485" s="12">
        <v>260.43</v>
      </c>
      <c r="P485" s="12">
        <f t="shared" si="134"/>
        <v>0</v>
      </c>
      <c r="Q485" s="12">
        <v>0</v>
      </c>
      <c r="R485" s="12">
        <v>0</v>
      </c>
      <c r="S485" s="12">
        <v>0</v>
      </c>
      <c r="T485" s="12">
        <v>136.04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f t="shared" si="135"/>
        <v>136.04</v>
      </c>
      <c r="AA485" s="12">
        <v>136.04</v>
      </c>
      <c r="AB485" s="12">
        <f t="shared" si="136"/>
        <v>0</v>
      </c>
      <c r="AC485" s="12">
        <f t="shared" si="137"/>
        <v>0</v>
      </c>
    </row>
    <row r="486" spans="1:29">
      <c r="A486" s="2">
        <v>2014</v>
      </c>
      <c r="B486" s="6" t="s">
        <v>603</v>
      </c>
      <c r="C486" s="6" t="s">
        <v>604</v>
      </c>
      <c r="D486" s="5" t="s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f t="shared" si="133"/>
        <v>0</v>
      </c>
      <c r="O486" s="12">
        <v>0</v>
      </c>
      <c r="P486" s="12">
        <f t="shared" si="134"/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f t="shared" si="135"/>
        <v>0</v>
      </c>
      <c r="AA486" s="12">
        <v>0</v>
      </c>
      <c r="AB486" s="12">
        <f t="shared" si="136"/>
        <v>0</v>
      </c>
      <c r="AC486" s="12">
        <f t="shared" si="137"/>
        <v>0</v>
      </c>
    </row>
    <row r="487" spans="1:29">
      <c r="A487" s="2">
        <v>2014</v>
      </c>
      <c r="B487" s="6" t="s">
        <v>605</v>
      </c>
      <c r="C487" s="6" t="s">
        <v>606</v>
      </c>
      <c r="D487" s="5"/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f t="shared" si="133"/>
        <v>0</v>
      </c>
      <c r="O487" s="12">
        <v>0</v>
      </c>
      <c r="P487" s="12">
        <f t="shared" si="134"/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f t="shared" si="135"/>
        <v>0</v>
      </c>
      <c r="AA487" s="12">
        <v>0</v>
      </c>
      <c r="AB487" s="12">
        <f t="shared" si="136"/>
        <v>0</v>
      </c>
      <c r="AC487" s="12">
        <f t="shared" si="137"/>
        <v>0</v>
      </c>
    </row>
    <row r="488" spans="1:29">
      <c r="A488" s="2">
        <v>2014</v>
      </c>
      <c r="B488" s="6" t="s">
        <v>607</v>
      </c>
      <c r="C488" s="6" t="s">
        <v>601</v>
      </c>
      <c r="D488" s="10" t="s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f t="shared" si="133"/>
        <v>0</v>
      </c>
      <c r="O488" s="12">
        <v>0</v>
      </c>
      <c r="P488" s="12">
        <f t="shared" si="134"/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f t="shared" si="135"/>
        <v>0</v>
      </c>
      <c r="AA488" s="12">
        <v>0</v>
      </c>
      <c r="AB488" s="12">
        <f t="shared" si="136"/>
        <v>0</v>
      </c>
      <c r="AC488" s="12">
        <f t="shared" si="137"/>
        <v>0</v>
      </c>
    </row>
    <row r="489" spans="1:29">
      <c r="A489" s="2">
        <v>2014</v>
      </c>
      <c r="B489" s="6" t="s">
        <v>609</v>
      </c>
      <c r="C489" s="6" t="s">
        <v>610</v>
      </c>
      <c r="D489" s="5" t="s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f t="shared" si="133"/>
        <v>0</v>
      </c>
      <c r="O489" s="12">
        <v>0</v>
      </c>
      <c r="P489" s="12">
        <f t="shared" si="134"/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f t="shared" si="135"/>
        <v>0</v>
      </c>
      <c r="AA489" s="12">
        <v>0</v>
      </c>
      <c r="AB489" s="12">
        <f t="shared" si="136"/>
        <v>0</v>
      </c>
      <c r="AC489" s="12">
        <f t="shared" si="137"/>
        <v>0</v>
      </c>
    </row>
    <row r="490" spans="1:29">
      <c r="A490" s="2">
        <v>2014</v>
      </c>
      <c r="B490" s="6" t="s">
        <v>611</v>
      </c>
      <c r="C490" s="6" t="s">
        <v>185</v>
      </c>
      <c r="D490" s="5"/>
      <c r="E490" s="12">
        <v>0</v>
      </c>
      <c r="F490" s="12">
        <v>0</v>
      </c>
      <c r="G490" s="12">
        <v>0</v>
      </c>
      <c r="H490" s="12">
        <v>71.28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f t="shared" si="133"/>
        <v>71.28</v>
      </c>
      <c r="O490" s="12">
        <v>71.28</v>
      </c>
      <c r="P490" s="12">
        <f t="shared" si="134"/>
        <v>0</v>
      </c>
      <c r="Q490" s="12">
        <v>0</v>
      </c>
      <c r="R490" s="12">
        <v>0</v>
      </c>
      <c r="S490" s="12">
        <v>0</v>
      </c>
      <c r="T490" s="12">
        <v>39.24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f t="shared" si="135"/>
        <v>39.24</v>
      </c>
      <c r="AA490" s="12">
        <v>39.24</v>
      </c>
      <c r="AB490" s="12">
        <f t="shared" si="136"/>
        <v>0</v>
      </c>
      <c r="AC490" s="12">
        <f t="shared" si="137"/>
        <v>0</v>
      </c>
    </row>
    <row r="491" spans="1:29">
      <c r="A491" s="2">
        <v>2014</v>
      </c>
      <c r="B491" s="6" t="s">
        <v>612</v>
      </c>
      <c r="C491" s="6" t="s">
        <v>420</v>
      </c>
      <c r="D491" s="5"/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f t="shared" si="133"/>
        <v>0</v>
      </c>
      <c r="O491" s="12">
        <v>0</v>
      </c>
      <c r="P491" s="12">
        <f t="shared" si="134"/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f t="shared" si="135"/>
        <v>0</v>
      </c>
      <c r="AA491" s="12">
        <v>0</v>
      </c>
      <c r="AB491" s="12">
        <f t="shared" si="136"/>
        <v>0</v>
      </c>
      <c r="AC491" s="12">
        <f t="shared" si="137"/>
        <v>0</v>
      </c>
    </row>
    <row r="492" spans="1:29">
      <c r="A492" s="2">
        <v>2014</v>
      </c>
      <c r="B492" s="6" t="s">
        <v>613</v>
      </c>
      <c r="C492" s="6" t="s">
        <v>63</v>
      </c>
      <c r="D492" s="5" t="s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f t="shared" si="133"/>
        <v>0</v>
      </c>
      <c r="O492" s="12">
        <v>0</v>
      </c>
      <c r="P492" s="12">
        <f t="shared" si="134"/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f t="shared" si="135"/>
        <v>0</v>
      </c>
      <c r="AA492" s="12">
        <v>0</v>
      </c>
      <c r="AB492" s="12">
        <f t="shared" si="136"/>
        <v>0</v>
      </c>
      <c r="AC492" s="12">
        <f t="shared" si="137"/>
        <v>0</v>
      </c>
    </row>
    <row r="493" spans="1:29">
      <c r="A493" s="2">
        <v>2014</v>
      </c>
      <c r="B493" s="6" t="s">
        <v>614</v>
      </c>
      <c r="C493" s="6" t="s">
        <v>615</v>
      </c>
      <c r="D493" s="14" t="s">
        <v>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f>SUM(N493-O493)</f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f t="shared" si="135"/>
        <v>0</v>
      </c>
      <c r="AA493" s="12">
        <v>0</v>
      </c>
      <c r="AB493" s="12">
        <f t="shared" si="136"/>
        <v>0</v>
      </c>
      <c r="AC493" s="12">
        <f t="shared" si="137"/>
        <v>0</v>
      </c>
    </row>
    <row r="494" spans="1:29">
      <c r="A494" s="2">
        <v>2014</v>
      </c>
      <c r="B494" s="6" t="s">
        <v>1796</v>
      </c>
      <c r="C494" s="6" t="s">
        <v>588</v>
      </c>
      <c r="D494" s="5" t="s">
        <v>99</v>
      </c>
      <c r="E494" s="12" t="s">
        <v>0</v>
      </c>
      <c r="F494" s="12" t="s">
        <v>0</v>
      </c>
      <c r="G494" s="12" t="s">
        <v>0</v>
      </c>
      <c r="H494" s="12" t="s">
        <v>0</v>
      </c>
      <c r="I494" s="12" t="s">
        <v>0</v>
      </c>
      <c r="J494" s="12" t="s">
        <v>0</v>
      </c>
      <c r="K494" s="12" t="s">
        <v>0</v>
      </c>
      <c r="L494" s="12" t="s">
        <v>0</v>
      </c>
      <c r="M494" s="12" t="s">
        <v>0</v>
      </c>
      <c r="N494" s="12">
        <f t="shared" ref="N494" si="140">SUM(E494:M494)</f>
        <v>0</v>
      </c>
      <c r="O494" s="12"/>
      <c r="P494" s="12">
        <f t="shared" ref="P494" si="141">SUM(N494-O494)</f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f>SUM(Q494:Y494)</f>
        <v>0</v>
      </c>
      <c r="AA494" s="12">
        <v>0</v>
      </c>
      <c r="AB494" s="12">
        <f>SUM(Z494-AA494)</f>
        <v>0</v>
      </c>
      <c r="AC494" s="12">
        <f>SUM(P494+AB494)</f>
        <v>0</v>
      </c>
    </row>
    <row r="495" spans="1:29">
      <c r="A495" s="2">
        <v>2014</v>
      </c>
      <c r="B495" s="6" t="s">
        <v>616</v>
      </c>
      <c r="C495" s="6" t="s">
        <v>185</v>
      </c>
      <c r="D495" s="5" t="s">
        <v>0</v>
      </c>
      <c r="E495" s="12">
        <v>0</v>
      </c>
      <c r="F495" s="12">
        <v>0</v>
      </c>
      <c r="G495" s="12">
        <v>0</v>
      </c>
      <c r="H495" s="12">
        <v>97.22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f t="shared" si="133"/>
        <v>97.22</v>
      </c>
      <c r="O495" s="12">
        <v>97.22</v>
      </c>
      <c r="P495" s="12">
        <f t="shared" si="134"/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f t="shared" si="135"/>
        <v>0</v>
      </c>
      <c r="AA495" s="12">
        <v>0</v>
      </c>
      <c r="AB495" s="12">
        <f t="shared" si="136"/>
        <v>0</v>
      </c>
      <c r="AC495" s="12">
        <f t="shared" si="137"/>
        <v>0</v>
      </c>
    </row>
    <row r="496" spans="1:29">
      <c r="A496" s="2">
        <v>2014</v>
      </c>
      <c r="B496" s="6" t="s">
        <v>617</v>
      </c>
      <c r="C496" s="6" t="s">
        <v>618</v>
      </c>
      <c r="D496" s="5"/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f t="shared" si="133"/>
        <v>0</v>
      </c>
      <c r="O496" s="12">
        <v>0</v>
      </c>
      <c r="P496" s="12">
        <f t="shared" si="134"/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f t="shared" si="135"/>
        <v>0</v>
      </c>
      <c r="AA496" s="12">
        <v>0</v>
      </c>
      <c r="AB496" s="12">
        <f t="shared" si="136"/>
        <v>0</v>
      </c>
      <c r="AC496" s="12">
        <f t="shared" si="137"/>
        <v>0</v>
      </c>
    </row>
    <row r="497" spans="1:29">
      <c r="A497" s="2">
        <v>2014</v>
      </c>
      <c r="B497" s="6" t="s">
        <v>619</v>
      </c>
      <c r="C497" s="6" t="s">
        <v>620</v>
      </c>
      <c r="D497" s="5"/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f t="shared" si="133"/>
        <v>0</v>
      </c>
      <c r="O497" s="12">
        <v>0</v>
      </c>
      <c r="P497" s="12">
        <f t="shared" si="134"/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f t="shared" si="135"/>
        <v>0</v>
      </c>
      <c r="AA497" s="12">
        <v>0</v>
      </c>
      <c r="AB497" s="12">
        <f t="shared" si="136"/>
        <v>0</v>
      </c>
      <c r="AC497" s="12">
        <f t="shared" si="137"/>
        <v>0</v>
      </c>
    </row>
    <row r="498" spans="1:29">
      <c r="A498" s="2">
        <v>2014</v>
      </c>
      <c r="B498" s="6" t="s">
        <v>621</v>
      </c>
      <c r="C498" s="6" t="s">
        <v>622</v>
      </c>
      <c r="D498" s="5"/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f t="shared" si="133"/>
        <v>0</v>
      </c>
      <c r="O498" s="12">
        <v>0</v>
      </c>
      <c r="P498" s="12">
        <f t="shared" si="134"/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f t="shared" si="135"/>
        <v>0</v>
      </c>
      <c r="AA498" s="12">
        <v>0</v>
      </c>
      <c r="AB498" s="12">
        <f t="shared" si="136"/>
        <v>0</v>
      </c>
      <c r="AC498" s="12">
        <f t="shared" si="137"/>
        <v>0</v>
      </c>
    </row>
    <row r="499" spans="1:29">
      <c r="A499" s="2">
        <v>2014</v>
      </c>
      <c r="B499" s="6" t="s">
        <v>623</v>
      </c>
      <c r="C499" s="6" t="s">
        <v>624</v>
      </c>
      <c r="D499" s="5" t="s">
        <v>131</v>
      </c>
      <c r="E499" s="12"/>
      <c r="F499" s="12"/>
      <c r="G499" s="12"/>
      <c r="H499" s="12"/>
      <c r="I499" s="12"/>
      <c r="J499" s="12"/>
      <c r="K499" s="12"/>
      <c r="L499" s="12"/>
      <c r="M499" s="12"/>
      <c r="N499" s="12">
        <f t="shared" si="133"/>
        <v>0</v>
      </c>
      <c r="O499" s="12">
        <v>0</v>
      </c>
      <c r="P499" s="12">
        <f t="shared" si="134"/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f t="shared" si="135"/>
        <v>0</v>
      </c>
      <c r="AA499" s="12">
        <v>0</v>
      </c>
      <c r="AB499" s="12">
        <f t="shared" si="136"/>
        <v>0</v>
      </c>
      <c r="AC499" s="12">
        <f t="shared" si="137"/>
        <v>0</v>
      </c>
    </row>
    <row r="500" spans="1:29">
      <c r="A500" s="2">
        <v>2014</v>
      </c>
      <c r="B500" s="6" t="s">
        <v>625</v>
      </c>
      <c r="C500" s="6" t="s">
        <v>365</v>
      </c>
      <c r="D500" s="5"/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f t="shared" si="133"/>
        <v>0</v>
      </c>
      <c r="O500" s="12">
        <v>0</v>
      </c>
      <c r="P500" s="12">
        <f t="shared" si="134"/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f t="shared" si="135"/>
        <v>0</v>
      </c>
      <c r="AA500" s="12">
        <v>0</v>
      </c>
      <c r="AB500" s="12">
        <f t="shared" si="136"/>
        <v>0</v>
      </c>
      <c r="AC500" s="12">
        <f t="shared" si="137"/>
        <v>0</v>
      </c>
    </row>
    <row r="501" spans="1:29">
      <c r="A501" s="2">
        <v>2014</v>
      </c>
      <c r="B501" s="6" t="s">
        <v>626</v>
      </c>
      <c r="C501" s="6" t="s">
        <v>627</v>
      </c>
      <c r="D501" s="5" t="s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f t="shared" si="133"/>
        <v>0</v>
      </c>
      <c r="O501" s="12">
        <v>0</v>
      </c>
      <c r="P501" s="12">
        <f t="shared" si="134"/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f t="shared" si="135"/>
        <v>0</v>
      </c>
      <c r="AA501" s="12">
        <v>0</v>
      </c>
      <c r="AB501" s="12">
        <f t="shared" si="136"/>
        <v>0</v>
      </c>
      <c r="AC501" s="12">
        <f t="shared" si="137"/>
        <v>0</v>
      </c>
    </row>
    <row r="502" spans="1:29">
      <c r="A502" s="2">
        <v>2014</v>
      </c>
      <c r="B502" s="6" t="s">
        <v>628</v>
      </c>
      <c r="C502" s="6" t="s">
        <v>274</v>
      </c>
      <c r="D502" s="5"/>
      <c r="E502" s="12">
        <v>0</v>
      </c>
      <c r="F502" s="12">
        <v>0</v>
      </c>
      <c r="G502" s="12">
        <v>0</v>
      </c>
      <c r="H502" s="12">
        <v>412.11</v>
      </c>
      <c r="I502" s="12">
        <v>0</v>
      </c>
      <c r="J502" s="12">
        <v>821</v>
      </c>
      <c r="K502" s="12">
        <v>302.83</v>
      </c>
      <c r="L502" s="12">
        <v>0</v>
      </c>
      <c r="M502" s="12">
        <v>0</v>
      </c>
      <c r="N502" s="12">
        <f t="shared" si="133"/>
        <v>1535.94</v>
      </c>
      <c r="O502" s="12">
        <v>1535.94</v>
      </c>
      <c r="P502" s="12">
        <f t="shared" si="134"/>
        <v>0</v>
      </c>
      <c r="Q502" s="12">
        <v>0</v>
      </c>
      <c r="R502" s="12">
        <v>0</v>
      </c>
      <c r="S502" s="12">
        <v>0</v>
      </c>
      <c r="T502" s="12">
        <v>75.84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f t="shared" si="135"/>
        <v>75.84</v>
      </c>
      <c r="AA502" s="12">
        <v>75.84</v>
      </c>
      <c r="AB502" s="12">
        <f t="shared" si="136"/>
        <v>0</v>
      </c>
      <c r="AC502" s="12">
        <f t="shared" si="137"/>
        <v>0</v>
      </c>
    </row>
    <row r="503" spans="1:29">
      <c r="A503" s="2">
        <v>2014</v>
      </c>
      <c r="B503" s="6" t="s">
        <v>629</v>
      </c>
      <c r="C503" s="6" t="s">
        <v>322</v>
      </c>
      <c r="D503" s="5" t="s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f>SUM(E503:M503)</f>
        <v>0</v>
      </c>
      <c r="O503" s="12">
        <v>0</v>
      </c>
      <c r="P503" s="12">
        <f>SUM(N503-O503)</f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f t="shared" si="135"/>
        <v>0</v>
      </c>
      <c r="AA503" s="12">
        <v>0</v>
      </c>
      <c r="AB503" s="12">
        <f t="shared" si="136"/>
        <v>0</v>
      </c>
      <c r="AC503" s="12">
        <f t="shared" si="137"/>
        <v>0</v>
      </c>
    </row>
    <row r="504" spans="1:29">
      <c r="A504" s="2">
        <v>2014</v>
      </c>
      <c r="B504" s="6" t="s">
        <v>630</v>
      </c>
      <c r="C504" s="6" t="s">
        <v>631</v>
      </c>
      <c r="D504" s="5"/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f t="shared" si="133"/>
        <v>0</v>
      </c>
      <c r="O504" s="12">
        <v>0</v>
      </c>
      <c r="P504" s="12">
        <f t="shared" si="134"/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f t="shared" si="135"/>
        <v>0</v>
      </c>
      <c r="AA504" s="12">
        <v>0</v>
      </c>
      <c r="AB504" s="12">
        <f t="shared" si="136"/>
        <v>0</v>
      </c>
      <c r="AC504" s="12">
        <f t="shared" si="137"/>
        <v>0</v>
      </c>
    </row>
    <row r="505" spans="1:29">
      <c r="A505" s="2">
        <v>2014</v>
      </c>
      <c r="B505" s="6" t="s">
        <v>632</v>
      </c>
      <c r="C505" s="6" t="s">
        <v>320</v>
      </c>
      <c r="D505" s="5"/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f>SUM(E505:M505)</f>
        <v>0</v>
      </c>
      <c r="O505" s="12">
        <v>0</v>
      </c>
      <c r="P505" s="12">
        <f>SUM(N505-O505)</f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f t="shared" si="135"/>
        <v>0</v>
      </c>
      <c r="AA505" s="12">
        <v>0</v>
      </c>
      <c r="AB505" s="12">
        <f t="shared" si="136"/>
        <v>0</v>
      </c>
      <c r="AC505" s="12">
        <f t="shared" si="137"/>
        <v>0</v>
      </c>
    </row>
    <row r="506" spans="1:29">
      <c r="A506" s="2">
        <v>2014</v>
      </c>
      <c r="B506" s="6" t="s">
        <v>633</v>
      </c>
      <c r="C506" s="6" t="s">
        <v>634</v>
      </c>
      <c r="D506" s="5" t="s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f t="shared" si="133"/>
        <v>0</v>
      </c>
      <c r="O506" s="12">
        <v>0</v>
      </c>
      <c r="P506" s="12">
        <f t="shared" si="134"/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f t="shared" si="135"/>
        <v>0</v>
      </c>
      <c r="AA506" s="12">
        <v>0</v>
      </c>
      <c r="AB506" s="12">
        <f t="shared" si="136"/>
        <v>0</v>
      </c>
      <c r="AC506" s="12">
        <f t="shared" si="137"/>
        <v>0</v>
      </c>
    </row>
    <row r="507" spans="1:29">
      <c r="A507" s="2">
        <v>2014</v>
      </c>
      <c r="B507" s="6" t="s">
        <v>635</v>
      </c>
      <c r="C507" s="6" t="s">
        <v>608</v>
      </c>
      <c r="D507" s="5"/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f>SUM(E507:M507)</f>
        <v>0</v>
      </c>
      <c r="O507" s="12">
        <v>0</v>
      </c>
      <c r="P507" s="12">
        <f>SUM(N507-O507)</f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f t="shared" si="135"/>
        <v>0</v>
      </c>
      <c r="AA507" s="12">
        <v>0</v>
      </c>
      <c r="AB507" s="12">
        <f t="shared" si="136"/>
        <v>0</v>
      </c>
      <c r="AC507" s="12">
        <f t="shared" si="137"/>
        <v>0</v>
      </c>
    </row>
    <row r="508" spans="1:29">
      <c r="A508" s="2">
        <v>2014</v>
      </c>
      <c r="B508" s="6" t="s">
        <v>636</v>
      </c>
      <c r="C508" s="6" t="s">
        <v>637</v>
      </c>
      <c r="D508" s="5" t="s">
        <v>53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f>SUM(E508:M508)</f>
        <v>0</v>
      </c>
      <c r="O508" s="12">
        <v>0</v>
      </c>
      <c r="P508" s="12">
        <f>SUM(N508-O508)</f>
        <v>0</v>
      </c>
      <c r="Q508" s="12"/>
      <c r="R508" s="12"/>
      <c r="S508" s="12"/>
      <c r="T508" s="12"/>
      <c r="U508" s="12"/>
      <c r="V508" s="12"/>
      <c r="W508" s="12"/>
      <c r="X508" s="12"/>
      <c r="Y508" s="12"/>
      <c r="Z508" s="12">
        <f t="shared" si="135"/>
        <v>0</v>
      </c>
      <c r="AA508" s="12"/>
      <c r="AB508" s="12">
        <f t="shared" si="136"/>
        <v>0</v>
      </c>
      <c r="AC508" s="12">
        <f t="shared" si="137"/>
        <v>0</v>
      </c>
    </row>
    <row r="509" spans="1:29">
      <c r="A509" s="2">
        <v>2014</v>
      </c>
      <c r="B509" s="6" t="s">
        <v>638</v>
      </c>
      <c r="C509" s="6" t="s">
        <v>639</v>
      </c>
      <c r="D509" s="5"/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f>SUM(E509:M509)</f>
        <v>0</v>
      </c>
      <c r="O509" s="12">
        <v>0</v>
      </c>
      <c r="P509" s="12">
        <f>SUM(N509-O509)</f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f t="shared" si="135"/>
        <v>0</v>
      </c>
      <c r="AA509" s="12">
        <v>0</v>
      </c>
      <c r="AB509" s="12">
        <f t="shared" si="136"/>
        <v>0</v>
      </c>
      <c r="AC509" s="12">
        <f t="shared" si="137"/>
        <v>0</v>
      </c>
    </row>
    <row r="510" spans="1:29">
      <c r="A510" s="2">
        <v>2014</v>
      </c>
      <c r="B510" s="6" t="s">
        <v>640</v>
      </c>
      <c r="C510" s="6" t="s">
        <v>409</v>
      </c>
      <c r="D510" s="5"/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837.38</v>
      </c>
      <c r="K510" s="12">
        <v>1012.74</v>
      </c>
      <c r="L510" s="12">
        <v>3690</v>
      </c>
      <c r="M510" s="12">
        <v>0</v>
      </c>
      <c r="N510" s="12">
        <f t="shared" si="133"/>
        <v>5540.12</v>
      </c>
      <c r="O510" s="12">
        <v>0</v>
      </c>
      <c r="P510" s="12">
        <f t="shared" si="134"/>
        <v>5540.12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255</v>
      </c>
      <c r="X510" s="12">
        <v>86</v>
      </c>
      <c r="Y510" s="12">
        <v>0</v>
      </c>
      <c r="Z510" s="12">
        <f t="shared" si="135"/>
        <v>341</v>
      </c>
      <c r="AA510" s="12">
        <v>0</v>
      </c>
      <c r="AB510" s="12">
        <f t="shared" si="136"/>
        <v>341</v>
      </c>
      <c r="AC510" s="12">
        <f t="shared" si="137"/>
        <v>5881.12</v>
      </c>
    </row>
    <row r="511" spans="1:29">
      <c r="A511" s="2" t="s">
        <v>0</v>
      </c>
      <c r="B511" s="13" t="s">
        <v>0</v>
      </c>
      <c r="C511" s="6" t="s">
        <v>45</v>
      </c>
      <c r="D511" s="5"/>
      <c r="E511" s="12">
        <v>18695.93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f t="shared" si="133"/>
        <v>18695.93</v>
      </c>
      <c r="O511" s="12">
        <v>0</v>
      </c>
      <c r="P511" s="12">
        <f t="shared" si="134"/>
        <v>18695.93</v>
      </c>
      <c r="Q511" s="12">
        <v>2637.89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f t="shared" si="135"/>
        <v>2637.89</v>
      </c>
      <c r="AA511" s="12">
        <v>0</v>
      </c>
      <c r="AB511" s="12">
        <f t="shared" si="136"/>
        <v>2637.89</v>
      </c>
      <c r="AC511" s="12">
        <f t="shared" si="137"/>
        <v>21333.82</v>
      </c>
    </row>
    <row r="512" spans="1:29">
      <c r="A512" s="2" t="s">
        <v>0</v>
      </c>
      <c r="B512" s="7" t="s">
        <v>0</v>
      </c>
      <c r="C512" s="6" t="s">
        <v>641</v>
      </c>
      <c r="D512" s="5"/>
      <c r="E512" s="12">
        <v>3010.52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f>SUM(E512:M512)</f>
        <v>3010.52</v>
      </c>
      <c r="O512" s="12">
        <v>0</v>
      </c>
      <c r="P512" s="12">
        <f>SUM(N512-O512)</f>
        <v>3010.52</v>
      </c>
      <c r="Q512" s="12">
        <v>5762.79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f>SUM(Q512:Y512)</f>
        <v>5762.79</v>
      </c>
      <c r="AA512" s="12">
        <v>0</v>
      </c>
      <c r="AB512" s="12">
        <f>SUM(Z512-AA512)</f>
        <v>5762.79</v>
      </c>
      <c r="AC512" s="12">
        <f>SUM(P512+AB512)</f>
        <v>8773.31</v>
      </c>
    </row>
    <row r="513" spans="1:29">
      <c r="A513" s="2" t="s">
        <v>0</v>
      </c>
      <c r="B513" s="7" t="s">
        <v>0</v>
      </c>
      <c r="C513" s="6" t="s">
        <v>642</v>
      </c>
      <c r="D513" s="5"/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f>SUM(E513:M513)</f>
        <v>0</v>
      </c>
      <c r="O513" s="12">
        <v>0</v>
      </c>
      <c r="P513" s="12">
        <f>SUM(N513-O513)</f>
        <v>0</v>
      </c>
      <c r="Q513" s="12">
        <v>114.96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f>SUM(Q513:Y513)</f>
        <v>114.96</v>
      </c>
      <c r="AA513" s="12">
        <v>0</v>
      </c>
      <c r="AB513" s="12">
        <f>SUM(Z513-AA513)</f>
        <v>114.96</v>
      </c>
      <c r="AC513" s="12">
        <f>SUM(P513+AB513)</f>
        <v>114.96</v>
      </c>
    </row>
    <row r="514" spans="1:29">
      <c r="A514" s="2" t="s">
        <v>0</v>
      </c>
      <c r="B514" s="7" t="s">
        <v>0</v>
      </c>
      <c r="C514" s="6" t="s">
        <v>643</v>
      </c>
      <c r="D514" s="5"/>
      <c r="E514" s="12">
        <v>10489.41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f>SUM(E514:M514)</f>
        <v>10489.41</v>
      </c>
      <c r="O514" s="12">
        <v>0</v>
      </c>
      <c r="P514" s="12">
        <f>SUM(N514-O514)</f>
        <v>10489.41</v>
      </c>
      <c r="Q514" s="12">
        <v>22773.01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f>SUM(Q514:Y514)</f>
        <v>22773.01</v>
      </c>
      <c r="AA514" s="12">
        <v>0</v>
      </c>
      <c r="AB514" s="12">
        <f>SUM(Z514-AA514)</f>
        <v>22773.01</v>
      </c>
      <c r="AC514" s="12">
        <f>SUM(P514+AB514)</f>
        <v>33262.42</v>
      </c>
    </row>
    <row r="515" spans="1:29">
      <c r="A515" s="2" t="s">
        <v>0</v>
      </c>
      <c r="B515" s="7" t="s">
        <v>0</v>
      </c>
      <c r="C515" s="6" t="s">
        <v>54</v>
      </c>
      <c r="D515" s="5"/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f t="shared" ref="N515:N578" si="142">SUM(E515:M515)</f>
        <v>0</v>
      </c>
      <c r="O515" s="12">
        <v>0</v>
      </c>
      <c r="P515" s="12">
        <f t="shared" ref="P515:P578" si="143">SUM(N515-O515)</f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f t="shared" ref="Z515:Z578" si="144">SUM(Q515:Y515)</f>
        <v>0</v>
      </c>
      <c r="AA515" s="12">
        <v>0</v>
      </c>
      <c r="AB515" s="12">
        <f t="shared" ref="AB515:AB578" si="145">SUM(Z515-AA515)</f>
        <v>0</v>
      </c>
      <c r="AC515" s="12">
        <f t="shared" ref="AC515:AC578" si="146">SUM(P515+AB515)</f>
        <v>0</v>
      </c>
    </row>
    <row r="516" spans="1:29">
      <c r="A516" s="2" t="s">
        <v>0</v>
      </c>
      <c r="B516" s="7" t="s">
        <v>0</v>
      </c>
      <c r="C516" s="6" t="s">
        <v>644</v>
      </c>
      <c r="D516" s="5" t="s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f t="shared" si="142"/>
        <v>0</v>
      </c>
      <c r="O516" s="12">
        <v>0</v>
      </c>
      <c r="P516" s="12">
        <f t="shared" si="143"/>
        <v>0</v>
      </c>
      <c r="Q516" s="12">
        <v>114.96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f t="shared" si="144"/>
        <v>114.96</v>
      </c>
      <c r="AA516" s="12">
        <v>0</v>
      </c>
      <c r="AB516" s="12">
        <f t="shared" si="145"/>
        <v>114.96</v>
      </c>
      <c r="AC516" s="12">
        <f t="shared" si="146"/>
        <v>114.96</v>
      </c>
    </row>
    <row r="517" spans="1:29">
      <c r="A517" s="2" t="s">
        <v>0</v>
      </c>
      <c r="B517" s="7" t="s">
        <v>0</v>
      </c>
      <c r="C517" s="6" t="s">
        <v>645</v>
      </c>
      <c r="D517" s="5" t="s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f t="shared" si="142"/>
        <v>0</v>
      </c>
      <c r="O517" s="12">
        <v>0</v>
      </c>
      <c r="P517" s="12">
        <f t="shared" si="143"/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f t="shared" si="144"/>
        <v>0</v>
      </c>
      <c r="AA517" s="12">
        <v>0</v>
      </c>
      <c r="AB517" s="12">
        <f t="shared" si="145"/>
        <v>0</v>
      </c>
      <c r="AC517" s="12">
        <f t="shared" si="146"/>
        <v>0</v>
      </c>
    </row>
    <row r="518" spans="1:29">
      <c r="A518" s="2" t="s">
        <v>0</v>
      </c>
      <c r="B518" s="7" t="s">
        <v>0</v>
      </c>
      <c r="C518" s="6" t="s">
        <v>286</v>
      </c>
      <c r="D518" s="5" t="s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f t="shared" si="142"/>
        <v>0</v>
      </c>
      <c r="O518" s="12">
        <v>0</v>
      </c>
      <c r="P518" s="12">
        <f t="shared" si="143"/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f t="shared" si="144"/>
        <v>0</v>
      </c>
      <c r="AA518" s="12">
        <v>0</v>
      </c>
      <c r="AB518" s="12">
        <f t="shared" si="145"/>
        <v>0</v>
      </c>
      <c r="AC518" s="12">
        <f t="shared" si="146"/>
        <v>0</v>
      </c>
    </row>
    <row r="519" spans="1:29">
      <c r="A519" s="2" t="s">
        <v>0</v>
      </c>
      <c r="B519" s="7" t="s">
        <v>0</v>
      </c>
      <c r="C519" s="6" t="s">
        <v>646</v>
      </c>
      <c r="D519" s="5"/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f>SUM(E519:M519)</f>
        <v>0</v>
      </c>
      <c r="O519" s="12">
        <v>0</v>
      </c>
      <c r="P519" s="12">
        <f>SUM(N519-O519)</f>
        <v>0</v>
      </c>
      <c r="Q519" s="12">
        <v>6460.88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f>SUM(Q519:Y519)</f>
        <v>6460.88</v>
      </c>
      <c r="AA519" s="12">
        <v>0</v>
      </c>
      <c r="AB519" s="12">
        <f>SUM(Z519-AA519)</f>
        <v>6460.88</v>
      </c>
      <c r="AC519" s="12">
        <f>SUM(P519+AB519)</f>
        <v>6460.88</v>
      </c>
    </row>
    <row r="520" spans="1:29">
      <c r="A520" s="2" t="s">
        <v>0</v>
      </c>
      <c r="B520" s="7" t="s">
        <v>0</v>
      </c>
      <c r="C520" s="6" t="s">
        <v>647</v>
      </c>
      <c r="D520" s="5"/>
      <c r="E520" s="12">
        <v>3171.27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f>SUM(E520:M520)</f>
        <v>3171.27</v>
      </c>
      <c r="O520" s="12">
        <v>0</v>
      </c>
      <c r="P520" s="12">
        <f>SUM(N520-O520)</f>
        <v>3171.27</v>
      </c>
      <c r="Q520" s="12">
        <v>391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f>SUM(Q520:Y520)</f>
        <v>391</v>
      </c>
      <c r="AA520" s="12">
        <v>0</v>
      </c>
      <c r="AB520" s="12">
        <f>SUM(Z520-AA520)</f>
        <v>391</v>
      </c>
      <c r="AC520" s="12">
        <f>SUM(P520+AB520)</f>
        <v>3562.27</v>
      </c>
    </row>
    <row r="521" spans="1:29">
      <c r="A521" s="2" t="s">
        <v>0</v>
      </c>
      <c r="B521" s="7" t="s">
        <v>0</v>
      </c>
      <c r="C521" s="6" t="s">
        <v>648</v>
      </c>
      <c r="D521" s="5"/>
      <c r="E521" s="12">
        <v>1365.38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f t="shared" ref="N521:N525" si="147">SUM(E521:M521)</f>
        <v>1365.38</v>
      </c>
      <c r="O521" s="12">
        <v>0</v>
      </c>
      <c r="P521" s="12">
        <f t="shared" ref="P521:P525" si="148">SUM(N521-O521)</f>
        <v>1365.38</v>
      </c>
      <c r="Q521" s="12">
        <v>1969.8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f t="shared" ref="Z521:Z525" si="149">SUM(Q521:Y521)</f>
        <v>1969.8</v>
      </c>
      <c r="AA521" s="12">
        <v>0</v>
      </c>
      <c r="AB521" s="12">
        <f t="shared" ref="AB521:AB525" si="150">SUM(Z521-AA521)</f>
        <v>1969.8</v>
      </c>
      <c r="AC521" s="12">
        <f t="shared" ref="AC521:AC525" si="151">SUM(P521+AB521)</f>
        <v>3335.1800000000003</v>
      </c>
    </row>
    <row r="522" spans="1:29">
      <c r="A522" s="2" t="s">
        <v>0</v>
      </c>
      <c r="B522" s="7" t="s">
        <v>0</v>
      </c>
      <c r="C522" s="6" t="s">
        <v>649</v>
      </c>
      <c r="D522" s="5"/>
      <c r="E522" s="12">
        <v>5517.63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f t="shared" si="147"/>
        <v>5517.63</v>
      </c>
      <c r="O522" s="12">
        <v>0</v>
      </c>
      <c r="P522" s="12">
        <f t="shared" si="148"/>
        <v>5517.63</v>
      </c>
      <c r="Q522" s="12">
        <v>7580.23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f t="shared" si="149"/>
        <v>7580.23</v>
      </c>
      <c r="AA522" s="12">
        <v>0</v>
      </c>
      <c r="AB522" s="12">
        <f t="shared" si="150"/>
        <v>7580.23</v>
      </c>
      <c r="AC522" s="12">
        <f t="shared" si="151"/>
        <v>13097.86</v>
      </c>
    </row>
    <row r="523" spans="1:29">
      <c r="A523" s="2" t="s">
        <v>0</v>
      </c>
      <c r="B523" s="7" t="s">
        <v>0</v>
      </c>
      <c r="C523" s="6" t="s">
        <v>650</v>
      </c>
      <c r="D523" s="5"/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f t="shared" si="147"/>
        <v>0</v>
      </c>
      <c r="O523" s="12">
        <v>0</v>
      </c>
      <c r="P523" s="12">
        <f t="shared" si="148"/>
        <v>0</v>
      </c>
      <c r="Q523" s="12">
        <v>230.86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f t="shared" si="149"/>
        <v>230.86</v>
      </c>
      <c r="AA523" s="12">
        <v>0</v>
      </c>
      <c r="AB523" s="12">
        <f t="shared" si="150"/>
        <v>230.86</v>
      </c>
      <c r="AC523" s="12">
        <f t="shared" si="151"/>
        <v>230.86</v>
      </c>
    </row>
    <row r="524" spans="1:29">
      <c r="A524" s="2" t="s">
        <v>0</v>
      </c>
      <c r="B524" s="7" t="s">
        <v>0</v>
      </c>
      <c r="C524" s="6" t="s">
        <v>651</v>
      </c>
      <c r="D524" s="5"/>
      <c r="E524" s="12">
        <v>2578.17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f t="shared" si="147"/>
        <v>2578.17</v>
      </c>
      <c r="O524" s="12">
        <v>0</v>
      </c>
      <c r="P524" s="12">
        <f t="shared" si="148"/>
        <v>2578.17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f t="shared" si="149"/>
        <v>0</v>
      </c>
      <c r="AA524" s="12">
        <v>0</v>
      </c>
      <c r="AB524" s="12">
        <f t="shared" si="150"/>
        <v>0</v>
      </c>
      <c r="AC524" s="12">
        <f t="shared" si="151"/>
        <v>2578.17</v>
      </c>
    </row>
    <row r="525" spans="1:29">
      <c r="A525" s="2" t="s">
        <v>0</v>
      </c>
      <c r="B525" s="7" t="s">
        <v>0</v>
      </c>
      <c r="C525" s="6" t="s">
        <v>652</v>
      </c>
      <c r="D525" s="5"/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f t="shared" si="147"/>
        <v>0</v>
      </c>
      <c r="O525" s="12">
        <v>0</v>
      </c>
      <c r="P525" s="12">
        <f t="shared" si="148"/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f t="shared" si="149"/>
        <v>0</v>
      </c>
      <c r="AA525" s="12">
        <v>0</v>
      </c>
      <c r="AB525" s="12">
        <f t="shared" si="150"/>
        <v>0</v>
      </c>
      <c r="AC525" s="12">
        <f t="shared" si="151"/>
        <v>0</v>
      </c>
    </row>
    <row r="526" spans="1:29">
      <c r="A526" s="2" t="s">
        <v>0</v>
      </c>
      <c r="B526" s="7" t="s">
        <v>0</v>
      </c>
      <c r="C526" s="6" t="s">
        <v>653</v>
      </c>
      <c r="D526" s="5"/>
      <c r="E526" s="12">
        <v>14612.33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f>SUM(E526:M526)</f>
        <v>14612.33</v>
      </c>
      <c r="O526" s="12">
        <v>0</v>
      </c>
      <c r="P526" s="12">
        <f>SUM(N526-O526)</f>
        <v>14612.33</v>
      </c>
      <c r="Q526" s="12">
        <v>4659.22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f>SUM(Q526:Y526)</f>
        <v>4659.22</v>
      </c>
      <c r="AA526" s="12">
        <v>0</v>
      </c>
      <c r="AB526" s="12">
        <f>SUM(Z526-AA526)</f>
        <v>4659.22</v>
      </c>
      <c r="AC526" s="12">
        <f>SUM(P526+AB526)</f>
        <v>19271.55</v>
      </c>
    </row>
    <row r="527" spans="1:29">
      <c r="A527" s="2" t="s">
        <v>0</v>
      </c>
      <c r="B527" s="7" t="s">
        <v>0</v>
      </c>
      <c r="C527" s="6" t="s">
        <v>654</v>
      </c>
      <c r="D527" s="5"/>
      <c r="E527" s="12">
        <v>25219.79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f>SUM(E527:M527)</f>
        <v>25219.79</v>
      </c>
      <c r="O527" s="12">
        <v>0</v>
      </c>
      <c r="P527" s="12">
        <f>SUM(N527-O527)</f>
        <v>25219.79</v>
      </c>
      <c r="Q527" s="12">
        <v>7549.66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f>SUM(Q527:Y527)</f>
        <v>7549.66</v>
      </c>
      <c r="AA527" s="12">
        <v>0</v>
      </c>
      <c r="AB527" s="12">
        <f>SUM(Z527-AA527)</f>
        <v>7549.66</v>
      </c>
      <c r="AC527" s="12">
        <f>SUM(P527+AB527)</f>
        <v>32769.449999999997</v>
      </c>
    </row>
    <row r="528" spans="1:29">
      <c r="A528" s="2" t="s">
        <v>0</v>
      </c>
      <c r="B528" s="7" t="s">
        <v>0</v>
      </c>
      <c r="C528" s="6" t="s">
        <v>655</v>
      </c>
      <c r="D528" s="5"/>
      <c r="E528" s="12">
        <v>2030.7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f>SUM(E528:M528)</f>
        <v>2030.7</v>
      </c>
      <c r="O528" s="12">
        <v>0</v>
      </c>
      <c r="P528" s="12">
        <f>SUM(N528-O528)</f>
        <v>2030.7</v>
      </c>
      <c r="Q528" s="12">
        <v>8985.2800000000007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f>SUM(Q528:Y528)</f>
        <v>8985.2800000000007</v>
      </c>
      <c r="AA528" s="12">
        <v>0</v>
      </c>
      <c r="AB528" s="12">
        <f>SUM(Z528-AA528)</f>
        <v>8985.2800000000007</v>
      </c>
      <c r="AC528" s="12">
        <f>SUM(P528+AB528)</f>
        <v>11015.980000000001</v>
      </c>
    </row>
    <row r="529" spans="1:29">
      <c r="A529" s="2" t="s">
        <v>0</v>
      </c>
      <c r="B529" s="7" t="s">
        <v>0</v>
      </c>
      <c r="C529" s="6" t="s">
        <v>656</v>
      </c>
      <c r="D529" s="5"/>
      <c r="E529" s="12">
        <v>429.61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f t="shared" ref="N529" si="152">SUM(E529:M529)</f>
        <v>429.61</v>
      </c>
      <c r="O529" s="12">
        <v>0</v>
      </c>
      <c r="P529" s="12">
        <f t="shared" ref="P529" si="153">SUM(N529-O529)</f>
        <v>429.61</v>
      </c>
      <c r="Q529" s="12">
        <v>318.98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f t="shared" ref="Z529" si="154">SUM(Q529:Y529)</f>
        <v>318.98</v>
      </c>
      <c r="AA529" s="12">
        <v>0</v>
      </c>
      <c r="AB529" s="12">
        <f t="shared" ref="AB529" si="155">SUM(Z529-AA529)</f>
        <v>318.98</v>
      </c>
      <c r="AC529" s="12">
        <f t="shared" ref="AC529" si="156">SUM(P529+AB529)</f>
        <v>748.59</v>
      </c>
    </row>
    <row r="530" spans="1:29">
      <c r="A530" s="2" t="s">
        <v>0</v>
      </c>
      <c r="B530" s="7" t="s">
        <v>0</v>
      </c>
      <c r="C530" s="6" t="s">
        <v>657</v>
      </c>
      <c r="D530" s="5"/>
      <c r="E530" s="12">
        <v>5157.8599999999997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f>SUM(E530:M530)</f>
        <v>5157.8599999999997</v>
      </c>
      <c r="O530" s="12">
        <v>0</v>
      </c>
      <c r="P530" s="12">
        <f>SUM(N530-O530)</f>
        <v>5157.8599999999997</v>
      </c>
      <c r="Q530" s="12">
        <v>12081.22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f>SUM(Q530:Y530)</f>
        <v>12081.22</v>
      </c>
      <c r="AA530" s="12">
        <v>0</v>
      </c>
      <c r="AB530" s="12">
        <f>SUM(Z530-AA530)</f>
        <v>12081.22</v>
      </c>
      <c r="AC530" s="12">
        <f>SUM(P530+AB530)</f>
        <v>17239.079999999998</v>
      </c>
    </row>
    <row r="531" spans="1:29">
      <c r="A531" s="2" t="s">
        <v>0</v>
      </c>
      <c r="B531" s="7" t="s">
        <v>0</v>
      </c>
      <c r="C531" s="6" t="s">
        <v>305</v>
      </c>
      <c r="D531" s="5" t="s">
        <v>53</v>
      </c>
      <c r="E531" s="12">
        <v>1350.26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f t="shared" ref="N531" si="157">SUM(E531:M531)</f>
        <v>1350.26</v>
      </c>
      <c r="O531" s="12">
        <v>0</v>
      </c>
      <c r="P531" s="12">
        <f t="shared" ref="P531" si="158">SUM(N531-O531)</f>
        <v>1350.26</v>
      </c>
      <c r="Q531" s="12"/>
      <c r="R531" s="12"/>
      <c r="S531" s="12"/>
      <c r="T531" s="12"/>
      <c r="U531" s="12"/>
      <c r="V531" s="12"/>
      <c r="W531" s="12"/>
      <c r="X531" s="12"/>
      <c r="Y531" s="12"/>
      <c r="Z531" s="12">
        <f t="shared" ref="Z531" si="159">SUM(Q531:Y531)</f>
        <v>0</v>
      </c>
      <c r="AA531" s="12"/>
      <c r="AB531" s="12">
        <f t="shared" ref="AB531" si="160">SUM(Z531-AA531)</f>
        <v>0</v>
      </c>
      <c r="AC531" s="12">
        <f t="shared" ref="AC531" si="161">SUM(P531+AB531)</f>
        <v>1350.26</v>
      </c>
    </row>
    <row r="532" spans="1:29">
      <c r="A532" s="2" t="s">
        <v>0</v>
      </c>
      <c r="B532" s="7" t="s">
        <v>0</v>
      </c>
      <c r="C532" s="6" t="s">
        <v>658</v>
      </c>
      <c r="D532" s="5"/>
      <c r="E532" s="12">
        <v>6208.65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f>SUM(E532:M532)</f>
        <v>6208.65</v>
      </c>
      <c r="O532" s="12">
        <v>0</v>
      </c>
      <c r="P532" s="12">
        <f>SUM(N532-O532)</f>
        <v>6208.65</v>
      </c>
      <c r="Q532" s="12">
        <v>2350.41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f>SUM(Q532:Y532)</f>
        <v>2350.41</v>
      </c>
      <c r="AA532" s="12">
        <v>0</v>
      </c>
      <c r="AB532" s="12">
        <f>SUM(Z532-AA532)</f>
        <v>2350.41</v>
      </c>
      <c r="AC532" s="12">
        <f>SUM(P532+AB532)</f>
        <v>8559.06</v>
      </c>
    </row>
    <row r="533" spans="1:29">
      <c r="A533" s="2" t="s">
        <v>0</v>
      </c>
      <c r="B533" s="7" t="s">
        <v>0</v>
      </c>
      <c r="C533" s="6" t="s">
        <v>659</v>
      </c>
      <c r="D533" s="5"/>
      <c r="E533" s="12">
        <v>4129.1499999999996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f t="shared" ref="N533" si="162">SUM(E533:M533)</f>
        <v>4129.1499999999996</v>
      </c>
      <c r="O533" s="12">
        <v>0</v>
      </c>
      <c r="P533" s="12">
        <f t="shared" ref="P533" si="163">SUM(N533-O533)</f>
        <v>4129.1499999999996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f t="shared" ref="Z533" si="164">SUM(Q533:Y533)</f>
        <v>0</v>
      </c>
      <c r="AA533" s="12">
        <v>0</v>
      </c>
      <c r="AB533" s="12">
        <f t="shared" ref="AB533" si="165">SUM(Z533-AA533)</f>
        <v>0</v>
      </c>
      <c r="AC533" s="12">
        <f t="shared" ref="AC533" si="166">SUM(P533+AB533)</f>
        <v>4129.1499999999996</v>
      </c>
    </row>
    <row r="534" spans="1:29">
      <c r="A534" s="2" t="s">
        <v>0</v>
      </c>
      <c r="B534" s="7" t="s">
        <v>0</v>
      </c>
      <c r="C534" s="6" t="s">
        <v>134</v>
      </c>
      <c r="D534" s="5" t="s">
        <v>131</v>
      </c>
      <c r="E534" s="12">
        <v>10912.4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f>SUM(E534:M534)</f>
        <v>10912.4</v>
      </c>
      <c r="O534" s="12">
        <v>0</v>
      </c>
      <c r="P534" s="12">
        <f>SUM(N534-O534)</f>
        <v>10912.4</v>
      </c>
      <c r="Q534" s="12">
        <v>4930.17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f>SUM(Q534:Y534)</f>
        <v>4930.17</v>
      </c>
      <c r="AA534" s="12">
        <v>0</v>
      </c>
      <c r="AB534" s="12">
        <f>SUM(Z534-AA534)</f>
        <v>4930.17</v>
      </c>
      <c r="AC534" s="12">
        <f>SUM(P534+AB534)</f>
        <v>15842.57</v>
      </c>
    </row>
    <row r="535" spans="1:29">
      <c r="A535" s="2" t="s">
        <v>0</v>
      </c>
      <c r="B535" s="7" t="s">
        <v>0</v>
      </c>
      <c r="C535" s="6" t="s">
        <v>660</v>
      </c>
      <c r="D535" s="5"/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f>SUM(E535:M535)</f>
        <v>0</v>
      </c>
      <c r="O535" s="12">
        <v>0</v>
      </c>
      <c r="P535" s="12">
        <f>SUM(N535-O535)</f>
        <v>0</v>
      </c>
      <c r="Q535" s="12">
        <v>114.96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f>SUM(Q535:Y535)</f>
        <v>114.96</v>
      </c>
      <c r="AA535" s="12">
        <v>0</v>
      </c>
      <c r="AB535" s="12">
        <f>SUM(Z535-AA535)</f>
        <v>114.96</v>
      </c>
      <c r="AC535" s="12">
        <f>SUM(P535+AB535)</f>
        <v>114.96</v>
      </c>
    </row>
    <row r="536" spans="1:29">
      <c r="A536" s="2" t="s">
        <v>0</v>
      </c>
      <c r="B536" s="7" t="s">
        <v>0</v>
      </c>
      <c r="C536" s="6" t="s">
        <v>661</v>
      </c>
      <c r="D536" s="5"/>
      <c r="E536" s="12">
        <v>8777.6200000000008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f>SUM(E536:M536)</f>
        <v>8777.6200000000008</v>
      </c>
      <c r="O536" s="12">
        <v>0</v>
      </c>
      <c r="P536" s="12">
        <f>SUM(N536-O536)</f>
        <v>8777.6200000000008</v>
      </c>
      <c r="Q536" s="12">
        <v>4549.8999999999996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f>SUM(Q536:Y536)</f>
        <v>4549.8999999999996</v>
      </c>
      <c r="AA536" s="12">
        <v>0</v>
      </c>
      <c r="AB536" s="12">
        <f>SUM(Z536-AA536)</f>
        <v>4549.8999999999996</v>
      </c>
      <c r="AC536" s="12">
        <f>SUM(P536+AB536)</f>
        <v>13327.52</v>
      </c>
    </row>
    <row r="537" spans="1:29">
      <c r="A537" s="2" t="s">
        <v>0</v>
      </c>
      <c r="B537" s="7" t="s">
        <v>0</v>
      </c>
      <c r="C537" s="6" t="s">
        <v>662</v>
      </c>
      <c r="D537" s="5"/>
      <c r="E537" s="12">
        <v>6516.44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f t="shared" ref="N537:N539" si="167">SUM(E537:M537)</f>
        <v>6516.44</v>
      </c>
      <c r="O537" s="12">
        <v>0</v>
      </c>
      <c r="P537" s="12">
        <f t="shared" ref="P537:P539" si="168">SUM(N537-O537)</f>
        <v>6516.44</v>
      </c>
      <c r="Q537" s="12">
        <v>1251.19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f t="shared" ref="Z537:Z539" si="169">SUM(Q537:Y537)</f>
        <v>1251.19</v>
      </c>
      <c r="AA537" s="12">
        <v>0</v>
      </c>
      <c r="AB537" s="12">
        <f t="shared" ref="AB537:AB539" si="170">SUM(Z537-AA537)</f>
        <v>1251.19</v>
      </c>
      <c r="AC537" s="12">
        <f t="shared" ref="AC537:AC539" si="171">SUM(P537+AB537)</f>
        <v>7767.6299999999992</v>
      </c>
    </row>
    <row r="538" spans="1:29">
      <c r="A538" s="2" t="s">
        <v>0</v>
      </c>
      <c r="B538" s="7" t="s">
        <v>0</v>
      </c>
      <c r="C538" s="6" t="s">
        <v>141</v>
      </c>
      <c r="D538" s="5"/>
      <c r="E538" s="12">
        <v>773.23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f t="shared" si="167"/>
        <v>773.23</v>
      </c>
      <c r="O538" s="12">
        <v>0</v>
      </c>
      <c r="P538" s="12">
        <f t="shared" si="168"/>
        <v>773.23</v>
      </c>
      <c r="Q538" s="12">
        <v>1502.12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f t="shared" si="169"/>
        <v>1502.12</v>
      </c>
      <c r="AA538" s="12">
        <v>0</v>
      </c>
      <c r="AB538" s="12">
        <f t="shared" si="170"/>
        <v>1502.12</v>
      </c>
      <c r="AC538" s="12">
        <f t="shared" si="171"/>
        <v>2275.35</v>
      </c>
    </row>
    <row r="539" spans="1:29">
      <c r="A539" s="2" t="s">
        <v>0</v>
      </c>
      <c r="B539" s="7" t="s">
        <v>0</v>
      </c>
      <c r="C539" s="6" t="s">
        <v>358</v>
      </c>
      <c r="D539" s="5"/>
      <c r="E539" s="12">
        <v>2928.73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f t="shared" si="167"/>
        <v>2928.73</v>
      </c>
      <c r="O539" s="12">
        <v>0</v>
      </c>
      <c r="P539" s="12">
        <f t="shared" si="168"/>
        <v>2928.73</v>
      </c>
      <c r="Q539" s="12">
        <v>1591.04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f t="shared" si="169"/>
        <v>1591.04</v>
      </c>
      <c r="AA539" s="12">
        <v>0</v>
      </c>
      <c r="AB539" s="12">
        <f t="shared" si="170"/>
        <v>1591.04</v>
      </c>
      <c r="AC539" s="12">
        <f t="shared" si="171"/>
        <v>4519.7700000000004</v>
      </c>
    </row>
    <row r="540" spans="1:29">
      <c r="A540" s="2" t="s">
        <v>0</v>
      </c>
      <c r="B540" s="7" t="s">
        <v>0</v>
      </c>
      <c r="C540" s="6" t="s">
        <v>663</v>
      </c>
      <c r="D540" s="5"/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f>SUM(E540:M540)</f>
        <v>0</v>
      </c>
      <c r="O540" s="12">
        <v>0</v>
      </c>
      <c r="P540" s="12">
        <f>SUM(N540-O540)</f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f>SUM(Q540:Y540)</f>
        <v>0</v>
      </c>
      <c r="AA540" s="12">
        <v>0</v>
      </c>
      <c r="AB540" s="12">
        <f>SUM(Z540-AA540)</f>
        <v>0</v>
      </c>
      <c r="AC540" s="12">
        <f>SUM(P540+AB540)</f>
        <v>0</v>
      </c>
    </row>
    <row r="541" spans="1:29">
      <c r="A541" s="2" t="s">
        <v>0</v>
      </c>
      <c r="B541" s="7"/>
      <c r="C541" s="6" t="s">
        <v>664</v>
      </c>
      <c r="D541" s="5"/>
      <c r="E541" s="12">
        <v>7186.87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f>SUM(E541:M541)</f>
        <v>7186.87</v>
      </c>
      <c r="O541" s="12">
        <v>0</v>
      </c>
      <c r="P541" s="12">
        <f>SUM(N541-O541)</f>
        <v>7186.87</v>
      </c>
      <c r="Q541" s="12">
        <v>2356.6999999999998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f>SUM(Q541:Y541)</f>
        <v>2356.6999999999998</v>
      </c>
      <c r="AA541" s="12">
        <v>0</v>
      </c>
      <c r="AB541" s="12">
        <f>SUM(Z541-AA541)</f>
        <v>2356.6999999999998</v>
      </c>
      <c r="AC541" s="12">
        <f>SUM(P541+AB541)</f>
        <v>9543.57</v>
      </c>
    </row>
    <row r="542" spans="1:29">
      <c r="A542" s="2" t="s">
        <v>0</v>
      </c>
      <c r="B542" s="7" t="s">
        <v>0</v>
      </c>
      <c r="C542" s="6" t="s">
        <v>604</v>
      </c>
      <c r="D542" s="5"/>
      <c r="E542" s="12">
        <v>7424.59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f t="shared" ref="N542:N549" si="172">SUM(E542:M542)</f>
        <v>7424.59</v>
      </c>
      <c r="O542" s="12">
        <v>0</v>
      </c>
      <c r="P542" s="12">
        <f t="shared" ref="P542:P549" si="173">SUM(N542-O542)</f>
        <v>7424.59</v>
      </c>
      <c r="Q542" s="12">
        <v>1512.44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f t="shared" ref="Z542:Z549" si="174">SUM(Q542:Y542)</f>
        <v>1512.44</v>
      </c>
      <c r="AA542" s="12">
        <v>0</v>
      </c>
      <c r="AB542" s="12">
        <f t="shared" ref="AB542:AB549" si="175">SUM(Z542-AA542)</f>
        <v>1512.44</v>
      </c>
      <c r="AC542" s="12">
        <f t="shared" ref="AC542:AC549" si="176">SUM(P542+AB542)</f>
        <v>8937.0300000000007</v>
      </c>
    </row>
    <row r="543" spans="1:29">
      <c r="A543" s="2" t="s">
        <v>0</v>
      </c>
      <c r="B543" s="7" t="s">
        <v>0</v>
      </c>
      <c r="C543" s="6" t="s">
        <v>665</v>
      </c>
      <c r="D543" s="5"/>
      <c r="E543" s="12">
        <v>11154.52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f t="shared" si="172"/>
        <v>11154.52</v>
      </c>
      <c r="O543" s="12">
        <v>0</v>
      </c>
      <c r="P543" s="12">
        <f t="shared" si="173"/>
        <v>11154.52</v>
      </c>
      <c r="Q543" s="12">
        <v>3477.71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f t="shared" si="174"/>
        <v>3477.71</v>
      </c>
      <c r="AA543" s="12">
        <v>0</v>
      </c>
      <c r="AB543" s="12">
        <f t="shared" si="175"/>
        <v>3477.71</v>
      </c>
      <c r="AC543" s="12">
        <f t="shared" si="176"/>
        <v>14632.23</v>
      </c>
    </row>
    <row r="544" spans="1:29">
      <c r="A544" s="2" t="s">
        <v>0</v>
      </c>
      <c r="B544" s="7" t="s">
        <v>0</v>
      </c>
      <c r="C544" s="6" t="s">
        <v>148</v>
      </c>
      <c r="D544" s="5"/>
      <c r="E544" s="12">
        <v>3953.21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f t="shared" si="172"/>
        <v>3953.21</v>
      </c>
      <c r="O544" s="12">
        <v>0</v>
      </c>
      <c r="P544" s="12">
        <f t="shared" si="173"/>
        <v>3953.21</v>
      </c>
      <c r="Q544" s="12">
        <v>4470.8599999999997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f t="shared" si="174"/>
        <v>4470.8599999999997</v>
      </c>
      <c r="AA544" s="12">
        <v>0</v>
      </c>
      <c r="AB544" s="12">
        <f t="shared" si="175"/>
        <v>4470.8599999999997</v>
      </c>
      <c r="AC544" s="12">
        <f t="shared" si="176"/>
        <v>8424.07</v>
      </c>
    </row>
    <row r="545" spans="1:29">
      <c r="A545" s="2" t="s">
        <v>0</v>
      </c>
      <c r="B545" s="7" t="s">
        <v>0</v>
      </c>
      <c r="C545" s="6" t="s">
        <v>666</v>
      </c>
      <c r="D545" s="5"/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f t="shared" si="172"/>
        <v>0</v>
      </c>
      <c r="O545" s="12">
        <v>0</v>
      </c>
      <c r="P545" s="12">
        <f t="shared" si="173"/>
        <v>0</v>
      </c>
      <c r="Q545" s="12">
        <v>114.96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f t="shared" si="174"/>
        <v>114.96</v>
      </c>
      <c r="AA545" s="12">
        <v>0</v>
      </c>
      <c r="AB545" s="12">
        <f t="shared" si="175"/>
        <v>114.96</v>
      </c>
      <c r="AC545" s="12">
        <f t="shared" si="176"/>
        <v>114.96</v>
      </c>
    </row>
    <row r="546" spans="1:29">
      <c r="A546" s="2" t="s">
        <v>0</v>
      </c>
      <c r="B546" s="7" t="s">
        <v>0</v>
      </c>
      <c r="C546" s="6" t="s">
        <v>667</v>
      </c>
      <c r="D546" s="5"/>
      <c r="E546" s="12">
        <v>5691.55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f t="shared" si="172"/>
        <v>5691.55</v>
      </c>
      <c r="O546" s="12">
        <v>0</v>
      </c>
      <c r="P546" s="12">
        <f t="shared" si="173"/>
        <v>5691.55</v>
      </c>
      <c r="Q546" s="12">
        <v>3274.71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f t="shared" si="174"/>
        <v>3274.71</v>
      </c>
      <c r="AA546" s="12">
        <v>0</v>
      </c>
      <c r="AB546" s="12">
        <f t="shared" si="175"/>
        <v>3274.71</v>
      </c>
      <c r="AC546" s="12">
        <f t="shared" si="176"/>
        <v>8966.26</v>
      </c>
    </row>
    <row r="547" spans="1:29">
      <c r="A547" s="2" t="s">
        <v>0</v>
      </c>
      <c r="B547" s="7" t="s">
        <v>0</v>
      </c>
      <c r="C547" s="6" t="s">
        <v>48</v>
      </c>
      <c r="D547" s="5"/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f t="shared" si="172"/>
        <v>0</v>
      </c>
      <c r="O547" s="12">
        <v>0</v>
      </c>
      <c r="P547" s="12">
        <f t="shared" si="173"/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f t="shared" si="174"/>
        <v>0</v>
      </c>
      <c r="AA547" s="12">
        <v>0</v>
      </c>
      <c r="AB547" s="12">
        <f t="shared" si="175"/>
        <v>0</v>
      </c>
      <c r="AC547" s="12">
        <f t="shared" si="176"/>
        <v>0</v>
      </c>
    </row>
    <row r="548" spans="1:29">
      <c r="A548" s="2" t="s">
        <v>0</v>
      </c>
      <c r="B548" s="7" t="s">
        <v>0</v>
      </c>
      <c r="C548" s="6" t="s">
        <v>668</v>
      </c>
      <c r="D548" s="5"/>
      <c r="E548" s="12">
        <v>780.93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f t="shared" si="172"/>
        <v>780.93</v>
      </c>
      <c r="O548" s="12">
        <v>0</v>
      </c>
      <c r="P548" s="12">
        <f t="shared" si="173"/>
        <v>780.93</v>
      </c>
      <c r="Q548" s="12">
        <v>33.51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f t="shared" si="174"/>
        <v>33.51</v>
      </c>
      <c r="AA548" s="12">
        <v>0</v>
      </c>
      <c r="AB548" s="12">
        <f t="shared" si="175"/>
        <v>33.51</v>
      </c>
      <c r="AC548" s="12">
        <f t="shared" si="176"/>
        <v>814.43999999999994</v>
      </c>
    </row>
    <row r="549" spans="1:29">
      <c r="A549" s="2" t="s">
        <v>0</v>
      </c>
      <c r="B549" s="7" t="s">
        <v>0</v>
      </c>
      <c r="C549" s="6" t="s">
        <v>669</v>
      </c>
      <c r="D549" s="5"/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f t="shared" si="172"/>
        <v>0</v>
      </c>
      <c r="O549" s="12">
        <v>0</v>
      </c>
      <c r="P549" s="12">
        <f t="shared" si="173"/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f t="shared" si="174"/>
        <v>0</v>
      </c>
      <c r="AA549" s="12">
        <v>0</v>
      </c>
      <c r="AB549" s="12">
        <f t="shared" si="175"/>
        <v>0</v>
      </c>
      <c r="AC549" s="12">
        <f t="shared" si="176"/>
        <v>0</v>
      </c>
    </row>
    <row r="550" spans="1:29">
      <c r="A550" s="2" t="s">
        <v>0</v>
      </c>
      <c r="B550" s="7" t="s">
        <v>0</v>
      </c>
      <c r="C550" s="6" t="s">
        <v>670</v>
      </c>
      <c r="D550" s="5"/>
      <c r="E550" s="12">
        <v>2386.88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f>SUM(E550:M550)</f>
        <v>2386.88</v>
      </c>
      <c r="O550" s="12">
        <v>0</v>
      </c>
      <c r="P550" s="12">
        <f>SUM(N550-O550)</f>
        <v>2386.88</v>
      </c>
      <c r="Q550" s="12">
        <v>4222.57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f>SUM(Q550:Y550)</f>
        <v>4222.57</v>
      </c>
      <c r="AA550" s="12">
        <v>0</v>
      </c>
      <c r="AB550" s="12">
        <f>SUM(Z550-AA550)</f>
        <v>4222.57</v>
      </c>
      <c r="AC550" s="12">
        <f>SUM(P550+AB550)</f>
        <v>6609.45</v>
      </c>
    </row>
    <row r="551" spans="1:29">
      <c r="A551" s="2" t="s">
        <v>0</v>
      </c>
      <c r="B551" s="7" t="s">
        <v>0</v>
      </c>
      <c r="C551" s="6" t="s">
        <v>671</v>
      </c>
      <c r="D551" s="5"/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f t="shared" ref="N551:N558" si="177">SUM(E551:M551)</f>
        <v>0</v>
      </c>
      <c r="O551" s="12">
        <v>0</v>
      </c>
      <c r="P551" s="12">
        <f t="shared" ref="P551:P558" si="178">SUM(N551-O551)</f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f t="shared" ref="Z551:Z560" si="179">SUM(Q551:Y551)</f>
        <v>0</v>
      </c>
      <c r="AA551" s="12">
        <v>0</v>
      </c>
      <c r="AB551" s="12">
        <f t="shared" ref="AB551:AB560" si="180">SUM(Z551-AA551)</f>
        <v>0</v>
      </c>
      <c r="AC551" s="12">
        <f t="shared" ref="AC551:AC560" si="181">SUM(P551+AB551)</f>
        <v>0</v>
      </c>
    </row>
    <row r="552" spans="1:29">
      <c r="A552" s="2" t="s">
        <v>0</v>
      </c>
      <c r="B552" s="7" t="s">
        <v>0</v>
      </c>
      <c r="C552" s="6" t="s">
        <v>672</v>
      </c>
      <c r="D552" s="5"/>
      <c r="E552" s="12">
        <v>3561.03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f t="shared" si="177"/>
        <v>3561.03</v>
      </c>
      <c r="O552" s="12">
        <v>0</v>
      </c>
      <c r="P552" s="12">
        <f t="shared" si="178"/>
        <v>3561.03</v>
      </c>
      <c r="Q552" s="12">
        <v>1401.98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f t="shared" si="179"/>
        <v>1401.98</v>
      </c>
      <c r="AA552" s="12">
        <v>0</v>
      </c>
      <c r="AB552" s="12">
        <f t="shared" si="180"/>
        <v>1401.98</v>
      </c>
      <c r="AC552" s="12">
        <f t="shared" si="181"/>
        <v>4963.01</v>
      </c>
    </row>
    <row r="553" spans="1:29">
      <c r="A553" s="2" t="s">
        <v>0</v>
      </c>
      <c r="B553" s="7" t="s">
        <v>0</v>
      </c>
      <c r="C553" s="6" t="s">
        <v>673</v>
      </c>
      <c r="D553" s="5"/>
      <c r="E553" s="12">
        <v>3594.48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f t="shared" si="177"/>
        <v>3594.48</v>
      </c>
      <c r="O553" s="12">
        <v>0</v>
      </c>
      <c r="P553" s="12">
        <f t="shared" si="178"/>
        <v>3594.48</v>
      </c>
      <c r="Q553" s="12">
        <v>315.64999999999998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f t="shared" si="179"/>
        <v>315.64999999999998</v>
      </c>
      <c r="AA553" s="12">
        <v>0</v>
      </c>
      <c r="AB553" s="12">
        <f t="shared" si="180"/>
        <v>315.64999999999998</v>
      </c>
      <c r="AC553" s="12">
        <f t="shared" si="181"/>
        <v>3910.13</v>
      </c>
    </row>
    <row r="554" spans="1:29">
      <c r="A554" s="2" t="s">
        <v>0</v>
      </c>
      <c r="B554" s="7" t="s">
        <v>0</v>
      </c>
      <c r="C554" s="6" t="s">
        <v>674</v>
      </c>
      <c r="D554" s="5"/>
      <c r="E554" s="12">
        <v>13719.65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f t="shared" si="177"/>
        <v>13719.65</v>
      </c>
      <c r="O554" s="12">
        <v>0</v>
      </c>
      <c r="P554" s="12">
        <f t="shared" si="178"/>
        <v>13719.65</v>
      </c>
      <c r="Q554" s="12">
        <v>1402.46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f t="shared" si="179"/>
        <v>1402.46</v>
      </c>
      <c r="AA554" s="12">
        <v>0</v>
      </c>
      <c r="AB554" s="12">
        <f t="shared" si="180"/>
        <v>1402.46</v>
      </c>
      <c r="AC554" s="12">
        <f t="shared" si="181"/>
        <v>15122.11</v>
      </c>
    </row>
    <row r="555" spans="1:29">
      <c r="A555" s="2" t="s">
        <v>0</v>
      </c>
      <c r="B555" s="7" t="s">
        <v>0</v>
      </c>
      <c r="C555" s="6" t="s">
        <v>675</v>
      </c>
      <c r="D555" s="5"/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f t="shared" si="177"/>
        <v>0</v>
      </c>
      <c r="O555" s="12">
        <v>0</v>
      </c>
      <c r="P555" s="12">
        <f t="shared" si="178"/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f t="shared" si="179"/>
        <v>0</v>
      </c>
      <c r="AA555" s="12">
        <v>0</v>
      </c>
      <c r="AB555" s="12">
        <f t="shared" si="180"/>
        <v>0</v>
      </c>
      <c r="AC555" s="12">
        <f t="shared" si="181"/>
        <v>0</v>
      </c>
    </row>
    <row r="556" spans="1:29">
      <c r="A556" s="2" t="s">
        <v>0</v>
      </c>
      <c r="B556" s="7" t="s">
        <v>0</v>
      </c>
      <c r="C556" s="6" t="s">
        <v>676</v>
      </c>
      <c r="D556" s="5"/>
      <c r="E556" s="12">
        <v>2613.85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f t="shared" si="177"/>
        <v>2613.85</v>
      </c>
      <c r="O556" s="12">
        <v>0</v>
      </c>
      <c r="P556" s="12">
        <f t="shared" si="178"/>
        <v>2613.85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f t="shared" si="179"/>
        <v>0</v>
      </c>
      <c r="AA556" s="12">
        <v>0</v>
      </c>
      <c r="AB556" s="12">
        <f t="shared" si="180"/>
        <v>0</v>
      </c>
      <c r="AC556" s="12">
        <f t="shared" si="181"/>
        <v>2613.85</v>
      </c>
    </row>
    <row r="557" spans="1:29">
      <c r="A557" s="2" t="s">
        <v>0</v>
      </c>
      <c r="B557" s="7" t="s">
        <v>0</v>
      </c>
      <c r="C557" s="6" t="s">
        <v>1798</v>
      </c>
      <c r="D557" s="5"/>
      <c r="E557" s="12">
        <v>2613.85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f t="shared" si="177"/>
        <v>2613.85</v>
      </c>
      <c r="O557" s="12">
        <v>0</v>
      </c>
      <c r="P557" s="12">
        <f t="shared" si="178"/>
        <v>2613.85</v>
      </c>
      <c r="Q557" s="12">
        <v>2920.05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f t="shared" si="179"/>
        <v>2920.05</v>
      </c>
      <c r="AA557" s="12">
        <v>0</v>
      </c>
      <c r="AB557" s="12">
        <f t="shared" si="180"/>
        <v>2920.05</v>
      </c>
      <c r="AC557" s="12">
        <f t="shared" si="181"/>
        <v>5533.9</v>
      </c>
    </row>
    <row r="558" spans="1:29">
      <c r="A558" s="2" t="s">
        <v>0</v>
      </c>
      <c r="B558" s="7" t="s">
        <v>0</v>
      </c>
      <c r="C558" s="6" t="s">
        <v>677</v>
      </c>
      <c r="D558" s="5" t="s">
        <v>53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f t="shared" si="177"/>
        <v>0</v>
      </c>
      <c r="O558" s="12">
        <v>0</v>
      </c>
      <c r="P558" s="12">
        <f t="shared" si="178"/>
        <v>0</v>
      </c>
      <c r="Q558" s="12"/>
      <c r="R558" s="12"/>
      <c r="S558" s="12"/>
      <c r="T558" s="12"/>
      <c r="U558" s="12"/>
      <c r="V558" s="12"/>
      <c r="W558" s="12"/>
      <c r="X558" s="12"/>
      <c r="Y558" s="12"/>
      <c r="Z558" s="12">
        <f t="shared" si="179"/>
        <v>0</v>
      </c>
      <c r="AA558" s="12"/>
      <c r="AB558" s="12">
        <f t="shared" si="180"/>
        <v>0</v>
      </c>
      <c r="AC558" s="12">
        <f t="shared" si="181"/>
        <v>0</v>
      </c>
    </row>
    <row r="559" spans="1:29">
      <c r="A559" s="2">
        <v>2014</v>
      </c>
      <c r="B559" s="6" t="s">
        <v>678</v>
      </c>
      <c r="C559" s="6" t="s">
        <v>679</v>
      </c>
      <c r="D559" s="5"/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f>SUM(E559:M559)</f>
        <v>0</v>
      </c>
      <c r="O559" s="12">
        <v>0</v>
      </c>
      <c r="P559" s="12">
        <f>SUM(N559-O559)</f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f t="shared" si="179"/>
        <v>0</v>
      </c>
      <c r="AA559" s="12">
        <v>0</v>
      </c>
      <c r="AB559" s="12">
        <f t="shared" si="180"/>
        <v>0</v>
      </c>
      <c r="AC559" s="12">
        <f t="shared" si="181"/>
        <v>0</v>
      </c>
    </row>
    <row r="560" spans="1:29">
      <c r="A560" s="2">
        <v>2014</v>
      </c>
      <c r="B560" s="6" t="s">
        <v>680</v>
      </c>
      <c r="C560" s="6" t="s">
        <v>681</v>
      </c>
      <c r="D560" s="5" t="s">
        <v>131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f>SUM(E560:M560)</f>
        <v>0</v>
      </c>
      <c r="O560" s="12">
        <v>0</v>
      </c>
      <c r="P560" s="12">
        <f>SUM(N560-O560)</f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f t="shared" si="179"/>
        <v>0</v>
      </c>
      <c r="AA560" s="12">
        <v>0</v>
      </c>
      <c r="AB560" s="12">
        <f t="shared" si="180"/>
        <v>0</v>
      </c>
      <c r="AC560" s="12">
        <f t="shared" si="181"/>
        <v>0</v>
      </c>
    </row>
    <row r="561" spans="1:29">
      <c r="A561" s="2">
        <v>2014</v>
      </c>
      <c r="B561" s="6" t="s">
        <v>682</v>
      </c>
      <c r="C561" s="6" t="s">
        <v>570</v>
      </c>
      <c r="D561" s="5"/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f>SUM(E561:M561)</f>
        <v>0</v>
      </c>
      <c r="O561" s="12">
        <v>0</v>
      </c>
      <c r="P561" s="12">
        <f>SUM(N561-O561)</f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f t="shared" si="144"/>
        <v>0</v>
      </c>
      <c r="AA561" s="12">
        <v>0</v>
      </c>
      <c r="AB561" s="12">
        <f t="shared" si="145"/>
        <v>0</v>
      </c>
      <c r="AC561" s="12">
        <f t="shared" si="146"/>
        <v>0</v>
      </c>
    </row>
    <row r="562" spans="1:29">
      <c r="A562" s="2">
        <v>2014</v>
      </c>
      <c r="B562" s="6" t="s">
        <v>683</v>
      </c>
      <c r="C562" s="6" t="s">
        <v>51</v>
      </c>
      <c r="D562" s="5"/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f t="shared" si="142"/>
        <v>0</v>
      </c>
      <c r="O562" s="12">
        <v>0</v>
      </c>
      <c r="P562" s="12">
        <f t="shared" si="143"/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f t="shared" si="144"/>
        <v>0</v>
      </c>
      <c r="AA562" s="12">
        <v>0</v>
      </c>
      <c r="AB562" s="12">
        <f t="shared" si="145"/>
        <v>0</v>
      </c>
      <c r="AC562" s="12">
        <f t="shared" si="146"/>
        <v>0</v>
      </c>
    </row>
    <row r="563" spans="1:29">
      <c r="A563" s="2">
        <v>2014</v>
      </c>
      <c r="B563" s="6" t="s">
        <v>684</v>
      </c>
      <c r="C563" s="6" t="s">
        <v>685</v>
      </c>
      <c r="D563" s="5"/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f t="shared" si="142"/>
        <v>0</v>
      </c>
      <c r="O563" s="12">
        <v>0</v>
      </c>
      <c r="P563" s="12">
        <f t="shared" si="143"/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f t="shared" si="144"/>
        <v>0</v>
      </c>
      <c r="AA563" s="12">
        <v>0</v>
      </c>
      <c r="AB563" s="12">
        <f t="shared" si="145"/>
        <v>0</v>
      </c>
      <c r="AC563" s="12">
        <f t="shared" si="146"/>
        <v>0</v>
      </c>
    </row>
    <row r="564" spans="1:29">
      <c r="A564" s="2">
        <v>2014</v>
      </c>
      <c r="B564" s="6" t="s">
        <v>686</v>
      </c>
      <c r="C564" s="6" t="s">
        <v>687</v>
      </c>
      <c r="D564" s="5" t="s">
        <v>53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f t="shared" si="142"/>
        <v>0</v>
      </c>
      <c r="O564" s="12">
        <v>0</v>
      </c>
      <c r="P564" s="12">
        <f t="shared" si="143"/>
        <v>0</v>
      </c>
      <c r="Q564" s="12"/>
      <c r="R564" s="12"/>
      <c r="S564" s="12"/>
      <c r="T564" s="12"/>
      <c r="U564" s="12"/>
      <c r="V564" s="12"/>
      <c r="W564" s="12"/>
      <c r="X564" s="12"/>
      <c r="Y564" s="12"/>
      <c r="Z564" s="12">
        <f t="shared" si="144"/>
        <v>0</v>
      </c>
      <c r="AA564" s="12"/>
      <c r="AB564" s="12">
        <f t="shared" si="145"/>
        <v>0</v>
      </c>
      <c r="AC564" s="12">
        <f t="shared" si="146"/>
        <v>0</v>
      </c>
    </row>
    <row r="565" spans="1:29">
      <c r="A565" s="2">
        <v>2014</v>
      </c>
      <c r="B565" s="6" t="s">
        <v>688</v>
      </c>
      <c r="C565" s="6" t="s">
        <v>354</v>
      </c>
      <c r="D565" s="5"/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f>SUM(E565:M565)</f>
        <v>0</v>
      </c>
      <c r="O565" s="12">
        <v>0</v>
      </c>
      <c r="P565" s="12">
        <f>SUM(N565-O565)</f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f t="shared" si="144"/>
        <v>0</v>
      </c>
      <c r="AA565" s="12">
        <v>0</v>
      </c>
      <c r="AB565" s="12">
        <f t="shared" si="145"/>
        <v>0</v>
      </c>
      <c r="AC565" s="12">
        <f t="shared" si="146"/>
        <v>0</v>
      </c>
    </row>
    <row r="566" spans="1:29">
      <c r="A566" s="2">
        <v>2014</v>
      </c>
      <c r="B566" s="6" t="s">
        <v>689</v>
      </c>
      <c r="C566" s="6" t="s">
        <v>690</v>
      </c>
      <c r="D566" s="5" t="s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f t="shared" si="142"/>
        <v>0</v>
      </c>
      <c r="O566" s="12">
        <v>0</v>
      </c>
      <c r="P566" s="12">
        <f t="shared" si="143"/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f t="shared" si="144"/>
        <v>0</v>
      </c>
      <c r="AA566" s="12">
        <v>0</v>
      </c>
      <c r="AB566" s="12">
        <f t="shared" si="145"/>
        <v>0</v>
      </c>
      <c r="AC566" s="12">
        <f t="shared" si="146"/>
        <v>0</v>
      </c>
    </row>
    <row r="567" spans="1:29">
      <c r="A567" s="2">
        <v>2014</v>
      </c>
      <c r="B567" s="6" t="s">
        <v>691</v>
      </c>
      <c r="C567" s="6" t="s">
        <v>692</v>
      </c>
      <c r="D567" s="5"/>
      <c r="E567" s="12">
        <v>0</v>
      </c>
      <c r="F567" s="12">
        <v>0</v>
      </c>
      <c r="G567" s="12">
        <v>0</v>
      </c>
      <c r="H567" s="12">
        <v>97.7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f>SUM(E567:M567)</f>
        <v>97.7</v>
      </c>
      <c r="O567" s="12">
        <v>0</v>
      </c>
      <c r="P567" s="12">
        <f>SUM(N567-O567)</f>
        <v>97.7</v>
      </c>
      <c r="Q567" s="12">
        <v>0</v>
      </c>
      <c r="R567" s="12">
        <v>0</v>
      </c>
      <c r="S567" s="12">
        <v>0</v>
      </c>
      <c r="T567" s="12">
        <v>132.99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f t="shared" si="144"/>
        <v>132.99</v>
      </c>
      <c r="AA567" s="12">
        <v>0</v>
      </c>
      <c r="AB567" s="12">
        <f t="shared" si="145"/>
        <v>132.99</v>
      </c>
      <c r="AC567" s="12">
        <f t="shared" si="146"/>
        <v>230.69</v>
      </c>
    </row>
    <row r="568" spans="1:29">
      <c r="A568" s="2">
        <v>2014</v>
      </c>
      <c r="B568" s="6" t="s">
        <v>693</v>
      </c>
      <c r="C568" s="6" t="s">
        <v>694</v>
      </c>
      <c r="D568" s="5"/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f t="shared" si="142"/>
        <v>0</v>
      </c>
      <c r="O568" s="12">
        <v>0</v>
      </c>
      <c r="P568" s="12">
        <f t="shared" si="143"/>
        <v>0</v>
      </c>
      <c r="Q568" s="12">
        <v>0</v>
      </c>
      <c r="R568" s="12">
        <v>0</v>
      </c>
      <c r="S568" s="12">
        <v>0</v>
      </c>
      <c r="T568" s="12">
        <v>30.54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f t="shared" si="144"/>
        <v>30.54</v>
      </c>
      <c r="AA568" s="12">
        <v>0</v>
      </c>
      <c r="AB568" s="12">
        <f t="shared" si="145"/>
        <v>30.54</v>
      </c>
      <c r="AC568" s="12">
        <f t="shared" si="146"/>
        <v>30.54</v>
      </c>
    </row>
    <row r="569" spans="1:29">
      <c r="A569" s="2">
        <v>2014</v>
      </c>
      <c r="B569" s="6" t="s">
        <v>695</v>
      </c>
      <c r="C569" s="6" t="s">
        <v>696</v>
      </c>
      <c r="D569" s="5" t="s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f t="shared" si="142"/>
        <v>0</v>
      </c>
      <c r="O569" s="12">
        <v>0</v>
      </c>
      <c r="P569" s="12">
        <f t="shared" si="143"/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f t="shared" si="144"/>
        <v>0</v>
      </c>
      <c r="AA569" s="12">
        <v>0</v>
      </c>
      <c r="AB569" s="12">
        <f t="shared" si="145"/>
        <v>0</v>
      </c>
      <c r="AC569" s="12">
        <f t="shared" si="146"/>
        <v>0</v>
      </c>
    </row>
    <row r="570" spans="1:29">
      <c r="A570" s="2">
        <v>2014</v>
      </c>
      <c r="B570" s="6" t="s">
        <v>697</v>
      </c>
      <c r="C570" s="6" t="s">
        <v>698</v>
      </c>
      <c r="D570" s="5" t="s">
        <v>53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f t="shared" si="142"/>
        <v>0</v>
      </c>
      <c r="O570" s="12">
        <v>0</v>
      </c>
      <c r="P570" s="12">
        <f t="shared" si="143"/>
        <v>0</v>
      </c>
      <c r="Q570" s="12"/>
      <c r="R570" s="12"/>
      <c r="S570" s="12"/>
      <c r="T570" s="12"/>
      <c r="U570" s="12"/>
      <c r="V570" s="12"/>
      <c r="W570" s="12"/>
      <c r="X570" s="12"/>
      <c r="Y570" s="12"/>
      <c r="Z570" s="12">
        <f t="shared" si="144"/>
        <v>0</v>
      </c>
      <c r="AA570" s="12"/>
      <c r="AB570" s="12">
        <f t="shared" si="145"/>
        <v>0</v>
      </c>
      <c r="AC570" s="12">
        <f t="shared" si="146"/>
        <v>0</v>
      </c>
    </row>
    <row r="571" spans="1:29">
      <c r="A571" s="2">
        <v>2014</v>
      </c>
      <c r="B571" s="6" t="s">
        <v>699</v>
      </c>
      <c r="C571" s="6" t="s">
        <v>700</v>
      </c>
      <c r="D571" s="5" t="s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f t="shared" si="142"/>
        <v>0</v>
      </c>
      <c r="O571" s="12">
        <v>0</v>
      </c>
      <c r="P571" s="12">
        <f t="shared" si="143"/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f t="shared" si="144"/>
        <v>0</v>
      </c>
      <c r="AA571" s="12">
        <v>0</v>
      </c>
      <c r="AB571" s="12">
        <f t="shared" si="145"/>
        <v>0</v>
      </c>
      <c r="AC571" s="12">
        <f t="shared" si="146"/>
        <v>0</v>
      </c>
    </row>
    <row r="572" spans="1:29">
      <c r="A572" s="2">
        <v>2014</v>
      </c>
      <c r="B572" s="6" t="s">
        <v>701</v>
      </c>
      <c r="C572" s="6" t="s">
        <v>702</v>
      </c>
      <c r="D572" s="5" t="s">
        <v>53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f t="shared" si="142"/>
        <v>0</v>
      </c>
      <c r="O572" s="12">
        <v>0</v>
      </c>
      <c r="P572" s="12">
        <f t="shared" si="143"/>
        <v>0</v>
      </c>
      <c r="Q572" s="12"/>
      <c r="R572" s="12"/>
      <c r="S572" s="12"/>
      <c r="T572" s="12"/>
      <c r="U572" s="12"/>
      <c r="V572" s="12"/>
      <c r="W572" s="12"/>
      <c r="X572" s="12"/>
      <c r="Y572" s="12"/>
      <c r="Z572" s="12">
        <f t="shared" si="144"/>
        <v>0</v>
      </c>
      <c r="AA572" s="12"/>
      <c r="AB572" s="12">
        <f t="shared" si="145"/>
        <v>0</v>
      </c>
      <c r="AC572" s="12">
        <f t="shared" si="146"/>
        <v>0</v>
      </c>
    </row>
    <row r="573" spans="1:29">
      <c r="A573" s="2">
        <v>2014</v>
      </c>
      <c r="B573" s="6" t="s">
        <v>703</v>
      </c>
      <c r="C573" s="6" t="s">
        <v>456</v>
      </c>
      <c r="D573" s="5"/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f t="shared" si="142"/>
        <v>0</v>
      </c>
      <c r="O573" s="12">
        <v>0</v>
      </c>
      <c r="P573" s="12">
        <f t="shared" si="143"/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f t="shared" si="144"/>
        <v>0</v>
      </c>
      <c r="AA573" s="12">
        <v>0</v>
      </c>
      <c r="AB573" s="12">
        <f t="shared" si="145"/>
        <v>0</v>
      </c>
      <c r="AC573" s="12">
        <f t="shared" si="146"/>
        <v>0</v>
      </c>
    </row>
    <row r="574" spans="1:29">
      <c r="A574" s="2">
        <v>2014</v>
      </c>
      <c r="B574" s="6" t="s">
        <v>704</v>
      </c>
      <c r="C574" s="6" t="s">
        <v>705</v>
      </c>
      <c r="D574" s="5"/>
      <c r="E574" s="12">
        <v>0</v>
      </c>
      <c r="F574" s="12">
        <v>0</v>
      </c>
      <c r="G574" s="12">
        <v>0</v>
      </c>
      <c r="H574" s="12">
        <v>743.01</v>
      </c>
      <c r="I574" s="12">
        <v>0</v>
      </c>
      <c r="J574" s="12">
        <v>0</v>
      </c>
      <c r="K574" s="12">
        <v>112.89</v>
      </c>
      <c r="L574" s="12">
        <v>0</v>
      </c>
      <c r="M574" s="12">
        <v>0</v>
      </c>
      <c r="N574" s="12">
        <f t="shared" si="142"/>
        <v>855.9</v>
      </c>
      <c r="O574" s="12">
        <v>855.9</v>
      </c>
      <c r="P574" s="12">
        <f t="shared" si="143"/>
        <v>0</v>
      </c>
      <c r="Q574" s="12">
        <v>0</v>
      </c>
      <c r="R574" s="12">
        <v>0</v>
      </c>
      <c r="S574" s="12">
        <v>0</v>
      </c>
      <c r="T574" s="12">
        <v>126.72</v>
      </c>
      <c r="U574" s="12">
        <v>0</v>
      </c>
      <c r="V574" s="12">
        <v>0</v>
      </c>
      <c r="W574" s="12">
        <v>68.55</v>
      </c>
      <c r="X574" s="12">
        <v>0</v>
      </c>
      <c r="Y574" s="12">
        <v>0</v>
      </c>
      <c r="Z574" s="12">
        <f t="shared" si="144"/>
        <v>195.26999999999998</v>
      </c>
      <c r="AA574" s="12">
        <v>195.27</v>
      </c>
      <c r="AB574" s="12">
        <f t="shared" si="145"/>
        <v>-2.8421709430404007E-14</v>
      </c>
      <c r="AC574" s="12">
        <f t="shared" si="146"/>
        <v>-2.8421709430404007E-14</v>
      </c>
    </row>
    <row r="575" spans="1:29">
      <c r="A575" s="2">
        <v>2014</v>
      </c>
      <c r="B575" s="6" t="s">
        <v>706</v>
      </c>
      <c r="C575" s="6" t="s">
        <v>50</v>
      </c>
      <c r="D575" s="5" t="s">
        <v>131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f t="shared" si="142"/>
        <v>0</v>
      </c>
      <c r="O575" s="12">
        <v>0</v>
      </c>
      <c r="P575" s="12">
        <f t="shared" si="143"/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f t="shared" si="144"/>
        <v>0</v>
      </c>
      <c r="AA575" s="12">
        <v>0</v>
      </c>
      <c r="AB575" s="12">
        <f t="shared" si="145"/>
        <v>0</v>
      </c>
      <c r="AC575" s="12">
        <f t="shared" si="146"/>
        <v>0</v>
      </c>
    </row>
    <row r="576" spans="1:29">
      <c r="A576" s="2">
        <v>2014</v>
      </c>
      <c r="B576" s="6" t="s">
        <v>707</v>
      </c>
      <c r="C576" s="6" t="s">
        <v>708</v>
      </c>
      <c r="D576" s="5"/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f t="shared" si="142"/>
        <v>0</v>
      </c>
      <c r="O576" s="12">
        <v>0</v>
      </c>
      <c r="P576" s="12">
        <f t="shared" si="143"/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f t="shared" si="144"/>
        <v>0</v>
      </c>
      <c r="AA576" s="12">
        <v>0</v>
      </c>
      <c r="AB576" s="12">
        <f t="shared" si="145"/>
        <v>0</v>
      </c>
      <c r="AC576" s="12">
        <f t="shared" si="146"/>
        <v>0</v>
      </c>
    </row>
    <row r="577" spans="1:29">
      <c r="A577" s="2">
        <v>2014</v>
      </c>
      <c r="B577" s="6" t="s">
        <v>709</v>
      </c>
      <c r="C577" s="6" t="s">
        <v>710</v>
      </c>
      <c r="D577" s="5" t="s">
        <v>0</v>
      </c>
      <c r="E577" s="12">
        <v>5262.37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f t="shared" si="142"/>
        <v>5262.37</v>
      </c>
      <c r="O577" s="12">
        <v>0</v>
      </c>
      <c r="P577" s="12">
        <f t="shared" si="143"/>
        <v>5262.37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f t="shared" si="144"/>
        <v>0</v>
      </c>
      <c r="AA577" s="12">
        <v>0</v>
      </c>
      <c r="AB577" s="12">
        <f t="shared" si="145"/>
        <v>0</v>
      </c>
      <c r="AC577" s="12">
        <f t="shared" si="146"/>
        <v>5262.37</v>
      </c>
    </row>
    <row r="578" spans="1:29">
      <c r="A578" s="2">
        <v>2014</v>
      </c>
      <c r="B578" s="6" t="s">
        <v>711</v>
      </c>
      <c r="C578" s="6" t="s">
        <v>712</v>
      </c>
      <c r="D578" s="5" t="s">
        <v>53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f t="shared" si="142"/>
        <v>0</v>
      </c>
      <c r="O578" s="12">
        <v>0</v>
      </c>
      <c r="P578" s="12">
        <f t="shared" si="143"/>
        <v>0</v>
      </c>
      <c r="Q578" s="12"/>
      <c r="R578" s="12"/>
      <c r="S578" s="12"/>
      <c r="T578" s="12"/>
      <c r="U578" s="12"/>
      <c r="V578" s="12"/>
      <c r="W578" s="12"/>
      <c r="X578" s="12"/>
      <c r="Y578" s="12"/>
      <c r="Z578" s="12">
        <f t="shared" si="144"/>
        <v>0</v>
      </c>
      <c r="AA578" s="12"/>
      <c r="AB578" s="12">
        <f t="shared" si="145"/>
        <v>0</v>
      </c>
      <c r="AC578" s="12">
        <f t="shared" si="146"/>
        <v>0</v>
      </c>
    </row>
    <row r="579" spans="1:29">
      <c r="A579" s="2">
        <v>2014</v>
      </c>
      <c r="B579" s="6" t="s">
        <v>713</v>
      </c>
      <c r="C579" s="6" t="s">
        <v>714</v>
      </c>
      <c r="D579" s="5" t="s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f t="shared" ref="N579:N657" si="182">SUM(E579:M579)</f>
        <v>0</v>
      </c>
      <c r="O579" s="12">
        <v>0</v>
      </c>
      <c r="P579" s="12">
        <f t="shared" ref="P579:P657" si="183">SUM(N579-O579)</f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f t="shared" ref="Z579:Z687" si="184">SUM(Q579:Y579)</f>
        <v>0</v>
      </c>
      <c r="AA579" s="12">
        <v>0</v>
      </c>
      <c r="AB579" s="12">
        <f t="shared" ref="AB579:AB687" si="185">SUM(Z579-AA579)</f>
        <v>0</v>
      </c>
      <c r="AC579" s="12">
        <f t="shared" ref="AC579:AC687" si="186">SUM(P579+AB579)</f>
        <v>0</v>
      </c>
    </row>
    <row r="580" spans="1:29">
      <c r="A580" s="2">
        <v>2014</v>
      </c>
      <c r="B580" s="6" t="s">
        <v>715</v>
      </c>
      <c r="C580" s="6" t="s">
        <v>716</v>
      </c>
      <c r="D580" s="5" t="s">
        <v>53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f t="shared" si="182"/>
        <v>0</v>
      </c>
      <c r="O580" s="12">
        <v>0</v>
      </c>
      <c r="P580" s="12">
        <f t="shared" si="183"/>
        <v>0</v>
      </c>
      <c r="Q580" s="12"/>
      <c r="R580" s="12"/>
      <c r="S580" s="12"/>
      <c r="T580" s="12"/>
      <c r="U580" s="12"/>
      <c r="V580" s="12"/>
      <c r="W580" s="12"/>
      <c r="X580" s="12"/>
      <c r="Y580" s="12"/>
      <c r="Z580" s="12">
        <f t="shared" si="184"/>
        <v>0</v>
      </c>
      <c r="AA580" s="12"/>
      <c r="AB580" s="12">
        <f t="shared" si="185"/>
        <v>0</v>
      </c>
      <c r="AC580" s="12">
        <f t="shared" si="186"/>
        <v>0</v>
      </c>
    </row>
    <row r="581" spans="1:29">
      <c r="A581" s="2">
        <v>2014</v>
      </c>
      <c r="B581" s="6" t="s">
        <v>717</v>
      </c>
      <c r="C581" s="6" t="s">
        <v>345</v>
      </c>
      <c r="D581" s="5"/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f t="shared" si="182"/>
        <v>0</v>
      </c>
      <c r="O581" s="12">
        <v>0</v>
      </c>
      <c r="P581" s="12">
        <f t="shared" si="183"/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f t="shared" si="184"/>
        <v>0</v>
      </c>
      <c r="AA581" s="12">
        <v>0</v>
      </c>
      <c r="AB581" s="12">
        <f t="shared" si="185"/>
        <v>0</v>
      </c>
      <c r="AC581" s="12">
        <f t="shared" si="186"/>
        <v>0</v>
      </c>
    </row>
    <row r="582" spans="1:29">
      <c r="A582" s="2">
        <v>2014</v>
      </c>
      <c r="B582" s="6" t="s">
        <v>718</v>
      </c>
      <c r="C582" s="6" t="s">
        <v>719</v>
      </c>
      <c r="D582" s="5" t="s">
        <v>53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f t="shared" si="182"/>
        <v>0</v>
      </c>
      <c r="O582" s="12">
        <v>0</v>
      </c>
      <c r="P582" s="12">
        <f t="shared" si="183"/>
        <v>0</v>
      </c>
      <c r="Q582" s="12"/>
      <c r="R582" s="12"/>
      <c r="S582" s="12"/>
      <c r="T582" s="12"/>
      <c r="U582" s="12"/>
      <c r="V582" s="12"/>
      <c r="W582" s="12"/>
      <c r="X582" s="12"/>
      <c r="Y582" s="12"/>
      <c r="Z582" s="12">
        <f t="shared" si="184"/>
        <v>0</v>
      </c>
      <c r="AA582" s="12"/>
      <c r="AB582" s="12">
        <f t="shared" si="185"/>
        <v>0</v>
      </c>
      <c r="AC582" s="12">
        <f t="shared" si="186"/>
        <v>0</v>
      </c>
    </row>
    <row r="583" spans="1:29">
      <c r="A583" s="2">
        <v>2014</v>
      </c>
      <c r="B583" s="6" t="s">
        <v>720</v>
      </c>
      <c r="C583" s="6" t="s">
        <v>522</v>
      </c>
      <c r="D583" s="5" t="s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f t="shared" si="182"/>
        <v>0</v>
      </c>
      <c r="O583" s="12">
        <v>0</v>
      </c>
      <c r="P583" s="12">
        <f t="shared" si="183"/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f t="shared" si="184"/>
        <v>0</v>
      </c>
      <c r="AA583" s="12">
        <v>0</v>
      </c>
      <c r="AB583" s="12">
        <f t="shared" si="185"/>
        <v>0</v>
      </c>
      <c r="AC583" s="12">
        <f t="shared" si="186"/>
        <v>0</v>
      </c>
    </row>
    <row r="584" spans="1:29">
      <c r="A584" s="2">
        <v>2014</v>
      </c>
      <c r="B584" s="6" t="s">
        <v>232</v>
      </c>
      <c r="C584" s="6" t="s">
        <v>721</v>
      </c>
      <c r="D584" s="5" t="s">
        <v>131</v>
      </c>
      <c r="E584" s="12">
        <v>1700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f t="shared" si="182"/>
        <v>1700</v>
      </c>
      <c r="O584" s="12">
        <v>0</v>
      </c>
      <c r="P584" s="12">
        <f t="shared" si="183"/>
        <v>1700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f t="shared" si="184"/>
        <v>0</v>
      </c>
      <c r="AA584" s="12">
        <v>0</v>
      </c>
      <c r="AB584" s="12">
        <f t="shared" si="185"/>
        <v>0</v>
      </c>
      <c r="AC584" s="12">
        <f t="shared" si="186"/>
        <v>1700</v>
      </c>
    </row>
    <row r="585" spans="1:29">
      <c r="A585" s="2"/>
      <c r="B585" s="6"/>
      <c r="C585" s="6" t="s">
        <v>722</v>
      </c>
      <c r="D585" s="5" t="s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f t="shared" si="182"/>
        <v>0</v>
      </c>
      <c r="O585" s="12">
        <v>0</v>
      </c>
      <c r="P585" s="12">
        <f t="shared" si="183"/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f t="shared" si="184"/>
        <v>0</v>
      </c>
      <c r="AA585" s="12">
        <v>0</v>
      </c>
      <c r="AB585" s="12">
        <f t="shared" si="185"/>
        <v>0</v>
      </c>
      <c r="AC585" s="12">
        <f t="shared" si="186"/>
        <v>0</v>
      </c>
    </row>
    <row r="586" spans="1:29">
      <c r="A586" s="2"/>
      <c r="B586" s="6"/>
      <c r="C586" s="6" t="s">
        <v>242</v>
      </c>
      <c r="D586" s="5" t="s">
        <v>131</v>
      </c>
      <c r="E586" s="12">
        <v>1000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f t="shared" si="182"/>
        <v>1000</v>
      </c>
      <c r="O586" s="12">
        <v>0</v>
      </c>
      <c r="P586" s="12">
        <f t="shared" si="183"/>
        <v>1000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f t="shared" si="184"/>
        <v>0</v>
      </c>
      <c r="AA586" s="12">
        <v>0</v>
      </c>
      <c r="AB586" s="12">
        <f t="shared" si="185"/>
        <v>0</v>
      </c>
      <c r="AC586" s="12">
        <f t="shared" si="186"/>
        <v>1000</v>
      </c>
    </row>
    <row r="587" spans="1:29">
      <c r="A587" s="2"/>
      <c r="B587" s="6"/>
      <c r="C587" s="6" t="s">
        <v>723</v>
      </c>
      <c r="D587" s="5" t="s">
        <v>131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f t="shared" si="182"/>
        <v>0</v>
      </c>
      <c r="O587" s="12">
        <v>0</v>
      </c>
      <c r="P587" s="12">
        <f t="shared" si="183"/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f t="shared" si="184"/>
        <v>0</v>
      </c>
      <c r="AA587" s="12">
        <v>0</v>
      </c>
      <c r="AB587" s="12">
        <f t="shared" si="185"/>
        <v>0</v>
      </c>
      <c r="AC587" s="12">
        <f t="shared" si="186"/>
        <v>0</v>
      </c>
    </row>
    <row r="588" spans="1:29">
      <c r="A588" s="2">
        <v>2014</v>
      </c>
      <c r="B588" s="6" t="s">
        <v>724</v>
      </c>
      <c r="C588" s="6" t="s">
        <v>725</v>
      </c>
      <c r="D588" s="5" t="s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f t="shared" si="182"/>
        <v>0</v>
      </c>
      <c r="O588" s="12">
        <v>0</v>
      </c>
      <c r="P588" s="12">
        <f t="shared" si="183"/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f t="shared" si="184"/>
        <v>0</v>
      </c>
      <c r="AA588" s="12">
        <v>0</v>
      </c>
      <c r="AB588" s="12">
        <f t="shared" si="185"/>
        <v>0</v>
      </c>
      <c r="AC588" s="12">
        <f t="shared" si="186"/>
        <v>0</v>
      </c>
    </row>
    <row r="589" spans="1:29">
      <c r="A589" s="2">
        <v>2014</v>
      </c>
      <c r="B589" s="6" t="s">
        <v>726</v>
      </c>
      <c r="C589" s="6" t="s">
        <v>727</v>
      </c>
      <c r="D589" s="5" t="s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f t="shared" si="182"/>
        <v>0</v>
      </c>
      <c r="O589" s="12">
        <v>0</v>
      </c>
      <c r="P589" s="12">
        <f t="shared" si="183"/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f t="shared" si="184"/>
        <v>0</v>
      </c>
      <c r="AA589" s="12">
        <v>0</v>
      </c>
      <c r="AB589" s="12">
        <f t="shared" si="185"/>
        <v>0</v>
      </c>
      <c r="AC589" s="12">
        <f t="shared" si="186"/>
        <v>0</v>
      </c>
    </row>
    <row r="590" spans="1:29">
      <c r="A590" s="2">
        <v>2014</v>
      </c>
      <c r="B590" s="6" t="s">
        <v>728</v>
      </c>
      <c r="C590" s="6" t="s">
        <v>631</v>
      </c>
      <c r="D590" s="5" t="s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f t="shared" si="182"/>
        <v>0</v>
      </c>
      <c r="O590" s="12">
        <v>0</v>
      </c>
      <c r="P590" s="12">
        <f t="shared" si="183"/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f t="shared" si="184"/>
        <v>0</v>
      </c>
      <c r="AA590" s="12">
        <v>0</v>
      </c>
      <c r="AB590" s="12">
        <f t="shared" si="185"/>
        <v>0</v>
      </c>
      <c r="AC590" s="12">
        <f t="shared" si="186"/>
        <v>0</v>
      </c>
    </row>
    <row r="591" spans="1:29">
      <c r="A591" s="2">
        <v>2014</v>
      </c>
      <c r="B591" s="6" t="s">
        <v>729</v>
      </c>
      <c r="C591" s="6" t="s">
        <v>730</v>
      </c>
      <c r="D591" s="5" t="s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f t="shared" si="182"/>
        <v>0</v>
      </c>
      <c r="O591" s="12">
        <v>0</v>
      </c>
      <c r="P591" s="12">
        <f t="shared" si="183"/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f t="shared" si="184"/>
        <v>0</v>
      </c>
      <c r="AA591" s="12">
        <v>0</v>
      </c>
      <c r="AB591" s="12">
        <f t="shared" si="185"/>
        <v>0</v>
      </c>
      <c r="AC591" s="12">
        <f t="shared" si="186"/>
        <v>0</v>
      </c>
    </row>
    <row r="592" spans="1:29">
      <c r="A592" s="2">
        <v>2014</v>
      </c>
      <c r="B592" s="6" t="s">
        <v>731</v>
      </c>
      <c r="C592" s="6" t="s">
        <v>732</v>
      </c>
      <c r="D592" s="5" t="s">
        <v>53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f t="shared" si="182"/>
        <v>0</v>
      </c>
      <c r="O592" s="12">
        <v>0</v>
      </c>
      <c r="P592" s="12">
        <f t="shared" si="183"/>
        <v>0</v>
      </c>
      <c r="Q592" s="12"/>
      <c r="R592" s="12"/>
      <c r="S592" s="12"/>
      <c r="T592" s="12"/>
      <c r="U592" s="12"/>
      <c r="V592" s="12"/>
      <c r="W592" s="12"/>
      <c r="X592" s="12"/>
      <c r="Y592" s="12"/>
      <c r="Z592" s="12">
        <f t="shared" si="184"/>
        <v>0</v>
      </c>
      <c r="AA592" s="12"/>
      <c r="AB592" s="12">
        <f t="shared" si="185"/>
        <v>0</v>
      </c>
      <c r="AC592" s="12">
        <f t="shared" si="186"/>
        <v>0</v>
      </c>
    </row>
    <row r="593" spans="1:29">
      <c r="A593" s="2">
        <v>2014</v>
      </c>
      <c r="B593" s="6" t="s">
        <v>733</v>
      </c>
      <c r="C593" s="6" t="s">
        <v>734</v>
      </c>
      <c r="D593" s="5" t="s">
        <v>0</v>
      </c>
      <c r="E593" s="12">
        <v>0</v>
      </c>
      <c r="F593" s="12">
        <v>0</v>
      </c>
      <c r="G593" s="12">
        <v>0</v>
      </c>
      <c r="H593" s="12">
        <v>2575.88</v>
      </c>
      <c r="I593" s="12">
        <v>0</v>
      </c>
      <c r="J593" s="12">
        <v>0</v>
      </c>
      <c r="K593" s="12">
        <v>446.78</v>
      </c>
      <c r="L593" s="12">
        <v>0</v>
      </c>
      <c r="M593" s="12">
        <v>0</v>
      </c>
      <c r="N593" s="12">
        <f t="shared" si="182"/>
        <v>3022.66</v>
      </c>
      <c r="O593" s="12">
        <v>0</v>
      </c>
      <c r="P593" s="12">
        <f t="shared" si="183"/>
        <v>3022.66</v>
      </c>
      <c r="Q593" s="12">
        <v>0</v>
      </c>
      <c r="R593" s="12">
        <v>0</v>
      </c>
      <c r="S593" s="12">
        <v>0</v>
      </c>
      <c r="T593" s="12">
        <v>165.79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f t="shared" si="184"/>
        <v>165.79</v>
      </c>
      <c r="AA593" s="12">
        <v>0</v>
      </c>
      <c r="AB593" s="12">
        <f t="shared" si="185"/>
        <v>165.79</v>
      </c>
      <c r="AC593" s="12">
        <f t="shared" si="186"/>
        <v>3188.45</v>
      </c>
    </row>
    <row r="594" spans="1:29">
      <c r="A594" s="2">
        <v>2014</v>
      </c>
      <c r="B594" s="6" t="s">
        <v>735</v>
      </c>
      <c r="C594" s="6" t="s">
        <v>442</v>
      </c>
      <c r="D594" s="5"/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f t="shared" si="182"/>
        <v>0</v>
      </c>
      <c r="O594" s="12">
        <v>0</v>
      </c>
      <c r="P594" s="12">
        <f t="shared" si="183"/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f t="shared" si="184"/>
        <v>0</v>
      </c>
      <c r="AA594" s="12">
        <v>0</v>
      </c>
      <c r="AB594" s="12">
        <f t="shared" si="185"/>
        <v>0</v>
      </c>
      <c r="AC594" s="12">
        <f t="shared" si="186"/>
        <v>0</v>
      </c>
    </row>
    <row r="595" spans="1:29">
      <c r="A595" s="2">
        <v>2014</v>
      </c>
      <c r="B595" s="6" t="s">
        <v>736</v>
      </c>
      <c r="C595" s="6" t="s">
        <v>345</v>
      </c>
      <c r="D595" s="5" t="s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f t="shared" si="182"/>
        <v>0</v>
      </c>
      <c r="O595" s="12">
        <v>0</v>
      </c>
      <c r="P595" s="12">
        <f t="shared" si="183"/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f t="shared" si="184"/>
        <v>0</v>
      </c>
      <c r="AA595" s="12">
        <v>0</v>
      </c>
      <c r="AB595" s="12">
        <f t="shared" si="185"/>
        <v>0</v>
      </c>
      <c r="AC595" s="12">
        <f t="shared" si="186"/>
        <v>0</v>
      </c>
    </row>
    <row r="596" spans="1:29">
      <c r="A596" s="2">
        <v>2014</v>
      </c>
      <c r="B596" s="6" t="s">
        <v>737</v>
      </c>
      <c r="C596" s="6" t="s">
        <v>738</v>
      </c>
      <c r="D596" s="5"/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f t="shared" si="182"/>
        <v>0</v>
      </c>
      <c r="O596" s="12">
        <v>0</v>
      </c>
      <c r="P596" s="12">
        <f t="shared" si="183"/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f t="shared" si="184"/>
        <v>0</v>
      </c>
      <c r="AA596" s="12">
        <v>0</v>
      </c>
      <c r="AB596" s="12">
        <f t="shared" si="185"/>
        <v>0</v>
      </c>
      <c r="AC596" s="12">
        <f t="shared" si="186"/>
        <v>0</v>
      </c>
    </row>
    <row r="597" spans="1:29">
      <c r="A597" s="2">
        <v>2014</v>
      </c>
      <c r="B597" s="6" t="s">
        <v>739</v>
      </c>
      <c r="C597" s="6" t="s">
        <v>740</v>
      </c>
      <c r="D597" s="5"/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f t="shared" si="182"/>
        <v>0</v>
      </c>
      <c r="O597" s="12">
        <v>0</v>
      </c>
      <c r="P597" s="12">
        <f t="shared" si="183"/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f t="shared" si="184"/>
        <v>0</v>
      </c>
      <c r="AA597" s="12">
        <v>0</v>
      </c>
      <c r="AB597" s="12">
        <f t="shared" si="185"/>
        <v>0</v>
      </c>
      <c r="AC597" s="12">
        <f t="shared" si="186"/>
        <v>0</v>
      </c>
    </row>
    <row r="598" spans="1:29">
      <c r="A598" s="2">
        <v>2014</v>
      </c>
      <c r="B598" s="6" t="s">
        <v>741</v>
      </c>
      <c r="C598" s="6" t="s">
        <v>210</v>
      </c>
      <c r="D598" s="5" t="s">
        <v>99</v>
      </c>
      <c r="E598" s="12" t="s">
        <v>0</v>
      </c>
      <c r="F598" s="12" t="s">
        <v>0</v>
      </c>
      <c r="G598" s="12" t="s">
        <v>0</v>
      </c>
      <c r="H598" s="12" t="s">
        <v>0</v>
      </c>
      <c r="I598" s="12" t="s">
        <v>0</v>
      </c>
      <c r="J598" s="12" t="s">
        <v>0</v>
      </c>
      <c r="K598" s="12" t="s">
        <v>0</v>
      </c>
      <c r="L598" s="12" t="s">
        <v>0</v>
      </c>
      <c r="M598" s="12" t="s">
        <v>0</v>
      </c>
      <c r="N598" s="12">
        <f t="shared" si="182"/>
        <v>0</v>
      </c>
      <c r="O598" s="12">
        <v>0</v>
      </c>
      <c r="P598" s="12">
        <f t="shared" si="183"/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f t="shared" si="184"/>
        <v>0</v>
      </c>
      <c r="AA598" s="12">
        <v>0</v>
      </c>
      <c r="AB598" s="12">
        <f t="shared" si="185"/>
        <v>0</v>
      </c>
      <c r="AC598" s="12">
        <f t="shared" si="186"/>
        <v>0</v>
      </c>
    </row>
    <row r="599" spans="1:29">
      <c r="A599" s="2">
        <v>2014</v>
      </c>
      <c r="B599" s="6" t="s">
        <v>1789</v>
      </c>
      <c r="C599" s="6" t="s">
        <v>158</v>
      </c>
      <c r="D599" s="5" t="s">
        <v>99</v>
      </c>
      <c r="E599" s="12" t="s">
        <v>0</v>
      </c>
      <c r="F599" s="12" t="s">
        <v>0</v>
      </c>
      <c r="G599" s="12" t="s">
        <v>0</v>
      </c>
      <c r="H599" s="12" t="s">
        <v>0</v>
      </c>
      <c r="I599" s="12" t="s">
        <v>0</v>
      </c>
      <c r="J599" s="12" t="s">
        <v>0</v>
      </c>
      <c r="K599" s="12" t="s">
        <v>0</v>
      </c>
      <c r="L599" s="12" t="s">
        <v>0</v>
      </c>
      <c r="M599" s="12" t="s">
        <v>0</v>
      </c>
      <c r="N599" s="12">
        <f t="shared" ref="N599" si="187">SUM(E599:M599)</f>
        <v>0</v>
      </c>
      <c r="O599" s="12">
        <v>0</v>
      </c>
      <c r="P599" s="12">
        <f t="shared" ref="P599" si="188">SUM(N599-O599)</f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f t="shared" ref="Z599" si="189">SUM(Q599:Y599)</f>
        <v>0</v>
      </c>
      <c r="AA599" s="12">
        <v>0</v>
      </c>
      <c r="AB599" s="12">
        <f t="shared" ref="AB599" si="190">SUM(Z599-AA599)</f>
        <v>0</v>
      </c>
      <c r="AC599" s="12">
        <f t="shared" ref="AC599" si="191">SUM(P599+AB599)</f>
        <v>0</v>
      </c>
    </row>
    <row r="600" spans="1:29">
      <c r="A600" s="2">
        <v>2014</v>
      </c>
      <c r="B600" s="6" t="s">
        <v>742</v>
      </c>
      <c r="C600" s="6" t="s">
        <v>743</v>
      </c>
      <c r="D600" s="5" t="s">
        <v>0</v>
      </c>
      <c r="E600" s="12">
        <v>0</v>
      </c>
      <c r="F600" s="12">
        <v>0</v>
      </c>
      <c r="G600" s="12">
        <v>0</v>
      </c>
      <c r="H600" s="12">
        <v>1120.32</v>
      </c>
      <c r="I600" s="12">
        <v>0</v>
      </c>
      <c r="J600" s="12">
        <v>1794.13</v>
      </c>
      <c r="K600" s="12">
        <v>642.34</v>
      </c>
      <c r="L600" s="12">
        <v>0</v>
      </c>
      <c r="M600" s="12">
        <v>0</v>
      </c>
      <c r="N600" s="12">
        <f t="shared" si="182"/>
        <v>3556.79</v>
      </c>
      <c r="O600" s="12">
        <v>3556.79</v>
      </c>
      <c r="P600" s="12">
        <f t="shared" si="183"/>
        <v>0</v>
      </c>
      <c r="Q600" s="12">
        <v>0</v>
      </c>
      <c r="R600" s="12">
        <v>0</v>
      </c>
      <c r="S600" s="12">
        <v>0</v>
      </c>
      <c r="T600" s="12">
        <v>18.399999999999999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f t="shared" si="184"/>
        <v>18.399999999999999</v>
      </c>
      <c r="AA600" s="12">
        <v>18.399999999999999</v>
      </c>
      <c r="AB600" s="12">
        <f t="shared" si="185"/>
        <v>0</v>
      </c>
      <c r="AC600" s="12">
        <f t="shared" si="186"/>
        <v>0</v>
      </c>
    </row>
    <row r="601" spans="1:29">
      <c r="A601" s="2">
        <v>2014</v>
      </c>
      <c r="B601" s="6" t="s">
        <v>744</v>
      </c>
      <c r="C601" s="6" t="s">
        <v>745</v>
      </c>
      <c r="D601" s="5" t="s">
        <v>53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f t="shared" si="182"/>
        <v>0</v>
      </c>
      <c r="O601" s="12">
        <v>0</v>
      </c>
      <c r="P601" s="12">
        <f t="shared" si="183"/>
        <v>0</v>
      </c>
      <c r="Q601" s="12"/>
      <c r="R601" s="12"/>
      <c r="S601" s="12"/>
      <c r="T601" s="12"/>
      <c r="U601" s="12"/>
      <c r="V601" s="12"/>
      <c r="W601" s="12"/>
      <c r="X601" s="12"/>
      <c r="Y601" s="12"/>
      <c r="Z601" s="12">
        <f t="shared" si="184"/>
        <v>0</v>
      </c>
      <c r="AA601" s="12"/>
      <c r="AB601" s="12">
        <f t="shared" si="185"/>
        <v>0</v>
      </c>
      <c r="AC601" s="12">
        <f t="shared" si="186"/>
        <v>0</v>
      </c>
    </row>
    <row r="602" spans="1:29">
      <c r="A602" s="2">
        <v>2014</v>
      </c>
      <c r="B602" s="6" t="s">
        <v>746</v>
      </c>
      <c r="C602" s="6" t="s">
        <v>562</v>
      </c>
      <c r="D602" s="5" t="s">
        <v>0</v>
      </c>
      <c r="E602" s="12">
        <v>0</v>
      </c>
      <c r="F602" s="12">
        <v>0</v>
      </c>
      <c r="G602" s="12">
        <v>0</v>
      </c>
      <c r="H602" s="12">
        <v>234.65</v>
      </c>
      <c r="I602" s="12">
        <v>0</v>
      </c>
      <c r="J602" s="12">
        <v>776.58</v>
      </c>
      <c r="K602" s="12">
        <v>0</v>
      </c>
      <c r="L602" s="12">
        <v>0</v>
      </c>
      <c r="M602" s="12">
        <v>0</v>
      </c>
      <c r="N602" s="12">
        <f t="shared" si="182"/>
        <v>1011.23</v>
      </c>
      <c r="O602" s="12">
        <v>0</v>
      </c>
      <c r="P602" s="12">
        <f t="shared" si="183"/>
        <v>1011.23</v>
      </c>
      <c r="Q602" s="12">
        <v>0</v>
      </c>
      <c r="R602" s="12">
        <v>0</v>
      </c>
      <c r="S602" s="12">
        <v>0</v>
      </c>
      <c r="T602" s="12">
        <v>50.34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f t="shared" si="184"/>
        <v>50.34</v>
      </c>
      <c r="AA602" s="12">
        <v>0</v>
      </c>
      <c r="AB602" s="12">
        <f t="shared" si="185"/>
        <v>50.34</v>
      </c>
      <c r="AC602" s="12">
        <f t="shared" si="186"/>
        <v>1061.57</v>
      </c>
    </row>
    <row r="603" spans="1:29">
      <c r="A603" s="2">
        <v>2014</v>
      </c>
      <c r="B603" s="6" t="s">
        <v>747</v>
      </c>
      <c r="C603" s="6" t="s">
        <v>748</v>
      </c>
      <c r="D603" s="5" t="s">
        <v>53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f t="shared" si="182"/>
        <v>0</v>
      </c>
      <c r="O603" s="12">
        <v>0</v>
      </c>
      <c r="P603" s="12">
        <f t="shared" si="183"/>
        <v>0</v>
      </c>
      <c r="Q603" s="12"/>
      <c r="R603" s="12"/>
      <c r="S603" s="12"/>
      <c r="T603" s="12"/>
      <c r="U603" s="12"/>
      <c r="V603" s="12"/>
      <c r="W603" s="12"/>
      <c r="X603" s="12"/>
      <c r="Y603" s="12"/>
      <c r="Z603" s="12">
        <f t="shared" si="184"/>
        <v>0</v>
      </c>
      <c r="AA603" s="12"/>
      <c r="AB603" s="12">
        <f t="shared" si="185"/>
        <v>0</v>
      </c>
      <c r="AC603" s="12">
        <f t="shared" si="186"/>
        <v>0</v>
      </c>
    </row>
    <row r="604" spans="1:29">
      <c r="A604" s="2">
        <v>2014</v>
      </c>
      <c r="B604" s="6" t="s">
        <v>749</v>
      </c>
      <c r="C604" s="6" t="s">
        <v>750</v>
      </c>
      <c r="D604" s="5"/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f t="shared" si="182"/>
        <v>0</v>
      </c>
      <c r="O604" s="12">
        <v>0</v>
      </c>
      <c r="P604" s="12">
        <f t="shared" si="183"/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f t="shared" si="184"/>
        <v>0</v>
      </c>
      <c r="AA604" s="12">
        <v>0</v>
      </c>
      <c r="AB604" s="12">
        <f t="shared" si="185"/>
        <v>0</v>
      </c>
      <c r="AC604" s="12">
        <f t="shared" si="186"/>
        <v>0</v>
      </c>
    </row>
    <row r="605" spans="1:29">
      <c r="A605" s="2">
        <v>2014</v>
      </c>
      <c r="B605" s="6" t="s">
        <v>751</v>
      </c>
      <c r="C605" s="6" t="s">
        <v>752</v>
      </c>
      <c r="D605" s="5"/>
      <c r="E605" s="12">
        <v>0</v>
      </c>
      <c r="F605" s="12">
        <v>0</v>
      </c>
      <c r="G605" s="12">
        <v>0</v>
      </c>
      <c r="H605" s="12">
        <v>13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f t="shared" si="182"/>
        <v>13</v>
      </c>
      <c r="O605" s="12">
        <v>13</v>
      </c>
      <c r="P605" s="12">
        <f t="shared" si="183"/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f t="shared" si="184"/>
        <v>0</v>
      </c>
      <c r="AA605" s="12">
        <v>0</v>
      </c>
      <c r="AB605" s="12">
        <f t="shared" si="185"/>
        <v>0</v>
      </c>
      <c r="AC605" s="12">
        <f t="shared" si="186"/>
        <v>0</v>
      </c>
    </row>
    <row r="606" spans="1:29">
      <c r="A606" s="2">
        <v>2014</v>
      </c>
      <c r="B606" s="6" t="s">
        <v>753</v>
      </c>
      <c r="C606" s="6" t="s">
        <v>513</v>
      </c>
      <c r="D606" s="5" t="s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f t="shared" si="182"/>
        <v>0</v>
      </c>
      <c r="O606" s="12">
        <v>0</v>
      </c>
      <c r="P606" s="12">
        <f t="shared" si="183"/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f t="shared" si="184"/>
        <v>0</v>
      </c>
      <c r="AA606" s="12">
        <v>0</v>
      </c>
      <c r="AB606" s="12">
        <f t="shared" si="185"/>
        <v>0</v>
      </c>
      <c r="AC606" s="12">
        <f t="shared" si="186"/>
        <v>0</v>
      </c>
    </row>
    <row r="607" spans="1:29">
      <c r="A607" s="2">
        <v>2014</v>
      </c>
      <c r="B607" s="6" t="s">
        <v>754</v>
      </c>
      <c r="C607" s="6" t="s">
        <v>206</v>
      </c>
      <c r="D607" s="5" t="s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f t="shared" si="182"/>
        <v>0</v>
      </c>
      <c r="O607" s="12">
        <v>0</v>
      </c>
      <c r="P607" s="12">
        <f t="shared" si="183"/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f t="shared" si="184"/>
        <v>0</v>
      </c>
      <c r="AA607" s="12">
        <v>0</v>
      </c>
      <c r="AB607" s="12">
        <f t="shared" si="185"/>
        <v>0</v>
      </c>
      <c r="AC607" s="12">
        <f t="shared" si="186"/>
        <v>0</v>
      </c>
    </row>
    <row r="608" spans="1:29">
      <c r="A608" s="2">
        <v>2014</v>
      </c>
      <c r="B608" s="6" t="s">
        <v>1791</v>
      </c>
      <c r="C608" s="6" t="s">
        <v>1036</v>
      </c>
      <c r="D608" s="5" t="s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f>SUM(E608:M608)</f>
        <v>0</v>
      </c>
      <c r="O608" s="12">
        <v>0</v>
      </c>
      <c r="P608" s="12">
        <f>SUM(N608-O608)</f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f>SUM(Q608:Y608)</f>
        <v>0</v>
      </c>
      <c r="AA608" s="12">
        <v>0</v>
      </c>
      <c r="AB608" s="12">
        <f>SUM(Z608-AA608)</f>
        <v>0</v>
      </c>
      <c r="AC608" s="12">
        <f>SUM(P608+AB608)</f>
        <v>0</v>
      </c>
    </row>
    <row r="609" spans="1:29">
      <c r="A609" s="2" t="s">
        <v>0</v>
      </c>
      <c r="B609" s="6" t="s">
        <v>0</v>
      </c>
      <c r="C609" s="6" t="s">
        <v>1035</v>
      </c>
      <c r="D609" s="5" t="s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f>SUM(E609:M609)</f>
        <v>0</v>
      </c>
      <c r="O609" s="12">
        <v>0</v>
      </c>
      <c r="P609" s="12">
        <f>SUM(N609-O609)</f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f>SUM(Q609:Y609)</f>
        <v>0</v>
      </c>
      <c r="AA609" s="12">
        <v>0</v>
      </c>
      <c r="AB609" s="12">
        <f>SUM(Z609-AA609)</f>
        <v>0</v>
      </c>
      <c r="AC609" s="12">
        <f>SUM(P609+AB609)</f>
        <v>0</v>
      </c>
    </row>
    <row r="610" spans="1:29">
      <c r="A610" s="2">
        <v>2014</v>
      </c>
      <c r="B610" s="6" t="s">
        <v>755</v>
      </c>
      <c r="C610" s="6" t="s">
        <v>653</v>
      </c>
      <c r="D610" s="5" t="s">
        <v>0</v>
      </c>
      <c r="E610" s="12">
        <v>0</v>
      </c>
      <c r="F610" s="12">
        <v>0</v>
      </c>
      <c r="G610" s="12">
        <v>0</v>
      </c>
      <c r="H610" s="12">
        <v>28.65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f t="shared" si="182"/>
        <v>28.65</v>
      </c>
      <c r="O610" s="12">
        <v>0</v>
      </c>
      <c r="P610" s="12">
        <f t="shared" si="183"/>
        <v>28.65</v>
      </c>
      <c r="Q610" s="12">
        <v>0</v>
      </c>
      <c r="R610" s="12">
        <v>0</v>
      </c>
      <c r="S610" s="12">
        <v>0</v>
      </c>
      <c r="T610" s="12">
        <v>43.93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f t="shared" si="184"/>
        <v>43.93</v>
      </c>
      <c r="AA610" s="12">
        <v>0</v>
      </c>
      <c r="AB610" s="12">
        <f t="shared" si="185"/>
        <v>43.93</v>
      </c>
      <c r="AC610" s="12">
        <f t="shared" si="186"/>
        <v>72.58</v>
      </c>
    </row>
    <row r="611" spans="1:29">
      <c r="A611" s="2">
        <v>2014</v>
      </c>
      <c r="B611" s="6" t="s">
        <v>756</v>
      </c>
      <c r="C611" s="6" t="s">
        <v>249</v>
      </c>
      <c r="D611" s="5" t="s">
        <v>131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f t="shared" si="182"/>
        <v>0</v>
      </c>
      <c r="O611" s="12">
        <v>0</v>
      </c>
      <c r="P611" s="12">
        <f t="shared" si="183"/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f t="shared" si="184"/>
        <v>0</v>
      </c>
      <c r="AA611" s="12">
        <v>0</v>
      </c>
      <c r="AB611" s="12">
        <f t="shared" si="185"/>
        <v>0</v>
      </c>
      <c r="AC611" s="12">
        <f t="shared" si="186"/>
        <v>0</v>
      </c>
    </row>
    <row r="612" spans="1:29">
      <c r="A612" s="2">
        <v>2014</v>
      </c>
      <c r="B612" s="6" t="s">
        <v>757</v>
      </c>
      <c r="C612" s="6" t="s">
        <v>452</v>
      </c>
      <c r="D612" s="5" t="s">
        <v>53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f t="shared" si="182"/>
        <v>0</v>
      </c>
      <c r="O612" s="12">
        <v>0</v>
      </c>
      <c r="P612" s="12">
        <f t="shared" si="183"/>
        <v>0</v>
      </c>
      <c r="Q612" s="12"/>
      <c r="R612" s="12"/>
      <c r="S612" s="12"/>
      <c r="T612" s="12"/>
      <c r="U612" s="12"/>
      <c r="V612" s="12"/>
      <c r="W612" s="12"/>
      <c r="X612" s="12"/>
      <c r="Y612" s="12"/>
      <c r="Z612" s="12">
        <f t="shared" si="184"/>
        <v>0</v>
      </c>
      <c r="AA612" s="12"/>
      <c r="AB612" s="12">
        <f t="shared" si="185"/>
        <v>0</v>
      </c>
      <c r="AC612" s="12">
        <f t="shared" si="186"/>
        <v>0</v>
      </c>
    </row>
    <row r="613" spans="1:29">
      <c r="A613" s="2">
        <v>2014</v>
      </c>
      <c r="B613" s="6" t="s">
        <v>758</v>
      </c>
      <c r="C613" s="6" t="s">
        <v>759</v>
      </c>
      <c r="D613" s="5" t="s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f t="shared" si="182"/>
        <v>0</v>
      </c>
      <c r="O613" s="12">
        <v>0</v>
      </c>
      <c r="P613" s="12">
        <f t="shared" si="183"/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f t="shared" si="184"/>
        <v>0</v>
      </c>
      <c r="AA613" s="12">
        <v>0</v>
      </c>
      <c r="AB613" s="12">
        <f t="shared" si="185"/>
        <v>0</v>
      </c>
      <c r="AC613" s="12">
        <f t="shared" si="186"/>
        <v>0</v>
      </c>
    </row>
    <row r="614" spans="1:29">
      <c r="A614" s="2">
        <v>2014</v>
      </c>
      <c r="B614" s="6" t="s">
        <v>760</v>
      </c>
      <c r="C614" s="6" t="s">
        <v>761</v>
      </c>
      <c r="D614" s="5" t="s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f t="shared" si="182"/>
        <v>0</v>
      </c>
      <c r="O614" s="12">
        <v>0</v>
      </c>
      <c r="P614" s="12">
        <f t="shared" si="183"/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f t="shared" si="184"/>
        <v>0</v>
      </c>
      <c r="AA614" s="12">
        <v>0</v>
      </c>
      <c r="AB614" s="12">
        <f t="shared" si="185"/>
        <v>0</v>
      </c>
      <c r="AC614" s="12">
        <f t="shared" si="186"/>
        <v>0</v>
      </c>
    </row>
    <row r="615" spans="1:29">
      <c r="A615" s="2">
        <v>2014</v>
      </c>
      <c r="B615" s="6" t="s">
        <v>762</v>
      </c>
      <c r="C615" s="6" t="s">
        <v>763</v>
      </c>
      <c r="D615" s="5" t="s">
        <v>131</v>
      </c>
      <c r="E615" s="12">
        <v>636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f>SUM(E615:M615)</f>
        <v>636</v>
      </c>
      <c r="O615" s="12">
        <v>0</v>
      </c>
      <c r="P615" s="12">
        <f>SUM(N615-O615)</f>
        <v>636</v>
      </c>
      <c r="Q615" s="12">
        <v>2226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30.66</v>
      </c>
      <c r="Z615" s="12">
        <f t="shared" si="184"/>
        <v>2256.66</v>
      </c>
      <c r="AA615" s="12">
        <v>0</v>
      </c>
      <c r="AB615" s="12">
        <f t="shared" si="185"/>
        <v>2256.66</v>
      </c>
      <c r="AC615" s="12">
        <f t="shared" si="186"/>
        <v>2892.66</v>
      </c>
    </row>
    <row r="616" spans="1:29">
      <c r="A616" s="2" t="s">
        <v>0</v>
      </c>
      <c r="B616" s="7" t="s">
        <v>0</v>
      </c>
      <c r="C616" s="6" t="s">
        <v>409</v>
      </c>
      <c r="D616" s="5"/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400</v>
      </c>
      <c r="M616" s="12">
        <v>0</v>
      </c>
      <c r="N616" s="12">
        <f>SUM(E616:M616)</f>
        <v>400</v>
      </c>
      <c r="O616" s="12">
        <v>0</v>
      </c>
      <c r="P616" s="12">
        <f>SUM(N616-O616)</f>
        <v>400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900</v>
      </c>
      <c r="Y616" s="12">
        <v>0</v>
      </c>
      <c r="Z616" s="12">
        <f t="shared" si="184"/>
        <v>900</v>
      </c>
      <c r="AA616" s="12">
        <v>0</v>
      </c>
      <c r="AB616" s="12">
        <f t="shared" si="185"/>
        <v>900</v>
      </c>
      <c r="AC616" s="12">
        <f t="shared" si="186"/>
        <v>1300</v>
      </c>
    </row>
    <row r="617" spans="1:29">
      <c r="A617" s="2">
        <v>2014</v>
      </c>
      <c r="B617" s="6" t="s">
        <v>764</v>
      </c>
      <c r="C617" s="6" t="s">
        <v>765</v>
      </c>
      <c r="D617" s="5" t="s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f>SUM(E617:M617)</f>
        <v>0</v>
      </c>
      <c r="O617" s="12">
        <v>0</v>
      </c>
      <c r="P617" s="12">
        <f>SUM(N617-O617)</f>
        <v>0</v>
      </c>
      <c r="Q617" s="12">
        <v>0</v>
      </c>
      <c r="R617" s="12">
        <v>0</v>
      </c>
      <c r="S617" s="12">
        <v>0</v>
      </c>
      <c r="T617" s="12">
        <v>299.66000000000003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f t="shared" si="184"/>
        <v>299.66000000000003</v>
      </c>
      <c r="AA617" s="12">
        <v>0</v>
      </c>
      <c r="AB617" s="12">
        <f t="shared" si="185"/>
        <v>299.66000000000003</v>
      </c>
      <c r="AC617" s="12">
        <f t="shared" si="186"/>
        <v>299.66000000000003</v>
      </c>
    </row>
    <row r="618" spans="1:29">
      <c r="A618" s="2">
        <v>2014</v>
      </c>
      <c r="B618" s="6" t="s">
        <v>766</v>
      </c>
      <c r="C618" s="6" t="s">
        <v>767</v>
      </c>
      <c r="D618" s="5"/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f>SUM(E618:M618)</f>
        <v>0</v>
      </c>
      <c r="O618" s="12">
        <v>0</v>
      </c>
      <c r="P618" s="12">
        <f>SUM(N618-O618)</f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200</v>
      </c>
      <c r="Y618" s="12">
        <v>0</v>
      </c>
      <c r="Z618" s="12">
        <f t="shared" si="184"/>
        <v>200</v>
      </c>
      <c r="AA618" s="12">
        <v>0</v>
      </c>
      <c r="AB618" s="12">
        <f t="shared" si="185"/>
        <v>200</v>
      </c>
      <c r="AC618" s="12">
        <f t="shared" si="186"/>
        <v>200</v>
      </c>
    </row>
    <row r="619" spans="1:29">
      <c r="A619" s="2">
        <v>2014</v>
      </c>
      <c r="B619" s="6" t="s">
        <v>768</v>
      </c>
      <c r="C619" s="6" t="s">
        <v>769</v>
      </c>
      <c r="D619" s="5" t="s">
        <v>53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f>SUM(E619:M619)</f>
        <v>0</v>
      </c>
      <c r="O619" s="12">
        <v>0</v>
      </c>
      <c r="P619" s="12">
        <f>SUM(N619-O619)</f>
        <v>0</v>
      </c>
      <c r="Q619" s="12"/>
      <c r="R619" s="12"/>
      <c r="S619" s="12"/>
      <c r="T619" s="12"/>
      <c r="U619" s="12"/>
      <c r="V619" s="12"/>
      <c r="W619" s="12"/>
      <c r="X619" s="12"/>
      <c r="Y619" s="12"/>
      <c r="Z619" s="12">
        <f t="shared" si="184"/>
        <v>0</v>
      </c>
      <c r="AA619" s="12"/>
      <c r="AB619" s="12">
        <f t="shared" si="185"/>
        <v>0</v>
      </c>
      <c r="AC619" s="12">
        <f t="shared" si="186"/>
        <v>0</v>
      </c>
    </row>
    <row r="620" spans="1:29">
      <c r="A620" s="2">
        <v>2014</v>
      </c>
      <c r="B620" s="6" t="s">
        <v>770</v>
      </c>
      <c r="C620" s="6" t="s">
        <v>771</v>
      </c>
      <c r="D620" s="5"/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f t="shared" si="182"/>
        <v>0</v>
      </c>
      <c r="O620" s="12">
        <v>0</v>
      </c>
      <c r="P620" s="12">
        <f t="shared" si="183"/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f t="shared" si="184"/>
        <v>0</v>
      </c>
      <c r="AA620" s="12">
        <v>0</v>
      </c>
      <c r="AB620" s="12">
        <f t="shared" si="185"/>
        <v>0</v>
      </c>
      <c r="AC620" s="12">
        <f t="shared" si="186"/>
        <v>0</v>
      </c>
    </row>
    <row r="621" spans="1:29">
      <c r="A621" s="2">
        <v>2014</v>
      </c>
      <c r="B621" s="6" t="s">
        <v>772</v>
      </c>
      <c r="C621" s="6" t="s">
        <v>217</v>
      </c>
      <c r="D621" s="5" t="s">
        <v>131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f t="shared" si="182"/>
        <v>0</v>
      </c>
      <c r="O621" s="12">
        <v>0</v>
      </c>
      <c r="P621" s="12">
        <f t="shared" si="183"/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f t="shared" si="184"/>
        <v>0</v>
      </c>
      <c r="AA621" s="12">
        <v>0</v>
      </c>
      <c r="AB621" s="12">
        <f t="shared" si="185"/>
        <v>0</v>
      </c>
      <c r="AC621" s="12">
        <f t="shared" si="186"/>
        <v>0</v>
      </c>
    </row>
    <row r="622" spans="1:29">
      <c r="A622" s="2">
        <v>2014</v>
      </c>
      <c r="B622" s="6" t="s">
        <v>773</v>
      </c>
      <c r="C622" s="6" t="s">
        <v>354</v>
      </c>
      <c r="D622" s="5"/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f t="shared" si="182"/>
        <v>0</v>
      </c>
      <c r="O622" s="12">
        <v>0</v>
      </c>
      <c r="P622" s="12">
        <f t="shared" si="183"/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f t="shared" si="184"/>
        <v>0</v>
      </c>
      <c r="AA622" s="12">
        <v>0</v>
      </c>
      <c r="AB622" s="12">
        <f t="shared" si="185"/>
        <v>0</v>
      </c>
      <c r="AC622" s="12">
        <f t="shared" si="186"/>
        <v>0</v>
      </c>
    </row>
    <row r="623" spans="1:29">
      <c r="A623" s="2">
        <v>2014</v>
      </c>
      <c r="B623" s="6" t="s">
        <v>774</v>
      </c>
      <c r="C623" s="6" t="s">
        <v>405</v>
      </c>
      <c r="D623" s="5"/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f t="shared" si="182"/>
        <v>0</v>
      </c>
      <c r="O623" s="12">
        <v>0</v>
      </c>
      <c r="P623" s="12">
        <f t="shared" si="183"/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f t="shared" si="184"/>
        <v>0</v>
      </c>
      <c r="AA623" s="12">
        <v>0</v>
      </c>
      <c r="AB623" s="12">
        <f t="shared" si="185"/>
        <v>0</v>
      </c>
      <c r="AC623" s="12">
        <f t="shared" si="186"/>
        <v>0</v>
      </c>
    </row>
    <row r="624" spans="1:29">
      <c r="A624" s="2">
        <v>2014</v>
      </c>
      <c r="B624" s="6" t="s">
        <v>775</v>
      </c>
      <c r="C624" s="6" t="s">
        <v>363</v>
      </c>
      <c r="D624" s="5"/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f t="shared" si="182"/>
        <v>0</v>
      </c>
      <c r="O624" s="12">
        <v>0</v>
      </c>
      <c r="P624" s="12">
        <f t="shared" si="183"/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f t="shared" si="184"/>
        <v>0</v>
      </c>
      <c r="AA624" s="12">
        <v>0</v>
      </c>
      <c r="AB624" s="12">
        <f t="shared" si="185"/>
        <v>0</v>
      </c>
      <c r="AC624" s="12">
        <f t="shared" si="186"/>
        <v>0</v>
      </c>
    </row>
    <row r="625" spans="1:29">
      <c r="A625" s="2">
        <v>2014</v>
      </c>
      <c r="B625" s="6" t="s">
        <v>776</v>
      </c>
      <c r="C625" s="6" t="s">
        <v>777</v>
      </c>
      <c r="D625" s="5"/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f t="shared" si="182"/>
        <v>0</v>
      </c>
      <c r="O625" s="12">
        <v>0</v>
      </c>
      <c r="P625" s="12">
        <f t="shared" si="183"/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f t="shared" si="184"/>
        <v>0</v>
      </c>
      <c r="AA625" s="12">
        <v>0</v>
      </c>
      <c r="AB625" s="12">
        <f t="shared" si="185"/>
        <v>0</v>
      </c>
      <c r="AC625" s="12">
        <f t="shared" si="186"/>
        <v>0</v>
      </c>
    </row>
    <row r="626" spans="1:29">
      <c r="A626" s="2">
        <v>2014</v>
      </c>
      <c r="B626" s="6" t="s">
        <v>778</v>
      </c>
      <c r="C626" s="6" t="s">
        <v>779</v>
      </c>
      <c r="D626" s="5"/>
      <c r="E626" s="12">
        <v>0</v>
      </c>
      <c r="F626" s="12">
        <v>0</v>
      </c>
      <c r="G626" s="12">
        <v>0</v>
      </c>
      <c r="H626" s="12">
        <v>178.92</v>
      </c>
      <c r="I626" s="12">
        <v>0</v>
      </c>
      <c r="J626" s="12">
        <v>0</v>
      </c>
      <c r="K626" s="12">
        <v>0</v>
      </c>
      <c r="L626" s="12">
        <v>205</v>
      </c>
      <c r="M626" s="12">
        <v>0</v>
      </c>
      <c r="N626" s="12">
        <f t="shared" si="182"/>
        <v>383.91999999999996</v>
      </c>
      <c r="O626" s="12">
        <v>0</v>
      </c>
      <c r="P626" s="12">
        <f t="shared" si="183"/>
        <v>383.91999999999996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f t="shared" si="184"/>
        <v>0</v>
      </c>
      <c r="AA626" s="12">
        <v>0</v>
      </c>
      <c r="AB626" s="12">
        <f t="shared" si="185"/>
        <v>0</v>
      </c>
      <c r="AC626" s="12">
        <f t="shared" si="186"/>
        <v>383.91999999999996</v>
      </c>
    </row>
    <row r="627" spans="1:29">
      <c r="A627" s="2" t="s">
        <v>0</v>
      </c>
      <c r="B627" s="6" t="s">
        <v>0</v>
      </c>
      <c r="C627" s="6" t="s">
        <v>57</v>
      </c>
      <c r="D627" s="5"/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205</v>
      </c>
      <c r="M627" s="12">
        <v>0</v>
      </c>
      <c r="N627" s="12">
        <f t="shared" si="182"/>
        <v>205</v>
      </c>
      <c r="O627" s="12">
        <v>0</v>
      </c>
      <c r="P627" s="12">
        <f t="shared" si="183"/>
        <v>205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f t="shared" si="184"/>
        <v>0</v>
      </c>
      <c r="AA627" s="12">
        <v>0</v>
      </c>
      <c r="AB627" s="12">
        <f t="shared" si="185"/>
        <v>0</v>
      </c>
      <c r="AC627" s="12">
        <f t="shared" si="186"/>
        <v>205</v>
      </c>
    </row>
    <row r="628" spans="1:29">
      <c r="A628" s="2">
        <v>2014</v>
      </c>
      <c r="B628" s="6" t="s">
        <v>780</v>
      </c>
      <c r="C628" s="6" t="s">
        <v>781</v>
      </c>
      <c r="D628" s="5" t="s">
        <v>53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f t="shared" si="182"/>
        <v>0</v>
      </c>
      <c r="O628" s="12">
        <v>0</v>
      </c>
      <c r="P628" s="12">
        <f t="shared" si="183"/>
        <v>0</v>
      </c>
      <c r="Q628" s="12"/>
      <c r="R628" s="12"/>
      <c r="S628" s="12"/>
      <c r="T628" s="12"/>
      <c r="U628" s="12"/>
      <c r="V628" s="12"/>
      <c r="W628" s="12"/>
      <c r="X628" s="12"/>
      <c r="Y628" s="12"/>
      <c r="Z628" s="12">
        <f t="shared" si="184"/>
        <v>0</v>
      </c>
      <c r="AA628" s="12"/>
      <c r="AB628" s="12">
        <f t="shared" si="185"/>
        <v>0</v>
      </c>
      <c r="AC628" s="12">
        <f t="shared" si="186"/>
        <v>0</v>
      </c>
    </row>
    <row r="629" spans="1:29">
      <c r="A629" s="2">
        <v>2014</v>
      </c>
      <c r="B629" s="6" t="s">
        <v>782</v>
      </c>
      <c r="C629" s="6" t="s">
        <v>127</v>
      </c>
      <c r="D629" s="5" t="s">
        <v>99</v>
      </c>
      <c r="E629" s="12" t="s">
        <v>0</v>
      </c>
      <c r="F629" s="12" t="s">
        <v>0</v>
      </c>
      <c r="G629" s="12" t="s">
        <v>0</v>
      </c>
      <c r="H629" s="12" t="s">
        <v>0</v>
      </c>
      <c r="I629" s="12" t="s">
        <v>0</v>
      </c>
      <c r="J629" s="12" t="s">
        <v>0</v>
      </c>
      <c r="K629" s="12" t="s">
        <v>0</v>
      </c>
      <c r="L629" s="12" t="s">
        <v>0</v>
      </c>
      <c r="M629" s="12" t="s">
        <v>0</v>
      </c>
      <c r="N629" s="12">
        <f t="shared" si="182"/>
        <v>0</v>
      </c>
      <c r="O629" s="12">
        <v>0</v>
      </c>
      <c r="P629" s="12">
        <f t="shared" si="183"/>
        <v>0</v>
      </c>
      <c r="Q629" s="12">
        <v>1620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f t="shared" si="184"/>
        <v>1620</v>
      </c>
      <c r="AA629" s="12">
        <v>1620</v>
      </c>
      <c r="AB629" s="12">
        <f t="shared" si="185"/>
        <v>0</v>
      </c>
      <c r="AC629" s="12">
        <f t="shared" si="186"/>
        <v>0</v>
      </c>
    </row>
    <row r="630" spans="1:29">
      <c r="A630" s="2">
        <v>2014</v>
      </c>
      <c r="B630" s="6" t="s">
        <v>783</v>
      </c>
      <c r="C630" s="6" t="s">
        <v>648</v>
      </c>
      <c r="D630" s="5" t="s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f t="shared" si="182"/>
        <v>0</v>
      </c>
      <c r="O630" s="12">
        <v>0</v>
      </c>
      <c r="P630" s="12">
        <f t="shared" si="183"/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f t="shared" si="184"/>
        <v>0</v>
      </c>
      <c r="AA630" s="12">
        <v>0</v>
      </c>
      <c r="AB630" s="12">
        <f t="shared" si="185"/>
        <v>0</v>
      </c>
      <c r="AC630" s="12">
        <f t="shared" si="186"/>
        <v>0</v>
      </c>
    </row>
    <row r="631" spans="1:29">
      <c r="A631" s="2">
        <v>2014</v>
      </c>
      <c r="B631" s="6" t="s">
        <v>784</v>
      </c>
      <c r="C631" s="6" t="s">
        <v>785</v>
      </c>
      <c r="D631" s="5"/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f t="shared" si="182"/>
        <v>0</v>
      </c>
      <c r="O631" s="12">
        <v>0</v>
      </c>
      <c r="P631" s="12">
        <f t="shared" si="183"/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200</v>
      </c>
      <c r="Y631" s="12">
        <v>0</v>
      </c>
      <c r="Z631" s="12">
        <f t="shared" si="184"/>
        <v>200</v>
      </c>
      <c r="AA631" s="12">
        <v>0</v>
      </c>
      <c r="AB631" s="12">
        <f t="shared" si="185"/>
        <v>200</v>
      </c>
      <c r="AC631" s="12">
        <f t="shared" si="186"/>
        <v>200</v>
      </c>
    </row>
    <row r="632" spans="1:29">
      <c r="A632" s="2">
        <v>2014</v>
      </c>
      <c r="B632" s="6" t="s">
        <v>786</v>
      </c>
      <c r="C632" s="6" t="s">
        <v>787</v>
      </c>
      <c r="D632" s="15"/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f t="shared" si="182"/>
        <v>0</v>
      </c>
      <c r="O632" s="12">
        <v>0</v>
      </c>
      <c r="P632" s="12">
        <f t="shared" si="183"/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f t="shared" si="184"/>
        <v>0</v>
      </c>
      <c r="AA632" s="12">
        <v>0</v>
      </c>
      <c r="AB632" s="12">
        <f t="shared" si="185"/>
        <v>0</v>
      </c>
      <c r="AC632" s="12">
        <f t="shared" si="186"/>
        <v>0</v>
      </c>
    </row>
    <row r="633" spans="1:29">
      <c r="A633" s="2">
        <v>2014</v>
      </c>
      <c r="B633" s="6" t="s">
        <v>788</v>
      </c>
      <c r="C633" s="6" t="s">
        <v>694</v>
      </c>
      <c r="D633" s="15"/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200</v>
      </c>
      <c r="M633" s="12">
        <v>0</v>
      </c>
      <c r="N633" s="12">
        <f t="shared" si="182"/>
        <v>200</v>
      </c>
      <c r="O633" s="12">
        <v>200</v>
      </c>
      <c r="P633" s="12">
        <f t="shared" si="183"/>
        <v>0</v>
      </c>
      <c r="Q633" s="12">
        <v>0</v>
      </c>
      <c r="R633" s="12">
        <v>0</v>
      </c>
      <c r="S633" s="12">
        <v>0</v>
      </c>
      <c r="T633" s="12">
        <v>1329.14</v>
      </c>
      <c r="U633" s="12">
        <v>0</v>
      </c>
      <c r="V633" s="12">
        <v>0</v>
      </c>
      <c r="W633" s="12">
        <v>2598.79</v>
      </c>
      <c r="X633" s="12">
        <v>0</v>
      </c>
      <c r="Y633" s="12">
        <v>0</v>
      </c>
      <c r="Z633" s="12">
        <f t="shared" si="184"/>
        <v>3927.9300000000003</v>
      </c>
      <c r="AA633" s="12">
        <v>0</v>
      </c>
      <c r="AB633" s="12">
        <f t="shared" si="185"/>
        <v>3927.9300000000003</v>
      </c>
      <c r="AC633" s="12">
        <f t="shared" si="186"/>
        <v>3927.9300000000003</v>
      </c>
    </row>
    <row r="634" spans="1:29">
      <c r="A634" s="2">
        <v>2014</v>
      </c>
      <c r="B634" s="6" t="s">
        <v>789</v>
      </c>
      <c r="C634" s="6" t="s">
        <v>790</v>
      </c>
      <c r="D634" s="15"/>
      <c r="E634" s="12">
        <v>1323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400</v>
      </c>
      <c r="M634" s="12">
        <v>5.76</v>
      </c>
      <c r="N634" s="12">
        <f t="shared" si="182"/>
        <v>1728.76</v>
      </c>
      <c r="O634" s="12">
        <v>1728.76</v>
      </c>
      <c r="P634" s="12">
        <f t="shared" si="183"/>
        <v>0</v>
      </c>
      <c r="Q634" s="12">
        <v>247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410</v>
      </c>
      <c r="Y634" s="12">
        <v>0</v>
      </c>
      <c r="Z634" s="12">
        <f t="shared" si="184"/>
        <v>657</v>
      </c>
      <c r="AA634" s="12">
        <v>657</v>
      </c>
      <c r="AB634" s="12">
        <f t="shared" si="185"/>
        <v>0</v>
      </c>
      <c r="AC634" s="12">
        <f t="shared" si="186"/>
        <v>0</v>
      </c>
    </row>
    <row r="635" spans="1:29">
      <c r="A635" s="2">
        <v>2014</v>
      </c>
      <c r="B635" s="6" t="s">
        <v>791</v>
      </c>
      <c r="C635" s="6" t="s">
        <v>148</v>
      </c>
      <c r="D635" s="5"/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f t="shared" si="182"/>
        <v>0</v>
      </c>
      <c r="O635" s="12">
        <v>0</v>
      </c>
      <c r="P635" s="12">
        <f t="shared" si="183"/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f t="shared" si="184"/>
        <v>0</v>
      </c>
      <c r="AA635" s="12">
        <v>0</v>
      </c>
      <c r="AB635" s="12">
        <f t="shared" si="185"/>
        <v>0</v>
      </c>
      <c r="AC635" s="12">
        <f t="shared" si="186"/>
        <v>0</v>
      </c>
    </row>
    <row r="636" spans="1:29">
      <c r="A636" s="2">
        <v>2014</v>
      </c>
      <c r="B636" s="6" t="s">
        <v>792</v>
      </c>
      <c r="C636" s="6" t="s">
        <v>789</v>
      </c>
      <c r="D636" s="5"/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f t="shared" si="182"/>
        <v>0</v>
      </c>
      <c r="O636" s="12">
        <v>0</v>
      </c>
      <c r="P636" s="12">
        <f t="shared" si="183"/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f t="shared" si="184"/>
        <v>0</v>
      </c>
      <c r="AA636" s="12">
        <v>0</v>
      </c>
      <c r="AB636" s="12">
        <f t="shared" si="185"/>
        <v>0</v>
      </c>
      <c r="AC636" s="12">
        <f t="shared" si="186"/>
        <v>0</v>
      </c>
    </row>
    <row r="637" spans="1:29">
      <c r="A637" s="2">
        <v>2014</v>
      </c>
      <c r="B637" s="6" t="s">
        <v>793</v>
      </c>
      <c r="C637" s="6" t="s">
        <v>50</v>
      </c>
      <c r="D637" s="5"/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f t="shared" si="182"/>
        <v>0</v>
      </c>
      <c r="O637" s="12">
        <v>0</v>
      </c>
      <c r="P637" s="12">
        <f t="shared" si="183"/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f t="shared" si="184"/>
        <v>0</v>
      </c>
      <c r="AA637" s="12">
        <v>0</v>
      </c>
      <c r="AB637" s="12">
        <f t="shared" si="185"/>
        <v>0</v>
      </c>
      <c r="AC637" s="12">
        <f t="shared" si="186"/>
        <v>0</v>
      </c>
    </row>
    <row r="638" spans="1:29">
      <c r="A638" s="2">
        <v>2014</v>
      </c>
      <c r="B638" s="6" t="s">
        <v>794</v>
      </c>
      <c r="C638" s="6" t="s">
        <v>356</v>
      </c>
      <c r="D638" s="5" t="s">
        <v>53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f t="shared" si="182"/>
        <v>0</v>
      </c>
      <c r="O638" s="12">
        <v>0</v>
      </c>
      <c r="P638" s="12">
        <f t="shared" si="183"/>
        <v>0</v>
      </c>
      <c r="Q638" s="12"/>
      <c r="R638" s="12"/>
      <c r="S638" s="12"/>
      <c r="T638" s="12"/>
      <c r="U638" s="12"/>
      <c r="V638" s="12"/>
      <c r="W638" s="12"/>
      <c r="X638" s="12"/>
      <c r="Y638" s="12"/>
      <c r="Z638" s="12">
        <f t="shared" si="184"/>
        <v>0</v>
      </c>
      <c r="AA638" s="12"/>
      <c r="AB638" s="12">
        <f t="shared" si="185"/>
        <v>0</v>
      </c>
      <c r="AC638" s="12">
        <f t="shared" si="186"/>
        <v>0</v>
      </c>
    </row>
    <row r="639" spans="1:29">
      <c r="A639" s="2">
        <v>2014</v>
      </c>
      <c r="B639" s="6" t="s">
        <v>795</v>
      </c>
      <c r="C639" s="6" t="s">
        <v>409</v>
      </c>
      <c r="D639" s="5" t="s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f t="shared" si="182"/>
        <v>0</v>
      </c>
      <c r="O639" s="12">
        <v>0</v>
      </c>
      <c r="P639" s="12">
        <f t="shared" si="183"/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f t="shared" si="184"/>
        <v>0</v>
      </c>
      <c r="AA639" s="12">
        <v>0</v>
      </c>
      <c r="AB639" s="12">
        <f t="shared" si="185"/>
        <v>0</v>
      </c>
      <c r="AC639" s="12">
        <f t="shared" si="186"/>
        <v>0</v>
      </c>
    </row>
    <row r="640" spans="1:29">
      <c r="A640" s="1"/>
      <c r="B640" s="6"/>
      <c r="C640" s="6" t="s">
        <v>312</v>
      </c>
      <c r="D640" s="5" t="s">
        <v>0</v>
      </c>
      <c r="E640" s="12">
        <v>2976.75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307.5</v>
      </c>
      <c r="M640" s="12">
        <v>0</v>
      </c>
      <c r="N640" s="12">
        <f t="shared" si="182"/>
        <v>3284.25</v>
      </c>
      <c r="O640" s="12">
        <v>0</v>
      </c>
      <c r="P640" s="12">
        <f t="shared" si="183"/>
        <v>3284.25</v>
      </c>
      <c r="Q640" s="12">
        <v>865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f t="shared" si="184"/>
        <v>865</v>
      </c>
      <c r="AA640" s="12">
        <v>0</v>
      </c>
      <c r="AB640" s="12">
        <f t="shared" si="185"/>
        <v>865</v>
      </c>
      <c r="AC640" s="12">
        <f t="shared" si="186"/>
        <v>4149.25</v>
      </c>
    </row>
    <row r="641" spans="1:29">
      <c r="A641" s="1"/>
      <c r="B641" s="6"/>
      <c r="C641" s="6" t="s">
        <v>313</v>
      </c>
      <c r="D641" s="5" t="s">
        <v>0</v>
      </c>
      <c r="E641" s="12">
        <v>2976.75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307.5</v>
      </c>
      <c r="M641" s="12">
        <v>0</v>
      </c>
      <c r="N641" s="12">
        <f>SUM(E641:M641)</f>
        <v>3284.25</v>
      </c>
      <c r="O641" s="12">
        <v>0</v>
      </c>
      <c r="P641" s="12">
        <f>SUM(N641-O641)</f>
        <v>3284.25</v>
      </c>
      <c r="Q641" s="12">
        <v>865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f>SUM(Q641:Y641)</f>
        <v>865</v>
      </c>
      <c r="AA641" s="12">
        <v>0</v>
      </c>
      <c r="AB641" s="12">
        <f>SUM(Z641-AA641)</f>
        <v>865</v>
      </c>
      <c r="AC641" s="12">
        <f>SUM(P641+AB641)</f>
        <v>4149.25</v>
      </c>
    </row>
    <row r="642" spans="1:29">
      <c r="A642" s="2">
        <v>2014</v>
      </c>
      <c r="B642" s="6" t="s">
        <v>796</v>
      </c>
      <c r="C642" s="6" t="s">
        <v>491</v>
      </c>
      <c r="D642" s="5" t="s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f t="shared" ref="N642" si="192">SUM(E642:M642)</f>
        <v>0</v>
      </c>
      <c r="O642" s="12">
        <v>0</v>
      </c>
      <c r="P642" s="12">
        <f t="shared" ref="P642" si="193">SUM(N642-O642)</f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f t="shared" ref="Z642" si="194">SUM(Q642:Y642)</f>
        <v>0</v>
      </c>
      <c r="AA642" s="12">
        <v>0</v>
      </c>
      <c r="AB642" s="12">
        <f t="shared" ref="AB642" si="195">SUM(Z642-AA642)</f>
        <v>0</v>
      </c>
      <c r="AC642" s="12">
        <f t="shared" ref="AC642" si="196">SUM(P642+AB642)</f>
        <v>0</v>
      </c>
    </row>
    <row r="643" spans="1:29">
      <c r="A643" s="2">
        <v>2014</v>
      </c>
      <c r="B643" s="6" t="s">
        <v>797</v>
      </c>
      <c r="C643" s="6" t="s">
        <v>491</v>
      </c>
      <c r="D643" s="5" t="s">
        <v>0</v>
      </c>
      <c r="E643" s="12">
        <v>0</v>
      </c>
      <c r="F643" s="12">
        <v>0</v>
      </c>
      <c r="G643" s="12">
        <v>0</v>
      </c>
      <c r="H643" s="12">
        <v>56.49</v>
      </c>
      <c r="I643" s="12">
        <v>0</v>
      </c>
      <c r="J643" s="12">
        <v>0</v>
      </c>
      <c r="K643" s="12">
        <v>57.96</v>
      </c>
      <c r="L643" s="12">
        <v>0</v>
      </c>
      <c r="M643" s="12">
        <v>0</v>
      </c>
      <c r="N643" s="12">
        <f t="shared" si="182"/>
        <v>114.45</v>
      </c>
      <c r="O643" s="12">
        <v>114.45</v>
      </c>
      <c r="P643" s="12">
        <f t="shared" si="183"/>
        <v>0</v>
      </c>
      <c r="Q643" s="12">
        <v>0</v>
      </c>
      <c r="R643" s="12">
        <v>0</v>
      </c>
      <c r="S643" s="12">
        <v>0</v>
      </c>
      <c r="T643" s="12">
        <v>36.22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f t="shared" si="184"/>
        <v>36.22</v>
      </c>
      <c r="AA643" s="12">
        <v>36.22</v>
      </c>
      <c r="AB643" s="12">
        <f t="shared" si="185"/>
        <v>0</v>
      </c>
      <c r="AC643" s="12">
        <f t="shared" si="186"/>
        <v>0</v>
      </c>
    </row>
    <row r="644" spans="1:29">
      <c r="A644" s="2">
        <v>2014</v>
      </c>
      <c r="B644" s="6" t="s">
        <v>798</v>
      </c>
      <c r="C644" s="6" t="s">
        <v>799</v>
      </c>
      <c r="D644" s="5"/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f t="shared" si="182"/>
        <v>0</v>
      </c>
      <c r="O644" s="12">
        <v>0</v>
      </c>
      <c r="P644" s="12">
        <f t="shared" si="183"/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f t="shared" si="184"/>
        <v>0</v>
      </c>
      <c r="AA644" s="12">
        <v>0</v>
      </c>
      <c r="AB644" s="12">
        <f t="shared" si="185"/>
        <v>0</v>
      </c>
      <c r="AC644" s="12">
        <f t="shared" si="186"/>
        <v>0</v>
      </c>
    </row>
    <row r="645" spans="1:29">
      <c r="A645" s="2">
        <v>2014</v>
      </c>
      <c r="B645" s="6" t="s">
        <v>800</v>
      </c>
      <c r="C645" s="6" t="s">
        <v>499</v>
      </c>
      <c r="D645" s="5" t="s">
        <v>131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f t="shared" si="182"/>
        <v>0</v>
      </c>
      <c r="O645" s="12">
        <v>0</v>
      </c>
      <c r="P645" s="12">
        <f t="shared" si="183"/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f t="shared" si="184"/>
        <v>0</v>
      </c>
      <c r="AA645" s="12">
        <v>0</v>
      </c>
      <c r="AB645" s="12">
        <f t="shared" si="185"/>
        <v>0</v>
      </c>
      <c r="AC645" s="12">
        <f t="shared" si="186"/>
        <v>0</v>
      </c>
    </row>
    <row r="646" spans="1:29">
      <c r="A646" s="2">
        <v>2014</v>
      </c>
      <c r="B646" s="6" t="s">
        <v>801</v>
      </c>
      <c r="C646" s="6" t="s">
        <v>732</v>
      </c>
      <c r="D646" s="5"/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f t="shared" si="182"/>
        <v>0</v>
      </c>
      <c r="O646" s="12">
        <v>0</v>
      </c>
      <c r="P646" s="12">
        <f t="shared" si="183"/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f t="shared" si="184"/>
        <v>0</v>
      </c>
      <c r="AA646" s="12">
        <v>0</v>
      </c>
      <c r="AB646" s="12">
        <f t="shared" si="185"/>
        <v>0</v>
      </c>
      <c r="AC646" s="12">
        <f t="shared" si="186"/>
        <v>0</v>
      </c>
    </row>
    <row r="647" spans="1:29">
      <c r="A647" s="2">
        <v>2014</v>
      </c>
      <c r="B647" s="6" t="s">
        <v>802</v>
      </c>
      <c r="C647" s="6" t="s">
        <v>487</v>
      </c>
      <c r="D647" s="5"/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f t="shared" si="182"/>
        <v>0</v>
      </c>
      <c r="O647" s="12">
        <v>0</v>
      </c>
      <c r="P647" s="12">
        <f t="shared" si="183"/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f t="shared" si="184"/>
        <v>0</v>
      </c>
      <c r="AA647" s="12">
        <v>0</v>
      </c>
      <c r="AB647" s="12">
        <f t="shared" si="185"/>
        <v>0</v>
      </c>
      <c r="AC647" s="12">
        <f t="shared" si="186"/>
        <v>0</v>
      </c>
    </row>
    <row r="648" spans="1:29">
      <c r="A648" s="2">
        <v>2014</v>
      </c>
      <c r="B648" s="6" t="s">
        <v>803</v>
      </c>
      <c r="C648" s="6" t="s">
        <v>610</v>
      </c>
      <c r="D648" s="5"/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f t="shared" si="182"/>
        <v>0</v>
      </c>
      <c r="O648" s="12">
        <v>0</v>
      </c>
      <c r="P648" s="12">
        <f t="shared" si="183"/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f t="shared" si="184"/>
        <v>0</v>
      </c>
      <c r="AA648" s="12">
        <v>0</v>
      </c>
      <c r="AB648" s="12">
        <f t="shared" si="185"/>
        <v>0</v>
      </c>
      <c r="AC648" s="12">
        <f t="shared" si="186"/>
        <v>0</v>
      </c>
    </row>
    <row r="649" spans="1:29">
      <c r="A649" s="2">
        <v>2014</v>
      </c>
      <c r="B649" s="6" t="s">
        <v>804</v>
      </c>
      <c r="C649" s="6" t="s">
        <v>409</v>
      </c>
      <c r="D649" s="5" t="s">
        <v>0</v>
      </c>
      <c r="E649" s="12">
        <v>0</v>
      </c>
      <c r="F649" s="12">
        <v>12.75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2173</v>
      </c>
      <c r="M649" s="12">
        <v>0</v>
      </c>
      <c r="N649" s="12">
        <f t="shared" si="182"/>
        <v>2185.75</v>
      </c>
      <c r="O649" s="12">
        <v>0</v>
      </c>
      <c r="P649" s="12">
        <f t="shared" si="183"/>
        <v>2185.75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1761</v>
      </c>
      <c r="Y649" s="12">
        <v>0</v>
      </c>
      <c r="Z649" s="12">
        <f t="shared" si="184"/>
        <v>1761</v>
      </c>
      <c r="AA649" s="12">
        <v>0</v>
      </c>
      <c r="AB649" s="12">
        <f t="shared" si="185"/>
        <v>1761</v>
      </c>
      <c r="AC649" s="12">
        <f t="shared" si="186"/>
        <v>3946.75</v>
      </c>
    </row>
    <row r="650" spans="1:29">
      <c r="A650" s="1"/>
      <c r="B650" s="13" t="s">
        <v>0</v>
      </c>
      <c r="C650" s="6" t="s">
        <v>805</v>
      </c>
      <c r="D650" s="5" t="s">
        <v>0</v>
      </c>
      <c r="E650" s="12">
        <v>511.2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1</v>
      </c>
      <c r="M650" s="12">
        <v>0</v>
      </c>
      <c r="N650" s="12">
        <f t="shared" si="182"/>
        <v>512.20000000000005</v>
      </c>
      <c r="O650" s="12">
        <v>512.20000000000005</v>
      </c>
      <c r="P650" s="12">
        <f t="shared" si="183"/>
        <v>0</v>
      </c>
      <c r="Q650" s="12">
        <v>1123.77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1</v>
      </c>
      <c r="Y650" s="12">
        <v>0</v>
      </c>
      <c r="Z650" s="12">
        <f t="shared" si="184"/>
        <v>1124.77</v>
      </c>
      <c r="AA650" s="12">
        <v>1124.77</v>
      </c>
      <c r="AB650" s="12">
        <f t="shared" si="185"/>
        <v>0</v>
      </c>
      <c r="AC650" s="12">
        <f t="shared" si="186"/>
        <v>0</v>
      </c>
    </row>
    <row r="651" spans="1:29">
      <c r="A651" s="1"/>
      <c r="B651" s="6" t="s">
        <v>0</v>
      </c>
      <c r="C651" s="6" t="s">
        <v>806</v>
      </c>
      <c r="D651" s="5"/>
      <c r="E651" s="12">
        <v>335.95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206</v>
      </c>
      <c r="M651" s="12">
        <v>0</v>
      </c>
      <c r="N651" s="12">
        <f>SUM(E651:M651)</f>
        <v>541.95000000000005</v>
      </c>
      <c r="O651" s="12">
        <v>541.95000000000005</v>
      </c>
      <c r="P651" s="12">
        <f>SUM(N651-O651)</f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207</v>
      </c>
      <c r="Y651" s="12">
        <v>0</v>
      </c>
      <c r="Z651" s="12">
        <f>SUM(Q651:Y651)</f>
        <v>207</v>
      </c>
      <c r="AA651" s="12">
        <v>207</v>
      </c>
      <c r="AB651" s="12">
        <f>SUM(Z651-AA651)</f>
        <v>0</v>
      </c>
      <c r="AC651" s="12">
        <f>SUM(P651+AB651)</f>
        <v>0</v>
      </c>
    </row>
    <row r="652" spans="1:29">
      <c r="A652" s="1"/>
      <c r="B652" s="7" t="s">
        <v>0</v>
      </c>
      <c r="C652" s="6" t="s">
        <v>807</v>
      </c>
      <c r="D652" s="5" t="s">
        <v>0</v>
      </c>
      <c r="E652" s="12">
        <v>766.8</v>
      </c>
      <c r="F652" s="12">
        <v>16.3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1</v>
      </c>
      <c r="M652" s="12">
        <v>0</v>
      </c>
      <c r="N652" s="12">
        <f>SUM(E652:M652)</f>
        <v>784.09999999999991</v>
      </c>
      <c r="O652" s="12">
        <v>784.1</v>
      </c>
      <c r="P652" s="12">
        <f>SUM(N652-O652)</f>
        <v>-1.1368683772161603E-13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1</v>
      </c>
      <c r="Y652" s="12">
        <v>0</v>
      </c>
      <c r="Z652" s="12">
        <f>SUM(Q652:Y652)</f>
        <v>1</v>
      </c>
      <c r="AA652" s="12">
        <v>1</v>
      </c>
      <c r="AB652" s="12">
        <f>SUM(Z652-AA652)</f>
        <v>0</v>
      </c>
      <c r="AC652" s="12">
        <f>SUM(P652+AB652)</f>
        <v>-1.1368683772161603E-13</v>
      </c>
    </row>
    <row r="653" spans="1:29">
      <c r="A653" s="1"/>
      <c r="B653" s="6" t="s">
        <v>0</v>
      </c>
      <c r="C653" s="6" t="s">
        <v>808</v>
      </c>
      <c r="D653" s="5"/>
      <c r="E653" s="12">
        <v>170.4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619</v>
      </c>
      <c r="M653" s="12">
        <v>0</v>
      </c>
      <c r="N653" s="12">
        <f>SUM(E653:M653)</f>
        <v>789.4</v>
      </c>
      <c r="O653" s="12">
        <v>789.4</v>
      </c>
      <c r="P653" s="12">
        <f>SUM(N653-O653)</f>
        <v>0</v>
      </c>
      <c r="Q653" s="12">
        <v>203.85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414</v>
      </c>
      <c r="Y653" s="12">
        <v>0</v>
      </c>
      <c r="Z653" s="12">
        <f>SUM(Q653:Y653)</f>
        <v>617.85</v>
      </c>
      <c r="AA653" s="12">
        <v>617.85</v>
      </c>
      <c r="AB653" s="12">
        <f>SUM(Z653-AA653)</f>
        <v>0</v>
      </c>
      <c r="AC653" s="12">
        <f>SUM(P653+AB653)</f>
        <v>0</v>
      </c>
    </row>
    <row r="654" spans="1:29">
      <c r="A654" s="1"/>
      <c r="B654" s="6" t="s">
        <v>0</v>
      </c>
      <c r="C654" s="6" t="s">
        <v>809</v>
      </c>
      <c r="D654" s="5" t="s">
        <v>0</v>
      </c>
      <c r="E654" s="12">
        <v>587.03</v>
      </c>
      <c r="F654" s="12">
        <v>31.31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412</v>
      </c>
      <c r="M654" s="12">
        <v>0</v>
      </c>
      <c r="N654" s="12">
        <f t="shared" si="182"/>
        <v>1030.3399999999999</v>
      </c>
      <c r="O654" s="12">
        <v>1030.3399999999999</v>
      </c>
      <c r="P654" s="12">
        <f t="shared" si="183"/>
        <v>0</v>
      </c>
      <c r="Q654" s="12">
        <v>206.47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413</v>
      </c>
      <c r="Y654" s="12">
        <v>0</v>
      </c>
      <c r="Z654" s="12">
        <f t="shared" si="184"/>
        <v>619.47</v>
      </c>
      <c r="AA654" s="12">
        <v>619.47</v>
      </c>
      <c r="AB654" s="12">
        <f t="shared" si="185"/>
        <v>0</v>
      </c>
      <c r="AC654" s="12">
        <f t="shared" si="186"/>
        <v>0</v>
      </c>
    </row>
    <row r="655" spans="1:29">
      <c r="A655" s="1"/>
      <c r="B655" s="6" t="s">
        <v>0</v>
      </c>
      <c r="C655" s="6" t="s">
        <v>810</v>
      </c>
      <c r="D655" s="5" t="s">
        <v>0</v>
      </c>
      <c r="E655" s="12">
        <v>719.34</v>
      </c>
      <c r="F655" s="12">
        <v>0</v>
      </c>
      <c r="G655" s="12">
        <v>0</v>
      </c>
      <c r="H655" s="12">
        <v>0</v>
      </c>
      <c r="I655" s="12">
        <v>0</v>
      </c>
      <c r="J655" s="12">
        <v>365.17</v>
      </c>
      <c r="K655" s="12">
        <v>0</v>
      </c>
      <c r="L655" s="12">
        <v>413</v>
      </c>
      <c r="M655" s="12">
        <v>0</v>
      </c>
      <c r="N655" s="12">
        <f>SUM(E655:M655)</f>
        <v>1497.51</v>
      </c>
      <c r="O655" s="12">
        <v>1497.51</v>
      </c>
      <c r="P655" s="12">
        <f>SUM(N655-O655)</f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413</v>
      </c>
      <c r="Y655" s="12">
        <v>0</v>
      </c>
      <c r="Z655" s="12">
        <f>SUM(Q655:Y655)</f>
        <v>413</v>
      </c>
      <c r="AA655" s="12">
        <v>413</v>
      </c>
      <c r="AB655" s="12">
        <f>SUM(Z655-AA655)</f>
        <v>0</v>
      </c>
      <c r="AC655" s="12">
        <f>SUM(P655+AB655)</f>
        <v>0</v>
      </c>
    </row>
    <row r="656" spans="1:29">
      <c r="A656" s="1"/>
      <c r="B656" s="6" t="s">
        <v>0</v>
      </c>
      <c r="C656" s="6" t="s">
        <v>811</v>
      </c>
      <c r="D656" s="5" t="s">
        <v>0</v>
      </c>
      <c r="E656" s="12">
        <v>170.4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411</v>
      </c>
      <c r="M656" s="12">
        <v>0</v>
      </c>
      <c r="N656" s="12">
        <f>SUM(E656:M656)</f>
        <v>581.4</v>
      </c>
      <c r="O656" s="12">
        <v>581.4</v>
      </c>
      <c r="P656" s="12">
        <f>SUM(N656-O656)</f>
        <v>0</v>
      </c>
      <c r="Q656" s="12">
        <v>1080.3900000000001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207</v>
      </c>
      <c r="Y656" s="12">
        <v>0</v>
      </c>
      <c r="Z656" s="12">
        <f>SUM(Q656:Y656)</f>
        <v>1287.3900000000001</v>
      </c>
      <c r="AA656" s="12">
        <v>1287.3900000000001</v>
      </c>
      <c r="AB656" s="12">
        <f>SUM(Z656-AA656)</f>
        <v>0</v>
      </c>
      <c r="AC656" s="12">
        <f>SUM(P656+AB656)</f>
        <v>0</v>
      </c>
    </row>
    <row r="657" spans="1:29">
      <c r="A657" s="1"/>
      <c r="B657" s="6" t="s">
        <v>0</v>
      </c>
      <c r="C657" s="6" t="s">
        <v>812</v>
      </c>
      <c r="D657" s="5" t="s">
        <v>0</v>
      </c>
      <c r="E657" s="12">
        <v>14268.94</v>
      </c>
      <c r="F657" s="12">
        <v>12.75</v>
      </c>
      <c r="G657" s="12">
        <v>0</v>
      </c>
      <c r="H657" s="12">
        <v>48.89</v>
      </c>
      <c r="I657" s="12">
        <v>0</v>
      </c>
      <c r="J657" s="12">
        <v>0</v>
      </c>
      <c r="K657" s="12">
        <v>0</v>
      </c>
      <c r="L657" s="12">
        <v>1</v>
      </c>
      <c r="M657" s="12">
        <v>0</v>
      </c>
      <c r="N657" s="12">
        <f t="shared" si="182"/>
        <v>14331.58</v>
      </c>
      <c r="O657" s="12">
        <v>14331.58</v>
      </c>
      <c r="P657" s="12">
        <f t="shared" si="183"/>
        <v>0</v>
      </c>
      <c r="Q657" s="12">
        <v>4960.2299999999996</v>
      </c>
      <c r="R657" s="12">
        <v>0</v>
      </c>
      <c r="S657" s="12">
        <v>0</v>
      </c>
      <c r="T657" s="12">
        <v>41.41</v>
      </c>
      <c r="U657" s="12">
        <v>0</v>
      </c>
      <c r="V657" s="12">
        <v>0</v>
      </c>
      <c r="W657" s="12">
        <v>0</v>
      </c>
      <c r="X657" s="12">
        <v>1</v>
      </c>
      <c r="Y657" s="12">
        <v>0</v>
      </c>
      <c r="Z657" s="12">
        <f t="shared" si="184"/>
        <v>5002.6399999999994</v>
      </c>
      <c r="AA657" s="12">
        <v>5002.6400000000003</v>
      </c>
      <c r="AB657" s="12">
        <f t="shared" si="185"/>
        <v>-9.0949470177292824E-13</v>
      </c>
      <c r="AC657" s="12">
        <f t="shared" si="186"/>
        <v>-9.0949470177292824E-13</v>
      </c>
    </row>
    <row r="658" spans="1:29">
      <c r="A658" s="2">
        <v>2014</v>
      </c>
      <c r="B658" s="6" t="s">
        <v>813</v>
      </c>
      <c r="C658" s="6" t="s">
        <v>814</v>
      </c>
      <c r="D658" s="5" t="s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f>SUM(E658:M658)</f>
        <v>0</v>
      </c>
      <c r="O658" s="12">
        <v>0</v>
      </c>
      <c r="P658" s="12">
        <f>SUM(N658-O658)</f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f t="shared" si="184"/>
        <v>0</v>
      </c>
      <c r="AA658" s="12">
        <v>0</v>
      </c>
      <c r="AB658" s="12">
        <f t="shared" si="185"/>
        <v>0</v>
      </c>
      <c r="AC658" s="12">
        <f t="shared" si="186"/>
        <v>0</v>
      </c>
    </row>
    <row r="659" spans="1:29">
      <c r="A659" s="2">
        <v>2014</v>
      </c>
      <c r="B659" s="6" t="s">
        <v>815</v>
      </c>
      <c r="C659" s="6" t="s">
        <v>816</v>
      </c>
      <c r="D659" s="5" t="s">
        <v>0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f t="shared" ref="N659:N765" si="197">SUM(E659:M659)</f>
        <v>0</v>
      </c>
      <c r="O659" s="12">
        <v>0</v>
      </c>
      <c r="P659" s="12">
        <f t="shared" ref="P659:P765" si="198">SUM(N659-O659)</f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f t="shared" si="184"/>
        <v>0</v>
      </c>
      <c r="AA659" s="12">
        <v>0</v>
      </c>
      <c r="AB659" s="12">
        <f t="shared" si="185"/>
        <v>0</v>
      </c>
      <c r="AC659" s="12">
        <f t="shared" si="186"/>
        <v>0</v>
      </c>
    </row>
    <row r="660" spans="1:29">
      <c r="A660" s="2">
        <v>2014</v>
      </c>
      <c r="B660" s="6" t="s">
        <v>817</v>
      </c>
      <c r="C660" s="6" t="s">
        <v>818</v>
      </c>
      <c r="D660" s="5"/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f t="shared" si="197"/>
        <v>0</v>
      </c>
      <c r="O660" s="12">
        <v>0</v>
      </c>
      <c r="P660" s="12">
        <f t="shared" si="198"/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f t="shared" si="184"/>
        <v>0</v>
      </c>
      <c r="AA660" s="12">
        <v>0</v>
      </c>
      <c r="AB660" s="12">
        <f t="shared" si="185"/>
        <v>0</v>
      </c>
      <c r="AC660" s="12">
        <f t="shared" si="186"/>
        <v>0</v>
      </c>
    </row>
    <row r="661" spans="1:29">
      <c r="A661" s="2">
        <v>2014</v>
      </c>
      <c r="B661" s="6" t="s">
        <v>819</v>
      </c>
      <c r="C661" s="6" t="s">
        <v>185</v>
      </c>
      <c r="D661" s="5"/>
      <c r="E661" s="12">
        <v>0</v>
      </c>
      <c r="F661" s="12">
        <v>0</v>
      </c>
      <c r="G661" s="12">
        <v>0</v>
      </c>
      <c r="H661" s="12">
        <v>154.07</v>
      </c>
      <c r="I661" s="12">
        <v>0</v>
      </c>
      <c r="J661" s="12">
        <v>0</v>
      </c>
      <c r="K661" s="12">
        <v>605.66</v>
      </c>
      <c r="L661" s="12">
        <v>0</v>
      </c>
      <c r="M661" s="12">
        <v>0</v>
      </c>
      <c r="N661" s="12">
        <f t="shared" si="197"/>
        <v>759.73</v>
      </c>
      <c r="O661" s="12">
        <v>759.73</v>
      </c>
      <c r="P661" s="12">
        <f t="shared" si="198"/>
        <v>0</v>
      </c>
      <c r="Q661" s="12">
        <v>0</v>
      </c>
      <c r="R661" s="12">
        <v>0</v>
      </c>
      <c r="S661" s="12">
        <v>0</v>
      </c>
      <c r="T661" s="12">
        <v>35.01</v>
      </c>
      <c r="U661" s="12">
        <v>0</v>
      </c>
      <c r="V661" s="12">
        <v>0</v>
      </c>
      <c r="W661" s="12">
        <v>52.54</v>
      </c>
      <c r="X661" s="12">
        <v>0</v>
      </c>
      <c r="Y661" s="12">
        <v>0</v>
      </c>
      <c r="Z661" s="12">
        <f t="shared" si="184"/>
        <v>87.55</v>
      </c>
      <c r="AA661" s="12">
        <v>87.55</v>
      </c>
      <c r="AB661" s="12">
        <f t="shared" si="185"/>
        <v>0</v>
      </c>
      <c r="AC661" s="12">
        <f t="shared" si="186"/>
        <v>0</v>
      </c>
    </row>
    <row r="662" spans="1:29">
      <c r="A662" s="2">
        <v>2014</v>
      </c>
      <c r="B662" s="6" t="s">
        <v>820</v>
      </c>
      <c r="C662" s="6" t="s">
        <v>821</v>
      </c>
      <c r="D662" s="5" t="s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100</v>
      </c>
      <c r="M662" s="12">
        <v>0</v>
      </c>
      <c r="N662" s="12">
        <f>SUM(E662:M662)</f>
        <v>100</v>
      </c>
      <c r="O662" s="12">
        <v>0</v>
      </c>
      <c r="P662" s="12">
        <f>SUM(N662-O662)</f>
        <v>100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f t="shared" si="184"/>
        <v>0</v>
      </c>
      <c r="AA662" s="12">
        <v>0</v>
      </c>
      <c r="AB662" s="12">
        <f t="shared" si="185"/>
        <v>0</v>
      </c>
      <c r="AC662" s="12">
        <f t="shared" si="186"/>
        <v>100</v>
      </c>
    </row>
    <row r="663" spans="1:29">
      <c r="A663" s="2">
        <v>2014</v>
      </c>
      <c r="B663" s="6" t="s">
        <v>822</v>
      </c>
      <c r="C663" s="6" t="s">
        <v>823</v>
      </c>
      <c r="D663" s="5" t="s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f t="shared" si="197"/>
        <v>0</v>
      </c>
      <c r="O663" s="12">
        <v>0</v>
      </c>
      <c r="P663" s="12">
        <f t="shared" si="198"/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f t="shared" si="184"/>
        <v>0</v>
      </c>
      <c r="AA663" s="12">
        <v>0</v>
      </c>
      <c r="AB663" s="12">
        <f t="shared" si="185"/>
        <v>0</v>
      </c>
      <c r="AC663" s="12">
        <f t="shared" si="186"/>
        <v>0</v>
      </c>
    </row>
    <row r="664" spans="1:29">
      <c r="A664" s="2">
        <v>2014</v>
      </c>
      <c r="B664" s="6" t="s">
        <v>824</v>
      </c>
      <c r="C664" s="6" t="s">
        <v>134</v>
      </c>
      <c r="D664" s="5" t="s">
        <v>53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f t="shared" si="197"/>
        <v>0</v>
      </c>
      <c r="O664" s="12">
        <v>0</v>
      </c>
      <c r="P664" s="12">
        <f t="shared" si="198"/>
        <v>0</v>
      </c>
      <c r="Q664" s="12"/>
      <c r="R664" s="12"/>
      <c r="S664" s="12"/>
      <c r="T664" s="12"/>
      <c r="U664" s="12"/>
      <c r="V664" s="12"/>
      <c r="W664" s="12"/>
      <c r="X664" s="12"/>
      <c r="Y664" s="12"/>
      <c r="Z664" s="12">
        <f t="shared" si="184"/>
        <v>0</v>
      </c>
      <c r="AA664" s="12"/>
      <c r="AB664" s="12">
        <f t="shared" si="185"/>
        <v>0</v>
      </c>
      <c r="AC664" s="12">
        <f t="shared" si="186"/>
        <v>0</v>
      </c>
    </row>
    <row r="665" spans="1:29">
      <c r="A665" s="2">
        <v>2014</v>
      </c>
      <c r="B665" s="6" t="s">
        <v>825</v>
      </c>
      <c r="C665" s="6" t="s">
        <v>206</v>
      </c>
      <c r="D665" s="5" t="s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f t="shared" si="197"/>
        <v>0</v>
      </c>
      <c r="O665" s="12">
        <v>0</v>
      </c>
      <c r="P665" s="12">
        <f t="shared" si="198"/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f t="shared" si="184"/>
        <v>0</v>
      </c>
      <c r="AA665" s="12">
        <v>0</v>
      </c>
      <c r="AB665" s="12">
        <f t="shared" si="185"/>
        <v>0</v>
      </c>
      <c r="AC665" s="12">
        <f t="shared" si="186"/>
        <v>0</v>
      </c>
    </row>
    <row r="666" spans="1:29">
      <c r="A666" s="2">
        <v>2014</v>
      </c>
      <c r="B666" s="6" t="s">
        <v>826</v>
      </c>
      <c r="C666" s="6" t="s">
        <v>276</v>
      </c>
      <c r="D666" s="5" t="s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f t="shared" si="197"/>
        <v>0</v>
      </c>
      <c r="O666" s="12">
        <v>0</v>
      </c>
      <c r="P666" s="12">
        <f t="shared" si="198"/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f t="shared" si="184"/>
        <v>0</v>
      </c>
      <c r="AA666" s="12">
        <v>0</v>
      </c>
      <c r="AB666" s="12">
        <f t="shared" si="185"/>
        <v>0</v>
      </c>
      <c r="AC666" s="12">
        <f t="shared" si="186"/>
        <v>0</v>
      </c>
    </row>
    <row r="667" spans="1:29">
      <c r="A667" s="2">
        <v>2014</v>
      </c>
      <c r="B667" s="6" t="s">
        <v>827</v>
      </c>
      <c r="C667" s="6" t="s">
        <v>828</v>
      </c>
      <c r="D667" s="5" t="s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f t="shared" si="197"/>
        <v>0</v>
      </c>
      <c r="O667" s="12">
        <v>0</v>
      </c>
      <c r="P667" s="12">
        <f t="shared" si="198"/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f t="shared" si="184"/>
        <v>0</v>
      </c>
      <c r="AA667" s="12">
        <v>0</v>
      </c>
      <c r="AB667" s="12">
        <f t="shared" si="185"/>
        <v>0</v>
      </c>
      <c r="AC667" s="12">
        <f t="shared" si="186"/>
        <v>0</v>
      </c>
    </row>
    <row r="668" spans="1:29">
      <c r="A668" s="2">
        <v>2014</v>
      </c>
      <c r="B668" s="6" t="s">
        <v>829</v>
      </c>
      <c r="C668" s="6" t="s">
        <v>830</v>
      </c>
      <c r="D668" s="5" t="s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f t="shared" si="197"/>
        <v>0</v>
      </c>
      <c r="O668" s="12">
        <v>0</v>
      </c>
      <c r="P668" s="12">
        <f t="shared" si="198"/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f t="shared" si="184"/>
        <v>0</v>
      </c>
      <c r="AA668" s="12">
        <v>0</v>
      </c>
      <c r="AB668" s="12">
        <f t="shared" si="185"/>
        <v>0</v>
      </c>
      <c r="AC668" s="12">
        <f t="shared" si="186"/>
        <v>0</v>
      </c>
    </row>
    <row r="669" spans="1:29">
      <c r="A669" s="2">
        <v>2014</v>
      </c>
      <c r="B669" s="6" t="s">
        <v>831</v>
      </c>
      <c r="C669" s="6" t="s">
        <v>832</v>
      </c>
      <c r="D669" s="15" t="s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f>SUM(E669:M669)</f>
        <v>0</v>
      </c>
      <c r="O669" s="12">
        <v>0</v>
      </c>
      <c r="P669" s="12">
        <f>SUM(N669-O669)</f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f>SUM(Q669:Y669)</f>
        <v>0</v>
      </c>
      <c r="AA669" s="12">
        <v>0</v>
      </c>
      <c r="AB669" s="12">
        <f>SUM(Z669-AA669)</f>
        <v>0</v>
      </c>
      <c r="AC669" s="12">
        <f>SUM(P669+AB669)</f>
        <v>0</v>
      </c>
    </row>
    <row r="670" spans="1:29">
      <c r="A670" s="2">
        <v>2014</v>
      </c>
      <c r="B670" s="6" t="s">
        <v>833</v>
      </c>
      <c r="C670" s="6" t="s">
        <v>834</v>
      </c>
      <c r="D670" s="15" t="s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f>SUM(E670:M670)</f>
        <v>0</v>
      </c>
      <c r="O670" s="12">
        <v>0</v>
      </c>
      <c r="P670" s="12">
        <f>SUM(N670-O670)</f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f>SUM(Q670:Y670)</f>
        <v>0</v>
      </c>
      <c r="AA670" s="12">
        <v>0</v>
      </c>
      <c r="AB670" s="12">
        <f>SUM(Z670-AA670)</f>
        <v>0</v>
      </c>
      <c r="AC670" s="12">
        <f>SUM(P670+AB670)</f>
        <v>0</v>
      </c>
    </row>
    <row r="671" spans="1:29">
      <c r="A671" s="2">
        <v>2014</v>
      </c>
      <c r="B671" s="6" t="s">
        <v>835</v>
      </c>
      <c r="C671" s="6" t="s">
        <v>836</v>
      </c>
      <c r="D671" s="15" t="s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f>SUM(E671:M671)</f>
        <v>0</v>
      </c>
      <c r="O671" s="12">
        <v>0</v>
      </c>
      <c r="P671" s="12">
        <f>SUM(N671-O671)</f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f>SUM(Q671:Y671)</f>
        <v>0</v>
      </c>
      <c r="AA671" s="12">
        <v>0</v>
      </c>
      <c r="AB671" s="12">
        <f>SUM(Z671-AA671)</f>
        <v>0</v>
      </c>
      <c r="AC671" s="12">
        <f>SUM(P671+AB671)</f>
        <v>0</v>
      </c>
    </row>
    <row r="672" spans="1:29">
      <c r="A672" s="2">
        <v>2014</v>
      </c>
      <c r="B672" s="6" t="s">
        <v>837</v>
      </c>
      <c r="C672" s="6" t="s">
        <v>491</v>
      </c>
      <c r="D672" s="5" t="s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f t="shared" ref="N672:N679" si="199">SUM(E672:M672)</f>
        <v>0</v>
      </c>
      <c r="O672" s="12">
        <v>0</v>
      </c>
      <c r="P672" s="12">
        <f t="shared" ref="P672:P679" si="200">SUM(N672-O672)</f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f t="shared" si="184"/>
        <v>0</v>
      </c>
      <c r="AA672" s="12">
        <v>0</v>
      </c>
      <c r="AB672" s="12">
        <f t="shared" si="185"/>
        <v>0</v>
      </c>
      <c r="AC672" s="12">
        <f t="shared" si="186"/>
        <v>0</v>
      </c>
    </row>
    <row r="673" spans="1:29">
      <c r="A673" s="2">
        <v>2014</v>
      </c>
      <c r="B673" s="6" t="s">
        <v>838</v>
      </c>
      <c r="C673" s="6" t="s">
        <v>839</v>
      </c>
      <c r="D673" s="5" t="s">
        <v>53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f t="shared" si="199"/>
        <v>0</v>
      </c>
      <c r="O673" s="12">
        <v>0</v>
      </c>
      <c r="P673" s="12">
        <f t="shared" si="200"/>
        <v>0</v>
      </c>
      <c r="Q673" s="12"/>
      <c r="R673" s="12"/>
      <c r="S673" s="12"/>
      <c r="T673" s="12"/>
      <c r="U673" s="12"/>
      <c r="V673" s="12"/>
      <c r="W673" s="12"/>
      <c r="X673" s="12"/>
      <c r="Y673" s="12"/>
      <c r="Z673" s="12">
        <f t="shared" si="184"/>
        <v>0</v>
      </c>
      <c r="AA673" s="12"/>
      <c r="AB673" s="12">
        <f t="shared" si="185"/>
        <v>0</v>
      </c>
      <c r="AC673" s="12">
        <f t="shared" si="186"/>
        <v>0</v>
      </c>
    </row>
    <row r="674" spans="1:29">
      <c r="A674" s="2">
        <v>2014</v>
      </c>
      <c r="B674" s="6" t="s">
        <v>840</v>
      </c>
      <c r="C674" s="6" t="s">
        <v>569</v>
      </c>
      <c r="D674" s="5" t="s">
        <v>53</v>
      </c>
      <c r="E674" s="12">
        <v>4478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400</v>
      </c>
      <c r="M674" s="12">
        <v>0</v>
      </c>
      <c r="N674" s="12">
        <f t="shared" si="199"/>
        <v>4878</v>
      </c>
      <c r="O674" s="12">
        <v>4878</v>
      </c>
      <c r="P674" s="12">
        <f t="shared" si="200"/>
        <v>0</v>
      </c>
      <c r="Q674" s="12"/>
      <c r="R674" s="12"/>
      <c r="S674" s="12"/>
      <c r="T674" s="12"/>
      <c r="U674" s="12"/>
      <c r="V674" s="12"/>
      <c r="W674" s="12"/>
      <c r="X674" s="12"/>
      <c r="Y674" s="12"/>
      <c r="Z674" s="12">
        <f t="shared" si="184"/>
        <v>0</v>
      </c>
      <c r="AA674" s="12"/>
      <c r="AB674" s="12">
        <f t="shared" si="185"/>
        <v>0</v>
      </c>
      <c r="AC674" s="12">
        <f t="shared" si="186"/>
        <v>0</v>
      </c>
    </row>
    <row r="675" spans="1:29">
      <c r="A675" s="2">
        <v>2014</v>
      </c>
      <c r="B675" s="6" t="s">
        <v>841</v>
      </c>
      <c r="C675" s="6" t="s">
        <v>842</v>
      </c>
      <c r="D675" s="5" t="s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f t="shared" si="199"/>
        <v>0</v>
      </c>
      <c r="O675" s="12">
        <v>0</v>
      </c>
      <c r="P675" s="12">
        <f t="shared" si="200"/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f t="shared" si="184"/>
        <v>0</v>
      </c>
      <c r="AA675" s="12">
        <v>0</v>
      </c>
      <c r="AB675" s="12">
        <f t="shared" si="185"/>
        <v>0</v>
      </c>
      <c r="AC675" s="12">
        <f t="shared" si="186"/>
        <v>0</v>
      </c>
    </row>
    <row r="676" spans="1:29">
      <c r="A676" s="2">
        <v>2014</v>
      </c>
      <c r="B676" s="6" t="s">
        <v>842</v>
      </c>
      <c r="C676" s="6" t="s">
        <v>843</v>
      </c>
      <c r="D676" s="5"/>
      <c r="E676" s="12">
        <v>5416.45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f t="shared" si="199"/>
        <v>5416.45</v>
      </c>
      <c r="O676" s="12">
        <v>0</v>
      </c>
      <c r="P676" s="12">
        <f t="shared" si="200"/>
        <v>5416.45</v>
      </c>
      <c r="Q676" s="12">
        <v>1145.76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f t="shared" si="184"/>
        <v>1145.76</v>
      </c>
      <c r="AA676" s="12">
        <v>0</v>
      </c>
      <c r="AB676" s="12">
        <f t="shared" si="185"/>
        <v>1145.76</v>
      </c>
      <c r="AC676" s="12">
        <f t="shared" si="186"/>
        <v>6562.21</v>
      </c>
    </row>
    <row r="677" spans="1:29">
      <c r="A677" s="2">
        <v>2014</v>
      </c>
      <c r="B677" s="6" t="s">
        <v>844</v>
      </c>
      <c r="C677" s="6" t="s">
        <v>69</v>
      </c>
      <c r="D677" s="14"/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f>SUM(E677:M677)</f>
        <v>0</v>
      </c>
      <c r="O677" s="12">
        <v>0</v>
      </c>
      <c r="P677" s="12">
        <f>SUM(N677-O677)</f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f>SUM(Q677:Y677)</f>
        <v>0</v>
      </c>
      <c r="AA677" s="12">
        <v>0</v>
      </c>
      <c r="AB677" s="12">
        <f>SUM(Z677-AA677)</f>
        <v>0</v>
      </c>
      <c r="AC677" s="12">
        <f>SUM(P677+AB677)</f>
        <v>0</v>
      </c>
    </row>
    <row r="678" spans="1:29">
      <c r="A678" s="2">
        <v>2014</v>
      </c>
      <c r="B678" s="6" t="s">
        <v>845</v>
      </c>
      <c r="C678" s="6" t="s">
        <v>846</v>
      </c>
      <c r="D678" s="15"/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f t="shared" ref="N678" si="201">SUM(E678:M678)</f>
        <v>0</v>
      </c>
      <c r="O678" s="12">
        <v>0</v>
      </c>
      <c r="P678" s="12">
        <f t="shared" ref="P678" si="202">SUM(N678-O678)</f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f t="shared" ref="Z678" si="203">SUM(Q678:Y678)</f>
        <v>0</v>
      </c>
      <c r="AA678" s="12">
        <v>0</v>
      </c>
      <c r="AB678" s="12">
        <f t="shared" ref="AB678" si="204">SUM(Z678-AA678)</f>
        <v>0</v>
      </c>
      <c r="AC678" s="12">
        <f t="shared" ref="AC678" si="205">SUM(P678+AB678)</f>
        <v>0</v>
      </c>
    </row>
    <row r="679" spans="1:29">
      <c r="A679" s="2">
        <v>2014</v>
      </c>
      <c r="B679" s="6" t="s">
        <v>847</v>
      </c>
      <c r="C679" s="6" t="s">
        <v>848</v>
      </c>
      <c r="D679" s="5"/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f t="shared" si="199"/>
        <v>0</v>
      </c>
      <c r="O679" s="12">
        <v>0</v>
      </c>
      <c r="P679" s="12">
        <f t="shared" si="200"/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f t="shared" si="184"/>
        <v>0</v>
      </c>
      <c r="AA679" s="12">
        <v>0</v>
      </c>
      <c r="AB679" s="12">
        <f t="shared" si="185"/>
        <v>0</v>
      </c>
      <c r="AC679" s="12">
        <f t="shared" si="186"/>
        <v>0</v>
      </c>
    </row>
    <row r="680" spans="1:29">
      <c r="A680" s="2">
        <v>2014</v>
      </c>
      <c r="B680" s="6" t="s">
        <v>849</v>
      </c>
      <c r="C680" s="6" t="s">
        <v>850</v>
      </c>
      <c r="D680" s="5" t="s">
        <v>0</v>
      </c>
      <c r="E680" s="12">
        <v>13178.23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206</v>
      </c>
      <c r="M680" s="12">
        <v>0</v>
      </c>
      <c r="N680" s="12">
        <f t="shared" si="197"/>
        <v>13384.23</v>
      </c>
      <c r="O680" s="12">
        <v>13384.23</v>
      </c>
      <c r="P680" s="12">
        <f t="shared" si="198"/>
        <v>0</v>
      </c>
      <c r="Q680" s="12">
        <v>10079.42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1</v>
      </c>
      <c r="Y680" s="12">
        <v>0</v>
      </c>
      <c r="Z680" s="12">
        <f t="shared" si="184"/>
        <v>10080.42</v>
      </c>
      <c r="AA680" s="12">
        <v>10080.42</v>
      </c>
      <c r="AB680" s="12">
        <f t="shared" si="185"/>
        <v>0</v>
      </c>
      <c r="AC680" s="12">
        <f t="shared" si="186"/>
        <v>0</v>
      </c>
    </row>
    <row r="681" spans="1:29">
      <c r="A681" s="2" t="s">
        <v>0</v>
      </c>
      <c r="B681" s="6" t="s">
        <v>0</v>
      </c>
      <c r="C681" s="6" t="s">
        <v>409</v>
      </c>
      <c r="D681" s="5"/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715</v>
      </c>
      <c r="M681" s="12">
        <v>0</v>
      </c>
      <c r="N681" s="12">
        <f t="shared" si="197"/>
        <v>715</v>
      </c>
      <c r="O681" s="12">
        <v>0</v>
      </c>
      <c r="P681" s="12">
        <f t="shared" si="198"/>
        <v>715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5</v>
      </c>
      <c r="Y681" s="12">
        <v>0</v>
      </c>
      <c r="Z681" s="12">
        <f t="shared" si="184"/>
        <v>5</v>
      </c>
      <c r="AA681" s="12">
        <v>0</v>
      </c>
      <c r="AB681" s="12">
        <f t="shared" si="185"/>
        <v>5</v>
      </c>
      <c r="AC681" s="12">
        <f t="shared" si="186"/>
        <v>720</v>
      </c>
    </row>
    <row r="682" spans="1:29">
      <c r="A682" s="1"/>
      <c r="B682" s="6" t="s">
        <v>0</v>
      </c>
      <c r="C682" s="6" t="s">
        <v>851</v>
      </c>
      <c r="D682" s="5" t="s">
        <v>0</v>
      </c>
      <c r="E682" s="12">
        <v>19633.37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f>SUM(E682:M682)</f>
        <v>19633.37</v>
      </c>
      <c r="O682" s="12">
        <v>19633.37</v>
      </c>
      <c r="P682" s="12">
        <f>SUM(N682-O682)</f>
        <v>0</v>
      </c>
      <c r="Q682" s="12">
        <v>24143.72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f t="shared" si="184"/>
        <v>24143.72</v>
      </c>
      <c r="AA682" s="12">
        <v>24143.72</v>
      </c>
      <c r="AB682" s="12">
        <f t="shared" si="185"/>
        <v>0</v>
      </c>
      <c r="AC682" s="12">
        <f t="shared" si="186"/>
        <v>0</v>
      </c>
    </row>
    <row r="683" spans="1:29">
      <c r="A683" s="1"/>
      <c r="B683" s="6" t="s">
        <v>0</v>
      </c>
      <c r="C683" s="6" t="s">
        <v>852</v>
      </c>
      <c r="D683" s="5" t="s">
        <v>0</v>
      </c>
      <c r="E683" s="12">
        <v>16991.52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206</v>
      </c>
      <c r="M683" s="12">
        <v>0</v>
      </c>
      <c r="N683" s="12">
        <f t="shared" si="197"/>
        <v>17197.52</v>
      </c>
      <c r="O683" s="12">
        <v>17197.52</v>
      </c>
      <c r="P683" s="12">
        <f t="shared" si="198"/>
        <v>0</v>
      </c>
      <c r="Q683" s="12">
        <v>5053.7700000000004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1</v>
      </c>
      <c r="Y683" s="12">
        <v>0</v>
      </c>
      <c r="Z683" s="12">
        <f t="shared" si="184"/>
        <v>5054.7700000000004</v>
      </c>
      <c r="AA683" s="12">
        <v>5054.7700000000004</v>
      </c>
      <c r="AB683" s="12">
        <f t="shared" si="185"/>
        <v>0</v>
      </c>
      <c r="AC683" s="12">
        <f t="shared" si="186"/>
        <v>0</v>
      </c>
    </row>
    <row r="684" spans="1:29">
      <c r="A684" s="2">
        <v>2014</v>
      </c>
      <c r="B684" s="6" t="s">
        <v>853</v>
      </c>
      <c r="C684" s="6" t="s">
        <v>810</v>
      </c>
      <c r="D684" s="14" t="s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f>SUM(E684:M684)</f>
        <v>0</v>
      </c>
      <c r="O684" s="12">
        <v>0</v>
      </c>
      <c r="P684" s="12">
        <f>SUM(N684-O684)</f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f t="shared" si="184"/>
        <v>0</v>
      </c>
      <c r="AA684" s="12">
        <v>0</v>
      </c>
      <c r="AB684" s="12">
        <f t="shared" si="185"/>
        <v>0</v>
      </c>
      <c r="AC684" s="12">
        <f t="shared" si="186"/>
        <v>0</v>
      </c>
    </row>
    <row r="685" spans="1:29">
      <c r="A685" s="2">
        <v>2014</v>
      </c>
      <c r="B685" s="6" t="s">
        <v>854</v>
      </c>
      <c r="C685" s="6" t="s">
        <v>855</v>
      </c>
      <c r="D685" s="14" t="s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f>SUM(E685:M685)</f>
        <v>0</v>
      </c>
      <c r="O685" s="12">
        <v>0</v>
      </c>
      <c r="P685" s="12">
        <f>SUM(N685-O685)</f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f t="shared" si="184"/>
        <v>0</v>
      </c>
      <c r="AA685" s="12">
        <v>0</v>
      </c>
      <c r="AB685" s="12">
        <f t="shared" si="185"/>
        <v>0</v>
      </c>
      <c r="AC685" s="12">
        <f t="shared" si="186"/>
        <v>0</v>
      </c>
    </row>
    <row r="686" spans="1:29">
      <c r="A686" s="2">
        <v>2014</v>
      </c>
      <c r="B686" s="6" t="s">
        <v>856</v>
      </c>
      <c r="C686" s="6" t="s">
        <v>857</v>
      </c>
      <c r="D686" s="15"/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f>SUM(E686:M686)</f>
        <v>0</v>
      </c>
      <c r="O686" s="12">
        <v>0</v>
      </c>
      <c r="P686" s="12">
        <f>SUM(N686-O686)</f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f t="shared" si="184"/>
        <v>0</v>
      </c>
      <c r="AA686" s="12">
        <v>0</v>
      </c>
      <c r="AB686" s="12">
        <f t="shared" si="185"/>
        <v>0</v>
      </c>
      <c r="AC686" s="12">
        <f t="shared" si="186"/>
        <v>0</v>
      </c>
    </row>
    <row r="687" spans="1:29">
      <c r="A687" s="2">
        <v>2014</v>
      </c>
      <c r="B687" s="6" t="s">
        <v>858</v>
      </c>
      <c r="C687" s="6" t="s">
        <v>859</v>
      </c>
      <c r="D687" s="5"/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f t="shared" ref="N687" si="206">SUM(E687:M687)</f>
        <v>0</v>
      </c>
      <c r="O687" s="12">
        <v>0</v>
      </c>
      <c r="P687" s="12">
        <f t="shared" ref="P687" si="207">SUM(N687-O687)</f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f t="shared" si="184"/>
        <v>0</v>
      </c>
      <c r="AA687" s="12">
        <v>0</v>
      </c>
      <c r="AB687" s="12">
        <f t="shared" si="185"/>
        <v>0</v>
      </c>
      <c r="AC687" s="12">
        <f t="shared" si="186"/>
        <v>0</v>
      </c>
    </row>
    <row r="688" spans="1:29">
      <c r="A688" s="2">
        <v>2014</v>
      </c>
      <c r="B688" s="6" t="s">
        <v>860</v>
      </c>
      <c r="C688" s="6" t="s">
        <v>230</v>
      </c>
      <c r="D688" s="5" t="s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f>SUM(E688:M688)</f>
        <v>0</v>
      </c>
      <c r="O688" s="12">
        <v>0</v>
      </c>
      <c r="P688" s="12">
        <f>SUM(N688-O688)</f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f t="shared" ref="Z688:Z751" si="208">SUM(Q688:Y688)</f>
        <v>0</v>
      </c>
      <c r="AA688" s="12">
        <v>0</v>
      </c>
      <c r="AB688" s="12">
        <f t="shared" ref="AB688:AB751" si="209">SUM(Z688-AA688)</f>
        <v>0</v>
      </c>
      <c r="AC688" s="12">
        <f t="shared" ref="AC688:AC751" si="210">SUM(P688+AB688)</f>
        <v>0</v>
      </c>
    </row>
    <row r="689" spans="1:29">
      <c r="A689" s="2">
        <v>2014</v>
      </c>
      <c r="B689" s="6" t="s">
        <v>861</v>
      </c>
      <c r="C689" s="6" t="s">
        <v>862</v>
      </c>
      <c r="D689" s="5" t="s">
        <v>0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f>SUM(E689:M689)</f>
        <v>0</v>
      </c>
      <c r="O689" s="12">
        <v>0</v>
      </c>
      <c r="P689" s="12">
        <f>SUM(N689-O689)</f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f t="shared" si="208"/>
        <v>0</v>
      </c>
      <c r="AA689" s="12">
        <v>0</v>
      </c>
      <c r="AB689" s="12">
        <f t="shared" si="209"/>
        <v>0</v>
      </c>
      <c r="AC689" s="12">
        <f t="shared" si="210"/>
        <v>0</v>
      </c>
    </row>
    <row r="690" spans="1:29">
      <c r="A690" s="2">
        <v>2014</v>
      </c>
      <c r="B690" s="6" t="s">
        <v>863</v>
      </c>
      <c r="C690" s="6" t="s">
        <v>864</v>
      </c>
      <c r="D690" s="5" t="s">
        <v>53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f>SUM(E690:M690)</f>
        <v>0</v>
      </c>
      <c r="O690" s="12">
        <v>0</v>
      </c>
      <c r="P690" s="12">
        <f>SUM(N690-O690)</f>
        <v>0</v>
      </c>
      <c r="Q690" s="12"/>
      <c r="R690" s="12"/>
      <c r="S690" s="12"/>
      <c r="T690" s="12"/>
      <c r="U690" s="12"/>
      <c r="V690" s="12"/>
      <c r="W690" s="12"/>
      <c r="X690" s="12"/>
      <c r="Y690" s="12"/>
      <c r="Z690" s="12">
        <f t="shared" si="208"/>
        <v>0</v>
      </c>
      <c r="AA690" s="12"/>
      <c r="AB690" s="12">
        <f t="shared" si="209"/>
        <v>0</v>
      </c>
      <c r="AC690" s="12">
        <f t="shared" si="210"/>
        <v>0</v>
      </c>
    </row>
    <row r="691" spans="1:29">
      <c r="A691" s="2">
        <v>2014</v>
      </c>
      <c r="B691" s="6" t="s">
        <v>865</v>
      </c>
      <c r="C691" s="6" t="s">
        <v>866</v>
      </c>
      <c r="D691" s="5" t="s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f>SUM(E691:M691)</f>
        <v>0</v>
      </c>
      <c r="O691" s="12">
        <v>0</v>
      </c>
      <c r="P691" s="12">
        <f>SUM(N691-O691)</f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f t="shared" si="208"/>
        <v>0</v>
      </c>
      <c r="AA691" s="12">
        <v>0</v>
      </c>
      <c r="AB691" s="12">
        <f t="shared" si="209"/>
        <v>0</v>
      </c>
      <c r="AC691" s="12">
        <f t="shared" si="210"/>
        <v>0</v>
      </c>
    </row>
    <row r="692" spans="1:29">
      <c r="A692" s="2">
        <v>2014</v>
      </c>
      <c r="B692" s="6" t="s">
        <v>867</v>
      </c>
      <c r="C692" s="6" t="s">
        <v>868</v>
      </c>
      <c r="D692" s="5"/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f t="shared" si="197"/>
        <v>0</v>
      </c>
      <c r="O692" s="12">
        <v>0</v>
      </c>
      <c r="P692" s="12">
        <f t="shared" si="198"/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f t="shared" si="208"/>
        <v>0</v>
      </c>
      <c r="AA692" s="12">
        <v>0</v>
      </c>
      <c r="AB692" s="12">
        <f t="shared" si="209"/>
        <v>0</v>
      </c>
      <c r="AC692" s="12">
        <f t="shared" si="210"/>
        <v>0</v>
      </c>
    </row>
    <row r="693" spans="1:29">
      <c r="A693" s="2">
        <v>2014</v>
      </c>
      <c r="B693" s="6" t="s">
        <v>869</v>
      </c>
      <c r="C693" s="6" t="s">
        <v>870</v>
      </c>
      <c r="D693" s="5" t="s">
        <v>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f>SUM(E693:M693)</f>
        <v>0</v>
      </c>
      <c r="O693" s="12">
        <v>0</v>
      </c>
      <c r="P693" s="12">
        <f>SUM(N693-O693)</f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f t="shared" si="208"/>
        <v>0</v>
      </c>
      <c r="AA693" s="12">
        <v>0</v>
      </c>
      <c r="AB693" s="12">
        <f t="shared" si="209"/>
        <v>0</v>
      </c>
      <c r="AC693" s="12">
        <f t="shared" si="210"/>
        <v>0</v>
      </c>
    </row>
    <row r="694" spans="1:29">
      <c r="A694" s="2">
        <v>2014</v>
      </c>
      <c r="B694" s="6" t="s">
        <v>871</v>
      </c>
      <c r="C694" s="6" t="s">
        <v>872</v>
      </c>
      <c r="D694" s="5" t="s">
        <v>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f>SUM(E694:M694)</f>
        <v>0</v>
      </c>
      <c r="O694" s="12">
        <v>0</v>
      </c>
      <c r="P694" s="12">
        <f>SUM(N694-O694)</f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f t="shared" si="208"/>
        <v>0</v>
      </c>
      <c r="AA694" s="12">
        <v>0</v>
      </c>
      <c r="AB694" s="12">
        <f t="shared" si="209"/>
        <v>0</v>
      </c>
      <c r="AC694" s="12">
        <f t="shared" si="210"/>
        <v>0</v>
      </c>
    </row>
    <row r="695" spans="1:29">
      <c r="A695" s="2">
        <v>2014</v>
      </c>
      <c r="B695" s="6" t="s">
        <v>873</v>
      </c>
      <c r="C695" s="6" t="s">
        <v>389</v>
      </c>
      <c r="D695" s="5" t="s">
        <v>53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f>SUM(E695:M695)</f>
        <v>0</v>
      </c>
      <c r="O695" s="12">
        <v>0</v>
      </c>
      <c r="P695" s="12">
        <f>SUM(N695-O695)</f>
        <v>0</v>
      </c>
      <c r="Q695" s="12"/>
      <c r="R695" s="12"/>
      <c r="S695" s="12"/>
      <c r="T695" s="12"/>
      <c r="U695" s="12"/>
      <c r="V695" s="12"/>
      <c r="W695" s="12"/>
      <c r="X695" s="12"/>
      <c r="Y695" s="12"/>
      <c r="Z695" s="12">
        <f t="shared" si="208"/>
        <v>0</v>
      </c>
      <c r="AA695" s="12"/>
      <c r="AB695" s="12">
        <f t="shared" si="209"/>
        <v>0</v>
      </c>
      <c r="AC695" s="12">
        <f t="shared" si="210"/>
        <v>0</v>
      </c>
    </row>
    <row r="696" spans="1:29">
      <c r="A696" s="2">
        <v>2014</v>
      </c>
      <c r="B696" s="6" t="s">
        <v>874</v>
      </c>
      <c r="C696" s="6" t="s">
        <v>875</v>
      </c>
      <c r="D696" s="5"/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200</v>
      </c>
      <c r="M696" s="12">
        <v>0</v>
      </c>
      <c r="N696" s="12">
        <f t="shared" si="197"/>
        <v>200</v>
      </c>
      <c r="O696" s="12">
        <v>0</v>
      </c>
      <c r="P696" s="12">
        <f t="shared" si="198"/>
        <v>200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f t="shared" si="208"/>
        <v>0</v>
      </c>
      <c r="AA696" s="12">
        <v>0</v>
      </c>
      <c r="AB696" s="12">
        <f t="shared" si="209"/>
        <v>0</v>
      </c>
      <c r="AC696" s="12">
        <f t="shared" si="210"/>
        <v>200</v>
      </c>
    </row>
    <row r="697" spans="1:29">
      <c r="A697" s="2">
        <v>2014</v>
      </c>
      <c r="B697" s="6" t="s">
        <v>876</v>
      </c>
      <c r="C697" s="6" t="s">
        <v>877</v>
      </c>
      <c r="D697" s="5" t="s">
        <v>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f t="shared" si="197"/>
        <v>0</v>
      </c>
      <c r="O697" s="12">
        <v>0</v>
      </c>
      <c r="P697" s="12">
        <f t="shared" si="198"/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f t="shared" si="208"/>
        <v>0</v>
      </c>
      <c r="AA697" s="12">
        <v>0</v>
      </c>
      <c r="AB697" s="12">
        <f t="shared" si="209"/>
        <v>0</v>
      </c>
      <c r="AC697" s="12">
        <f t="shared" si="210"/>
        <v>0</v>
      </c>
    </row>
    <row r="698" spans="1:29">
      <c r="A698" s="2">
        <v>2014</v>
      </c>
      <c r="B698" s="6" t="s">
        <v>878</v>
      </c>
      <c r="C698" s="6" t="s">
        <v>206</v>
      </c>
      <c r="D698" s="5" t="s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f t="shared" si="197"/>
        <v>0</v>
      </c>
      <c r="O698" s="12">
        <v>0</v>
      </c>
      <c r="P698" s="12">
        <f t="shared" si="198"/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f t="shared" si="208"/>
        <v>0</v>
      </c>
      <c r="AA698" s="12">
        <v>0</v>
      </c>
      <c r="AB698" s="12">
        <f t="shared" si="209"/>
        <v>0</v>
      </c>
      <c r="AC698" s="12">
        <f t="shared" si="210"/>
        <v>0</v>
      </c>
    </row>
    <row r="699" spans="1:29">
      <c r="A699" s="2">
        <v>2014</v>
      </c>
      <c r="B699" s="6" t="s">
        <v>879</v>
      </c>
      <c r="C699" s="6" t="s">
        <v>880</v>
      </c>
      <c r="D699" s="10" t="s">
        <v>0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f>SUM(E699:M699)</f>
        <v>0</v>
      </c>
      <c r="O699" s="12">
        <v>0</v>
      </c>
      <c r="P699" s="12">
        <f>SUM(N699-O699)</f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205</v>
      </c>
      <c r="Y699" s="12">
        <v>0</v>
      </c>
      <c r="Z699" s="12">
        <f t="shared" si="208"/>
        <v>205</v>
      </c>
      <c r="AA699" s="12">
        <v>205</v>
      </c>
      <c r="AB699" s="12">
        <f t="shared" si="209"/>
        <v>0</v>
      </c>
      <c r="AC699" s="12">
        <f t="shared" si="210"/>
        <v>0</v>
      </c>
    </row>
    <row r="700" spans="1:29">
      <c r="A700" s="2"/>
      <c r="B700" s="6"/>
      <c r="C700" s="6" t="s">
        <v>881</v>
      </c>
      <c r="D700" s="5"/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f t="shared" ref="N700:N701" si="211">SUM(E700:M700)</f>
        <v>0</v>
      </c>
      <c r="O700" s="12">
        <v>0</v>
      </c>
      <c r="P700" s="12">
        <f t="shared" ref="P700:P701" si="212">SUM(N700-O700)</f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205</v>
      </c>
      <c r="Y700" s="12">
        <v>0</v>
      </c>
      <c r="Z700" s="12">
        <f t="shared" si="208"/>
        <v>205</v>
      </c>
      <c r="AA700" s="12">
        <v>205</v>
      </c>
      <c r="AB700" s="12">
        <f t="shared" si="209"/>
        <v>0</v>
      </c>
      <c r="AC700" s="12">
        <f t="shared" si="210"/>
        <v>0</v>
      </c>
    </row>
    <row r="701" spans="1:29">
      <c r="A701" s="2"/>
      <c r="B701" s="6"/>
      <c r="C701" s="6" t="s">
        <v>882</v>
      </c>
      <c r="D701" s="5" t="s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f t="shared" si="211"/>
        <v>0</v>
      </c>
      <c r="O701" s="12">
        <v>0</v>
      </c>
      <c r="P701" s="12">
        <f t="shared" si="212"/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205</v>
      </c>
      <c r="Y701" s="12">
        <v>0</v>
      </c>
      <c r="Z701" s="12">
        <f t="shared" si="208"/>
        <v>205</v>
      </c>
      <c r="AA701" s="12">
        <v>0</v>
      </c>
      <c r="AB701" s="12">
        <f t="shared" si="209"/>
        <v>205</v>
      </c>
      <c r="AC701" s="12">
        <f t="shared" si="210"/>
        <v>205</v>
      </c>
    </row>
    <row r="702" spans="1:29">
      <c r="A702" s="2">
        <v>2014</v>
      </c>
      <c r="B702" s="6" t="s">
        <v>883</v>
      </c>
      <c r="C702" s="6" t="s">
        <v>274</v>
      </c>
      <c r="D702" s="5" t="s">
        <v>0</v>
      </c>
      <c r="E702" s="12">
        <v>0</v>
      </c>
      <c r="F702" s="12">
        <v>0</v>
      </c>
      <c r="G702" s="12">
        <v>0</v>
      </c>
      <c r="H702" s="12">
        <v>12.4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f t="shared" si="197"/>
        <v>12.4</v>
      </c>
      <c r="O702" s="12">
        <v>12.4</v>
      </c>
      <c r="P702" s="12">
        <f t="shared" si="198"/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f t="shared" si="208"/>
        <v>0</v>
      </c>
      <c r="AA702" s="12">
        <v>0</v>
      </c>
      <c r="AB702" s="12">
        <f t="shared" si="209"/>
        <v>0</v>
      </c>
      <c r="AC702" s="12">
        <f t="shared" si="210"/>
        <v>0</v>
      </c>
    </row>
    <row r="703" spans="1:29">
      <c r="A703" s="2">
        <v>2014</v>
      </c>
      <c r="B703" s="6" t="s">
        <v>884</v>
      </c>
      <c r="C703" s="6" t="s">
        <v>885</v>
      </c>
      <c r="D703" s="5"/>
      <c r="E703" s="12">
        <v>0</v>
      </c>
      <c r="F703" s="12">
        <v>0</v>
      </c>
      <c r="G703" s="12">
        <v>0</v>
      </c>
      <c r="H703" s="12">
        <v>13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f>SUM(E703:M703)</f>
        <v>13</v>
      </c>
      <c r="O703" s="12">
        <v>0</v>
      </c>
      <c r="P703" s="12">
        <f>SUM(N703-O703)</f>
        <v>13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f t="shared" si="208"/>
        <v>0</v>
      </c>
      <c r="AA703" s="12">
        <v>0</v>
      </c>
      <c r="AB703" s="12">
        <f t="shared" si="209"/>
        <v>0</v>
      </c>
      <c r="AC703" s="12">
        <f t="shared" si="210"/>
        <v>13</v>
      </c>
    </row>
    <row r="704" spans="1:29">
      <c r="A704" s="2">
        <v>2014</v>
      </c>
      <c r="B704" s="6" t="s">
        <v>886</v>
      </c>
      <c r="C704" s="6" t="s">
        <v>887</v>
      </c>
      <c r="D704" s="5"/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f>SUM(E704:M704)</f>
        <v>0</v>
      </c>
      <c r="O704" s="12">
        <v>0</v>
      </c>
      <c r="P704" s="12">
        <f>SUM(N704-O704)</f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f t="shared" si="208"/>
        <v>0</v>
      </c>
      <c r="AA704" s="12">
        <v>0</v>
      </c>
      <c r="AB704" s="12">
        <f t="shared" si="209"/>
        <v>0</v>
      </c>
      <c r="AC704" s="12">
        <f t="shared" si="210"/>
        <v>0</v>
      </c>
    </row>
    <row r="705" spans="1:29">
      <c r="A705" s="2">
        <v>2014</v>
      </c>
      <c r="B705" s="6" t="s">
        <v>888</v>
      </c>
      <c r="C705" s="6" t="s">
        <v>889</v>
      </c>
      <c r="D705" s="5"/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f t="shared" ref="N705" si="213">SUM(E705:M705)</f>
        <v>0</v>
      </c>
      <c r="O705" s="12">
        <v>0</v>
      </c>
      <c r="P705" s="12">
        <f t="shared" ref="P705" si="214">SUM(N705-O705)</f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f t="shared" si="208"/>
        <v>0</v>
      </c>
      <c r="AA705" s="12">
        <v>0</v>
      </c>
      <c r="AB705" s="12">
        <f t="shared" si="209"/>
        <v>0</v>
      </c>
      <c r="AC705" s="12">
        <f t="shared" si="210"/>
        <v>0</v>
      </c>
    </row>
    <row r="706" spans="1:29">
      <c r="A706" s="2">
        <v>2014</v>
      </c>
      <c r="B706" s="6" t="s">
        <v>890</v>
      </c>
      <c r="C706" s="6" t="s">
        <v>846</v>
      </c>
      <c r="D706" s="5"/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f t="shared" si="197"/>
        <v>0</v>
      </c>
      <c r="O706" s="12">
        <v>0</v>
      </c>
      <c r="P706" s="12">
        <f t="shared" si="198"/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f t="shared" si="208"/>
        <v>0</v>
      </c>
      <c r="AA706" s="12">
        <v>0</v>
      </c>
      <c r="AB706" s="12">
        <f t="shared" si="209"/>
        <v>0</v>
      </c>
      <c r="AC706" s="12">
        <f t="shared" si="210"/>
        <v>0</v>
      </c>
    </row>
    <row r="707" spans="1:29">
      <c r="A707" s="2">
        <v>2014</v>
      </c>
      <c r="B707" s="6" t="s">
        <v>891</v>
      </c>
      <c r="C707" s="6" t="s">
        <v>892</v>
      </c>
      <c r="D707" s="5" t="s">
        <v>131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f t="shared" si="197"/>
        <v>0</v>
      </c>
      <c r="O707" s="12">
        <v>0</v>
      </c>
      <c r="P707" s="12">
        <f t="shared" si="198"/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f t="shared" si="208"/>
        <v>0</v>
      </c>
      <c r="AA707" s="12">
        <v>0</v>
      </c>
      <c r="AB707" s="12">
        <f t="shared" si="209"/>
        <v>0</v>
      </c>
      <c r="AC707" s="12">
        <f t="shared" si="210"/>
        <v>0</v>
      </c>
    </row>
    <row r="708" spans="1:29">
      <c r="A708" s="2">
        <v>2014</v>
      </c>
      <c r="B708" s="6" t="s">
        <v>893</v>
      </c>
      <c r="C708" s="6" t="s">
        <v>894</v>
      </c>
      <c r="D708" s="5"/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f t="shared" si="197"/>
        <v>0</v>
      </c>
      <c r="O708" s="12">
        <v>0</v>
      </c>
      <c r="P708" s="12">
        <f t="shared" si="198"/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f t="shared" si="208"/>
        <v>0</v>
      </c>
      <c r="AA708" s="12">
        <v>0</v>
      </c>
      <c r="AB708" s="12">
        <f t="shared" si="209"/>
        <v>0</v>
      </c>
      <c r="AC708" s="12">
        <f t="shared" si="210"/>
        <v>0</v>
      </c>
    </row>
    <row r="709" spans="1:29">
      <c r="A709" s="2">
        <v>2014</v>
      </c>
      <c r="B709" s="6" t="s">
        <v>895</v>
      </c>
      <c r="C709" s="6" t="s">
        <v>896</v>
      </c>
      <c r="D709" s="10" t="s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f t="shared" si="197"/>
        <v>0</v>
      </c>
      <c r="O709" s="12">
        <v>0</v>
      </c>
      <c r="P709" s="12">
        <f t="shared" si="198"/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f t="shared" si="208"/>
        <v>0</v>
      </c>
      <c r="AA709" s="12">
        <v>0</v>
      </c>
      <c r="AB709" s="12">
        <f t="shared" si="209"/>
        <v>0</v>
      </c>
      <c r="AC709" s="12">
        <f t="shared" si="210"/>
        <v>0</v>
      </c>
    </row>
    <row r="710" spans="1:29">
      <c r="A710" s="2">
        <v>2014</v>
      </c>
      <c r="B710" s="6" t="s">
        <v>897</v>
      </c>
      <c r="C710" s="6" t="s">
        <v>898</v>
      </c>
      <c r="D710" s="5"/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f t="shared" si="197"/>
        <v>0</v>
      </c>
      <c r="O710" s="12">
        <v>0</v>
      </c>
      <c r="P710" s="12">
        <f t="shared" si="198"/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f t="shared" si="208"/>
        <v>0</v>
      </c>
      <c r="AA710" s="12">
        <v>0</v>
      </c>
      <c r="AB710" s="12">
        <f t="shared" si="209"/>
        <v>0</v>
      </c>
      <c r="AC710" s="12">
        <f t="shared" si="210"/>
        <v>0</v>
      </c>
    </row>
    <row r="711" spans="1:29">
      <c r="A711" s="2">
        <v>2014</v>
      </c>
      <c r="B711" s="6" t="s">
        <v>899</v>
      </c>
      <c r="C711" s="6" t="s">
        <v>705</v>
      </c>
      <c r="D711" s="5"/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f t="shared" si="197"/>
        <v>0</v>
      </c>
      <c r="O711" s="12">
        <v>0</v>
      </c>
      <c r="P711" s="12">
        <f t="shared" si="198"/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f t="shared" si="208"/>
        <v>0</v>
      </c>
      <c r="AA711" s="12">
        <v>0</v>
      </c>
      <c r="AB711" s="12">
        <f t="shared" si="209"/>
        <v>0</v>
      </c>
      <c r="AC711" s="12">
        <f t="shared" si="210"/>
        <v>0</v>
      </c>
    </row>
    <row r="712" spans="1:29">
      <c r="A712" s="2">
        <v>2014</v>
      </c>
      <c r="B712" s="6" t="s">
        <v>900</v>
      </c>
      <c r="C712" s="6" t="s">
        <v>866</v>
      </c>
      <c r="D712" s="5" t="s">
        <v>99</v>
      </c>
      <c r="E712" s="12" t="s">
        <v>0</v>
      </c>
      <c r="F712" s="12" t="s">
        <v>0</v>
      </c>
      <c r="G712" s="12" t="s">
        <v>0</v>
      </c>
      <c r="H712" s="12" t="s">
        <v>0</v>
      </c>
      <c r="I712" s="12" t="s">
        <v>0</v>
      </c>
      <c r="J712" s="12" t="s">
        <v>0</v>
      </c>
      <c r="K712" s="12" t="s">
        <v>0</v>
      </c>
      <c r="L712" s="12" t="s">
        <v>0</v>
      </c>
      <c r="M712" s="12" t="s">
        <v>0</v>
      </c>
      <c r="N712" s="12">
        <f t="shared" si="197"/>
        <v>0</v>
      </c>
      <c r="O712" s="12">
        <v>0</v>
      </c>
      <c r="P712" s="12">
        <f t="shared" si="198"/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f t="shared" si="208"/>
        <v>0</v>
      </c>
      <c r="AA712" s="12">
        <v>0</v>
      </c>
      <c r="AB712" s="12">
        <f t="shared" si="209"/>
        <v>0</v>
      </c>
      <c r="AC712" s="12">
        <f t="shared" si="210"/>
        <v>0</v>
      </c>
    </row>
    <row r="713" spans="1:29">
      <c r="A713" s="2">
        <v>2014</v>
      </c>
      <c r="B713" s="6" t="s">
        <v>901</v>
      </c>
      <c r="C713" s="6" t="s">
        <v>902</v>
      </c>
      <c r="D713" s="5" t="s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f t="shared" si="197"/>
        <v>0</v>
      </c>
      <c r="O713" s="12">
        <v>0</v>
      </c>
      <c r="P713" s="12">
        <f t="shared" si="198"/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f t="shared" si="208"/>
        <v>0</v>
      </c>
      <c r="AA713" s="12">
        <v>0</v>
      </c>
      <c r="AB713" s="12">
        <f t="shared" si="209"/>
        <v>0</v>
      </c>
      <c r="AC713" s="12">
        <f t="shared" si="210"/>
        <v>0</v>
      </c>
    </row>
    <row r="714" spans="1:29">
      <c r="A714" s="2">
        <v>2014</v>
      </c>
      <c r="B714" s="6" t="s">
        <v>903</v>
      </c>
      <c r="C714" s="6" t="s">
        <v>206</v>
      </c>
      <c r="D714" s="5" t="s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f t="shared" si="197"/>
        <v>0</v>
      </c>
      <c r="O714" s="12">
        <v>0</v>
      </c>
      <c r="P714" s="12">
        <f t="shared" si="198"/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f t="shared" si="208"/>
        <v>0</v>
      </c>
      <c r="AA714" s="12">
        <v>0</v>
      </c>
      <c r="AB714" s="12">
        <f t="shared" si="209"/>
        <v>0</v>
      </c>
      <c r="AC714" s="12">
        <f t="shared" si="210"/>
        <v>0</v>
      </c>
    </row>
    <row r="715" spans="1:29">
      <c r="A715" s="2">
        <v>2014</v>
      </c>
      <c r="B715" s="6" t="s">
        <v>185</v>
      </c>
      <c r="C715" s="6" t="s">
        <v>409</v>
      </c>
      <c r="D715" s="5" t="s">
        <v>0</v>
      </c>
      <c r="E715" s="12">
        <v>0</v>
      </c>
      <c r="F715" s="12">
        <v>602.66999999999996</v>
      </c>
      <c r="G715" s="12">
        <v>942</v>
      </c>
      <c r="H715" s="12">
        <v>0</v>
      </c>
      <c r="I715" s="12">
        <v>0</v>
      </c>
      <c r="J715" s="12">
        <v>1220.8399999999999</v>
      </c>
      <c r="K715" s="12">
        <v>267.16000000000003</v>
      </c>
      <c r="L715" s="12">
        <v>0</v>
      </c>
      <c r="M715" s="12">
        <v>0</v>
      </c>
      <c r="N715" s="12">
        <f t="shared" si="197"/>
        <v>3032.67</v>
      </c>
      <c r="O715" s="12">
        <v>3032.67</v>
      </c>
      <c r="P715" s="12">
        <f t="shared" si="198"/>
        <v>0</v>
      </c>
      <c r="Q715" s="12">
        <v>0</v>
      </c>
      <c r="R715" s="12">
        <v>1076.26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2741</v>
      </c>
      <c r="Y715" s="12">
        <v>0</v>
      </c>
      <c r="Z715" s="12">
        <f t="shared" si="208"/>
        <v>3817.26</v>
      </c>
      <c r="AA715" s="12">
        <v>3817.26</v>
      </c>
      <c r="AB715" s="12">
        <f t="shared" si="209"/>
        <v>0</v>
      </c>
      <c r="AC715" s="12">
        <f t="shared" si="210"/>
        <v>0</v>
      </c>
    </row>
    <row r="716" spans="1:29">
      <c r="A716" s="1"/>
      <c r="B716" s="13" t="s">
        <v>0</v>
      </c>
      <c r="C716" s="6" t="s">
        <v>904</v>
      </c>
      <c r="D716" s="5" t="s">
        <v>0</v>
      </c>
      <c r="E716" s="12">
        <v>241.5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f>SUM(E716:M716)</f>
        <v>241.5</v>
      </c>
      <c r="O716" s="12">
        <v>241.5</v>
      </c>
      <c r="P716" s="12">
        <f>SUM(N716-O716)</f>
        <v>0</v>
      </c>
      <c r="Q716" s="12">
        <v>3314.39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f>SUM(Q716:Y716)</f>
        <v>3314.39</v>
      </c>
      <c r="AA716" s="12">
        <v>3314.39</v>
      </c>
      <c r="AB716" s="12">
        <f>SUM(Z716-AA716)</f>
        <v>0</v>
      </c>
      <c r="AC716" s="12">
        <f>SUM(P716+AB716)</f>
        <v>0</v>
      </c>
    </row>
    <row r="717" spans="1:29">
      <c r="A717" s="1"/>
      <c r="B717" s="13" t="s">
        <v>0</v>
      </c>
      <c r="C717" s="6" t="s">
        <v>582</v>
      </c>
      <c r="D717" s="5" t="s">
        <v>0</v>
      </c>
      <c r="E717" s="12">
        <v>3134.15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2</v>
      </c>
      <c r="M717" s="12">
        <v>0</v>
      </c>
      <c r="N717" s="12">
        <f>SUM(E717:M717)</f>
        <v>3136.15</v>
      </c>
      <c r="O717" s="12">
        <v>3136.15</v>
      </c>
      <c r="P717" s="12">
        <f>SUM(N717-O717)</f>
        <v>0</v>
      </c>
      <c r="Q717" s="12">
        <v>3072.89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2</v>
      </c>
      <c r="Y717" s="12">
        <v>0</v>
      </c>
      <c r="Z717" s="12">
        <f>SUM(Q717:Y717)</f>
        <v>3074.89</v>
      </c>
      <c r="AA717" s="12">
        <v>3074.89</v>
      </c>
      <c r="AB717" s="12">
        <f>SUM(Z717-AA717)</f>
        <v>0</v>
      </c>
      <c r="AC717" s="12">
        <f>SUM(P717+AB717)</f>
        <v>0</v>
      </c>
    </row>
    <row r="718" spans="1:29">
      <c r="A718" s="1"/>
      <c r="B718" s="6"/>
      <c r="C718" s="6" t="s">
        <v>905</v>
      </c>
      <c r="D718" s="5" t="s">
        <v>0</v>
      </c>
      <c r="E718" s="12">
        <v>2415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2</v>
      </c>
      <c r="M718" s="12">
        <v>0</v>
      </c>
      <c r="N718" s="12">
        <f t="shared" si="197"/>
        <v>2417</v>
      </c>
      <c r="O718" s="12">
        <v>2417</v>
      </c>
      <c r="P718" s="12">
        <f t="shared" si="198"/>
        <v>0</v>
      </c>
      <c r="Q718" s="12">
        <v>1207.5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f t="shared" si="208"/>
        <v>1207.5</v>
      </c>
      <c r="AA718" s="12">
        <v>1207.5</v>
      </c>
      <c r="AB718" s="12">
        <f t="shared" si="209"/>
        <v>0</v>
      </c>
      <c r="AC718" s="12">
        <f t="shared" si="210"/>
        <v>0</v>
      </c>
    </row>
    <row r="719" spans="1:29">
      <c r="A719" s="1"/>
      <c r="B719" s="6"/>
      <c r="C719" s="6" t="s">
        <v>906</v>
      </c>
      <c r="D719" s="5" t="s">
        <v>0</v>
      </c>
      <c r="E719" s="12">
        <v>5663.29</v>
      </c>
      <c r="F719" s="12">
        <v>197.36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1</v>
      </c>
      <c r="M719" s="12">
        <v>0</v>
      </c>
      <c r="N719" s="12">
        <f t="shared" si="197"/>
        <v>5861.65</v>
      </c>
      <c r="O719" s="12">
        <v>5861.65</v>
      </c>
      <c r="P719" s="12">
        <f t="shared" si="198"/>
        <v>0</v>
      </c>
      <c r="Q719" s="12">
        <v>4782.28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f t="shared" si="208"/>
        <v>4782.28</v>
      </c>
      <c r="AA719" s="12">
        <v>4782.28</v>
      </c>
      <c r="AB719" s="12">
        <f t="shared" si="209"/>
        <v>0</v>
      </c>
      <c r="AC719" s="12">
        <f t="shared" si="210"/>
        <v>0</v>
      </c>
    </row>
    <row r="720" spans="1:29">
      <c r="A720" s="1"/>
      <c r="B720" s="6"/>
      <c r="C720" s="6" t="s">
        <v>907</v>
      </c>
      <c r="D720" s="5" t="s">
        <v>53</v>
      </c>
      <c r="E720" s="12">
        <v>2429.15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1</v>
      </c>
      <c r="M720" s="12">
        <v>0</v>
      </c>
      <c r="N720" s="12">
        <f t="shared" si="197"/>
        <v>2430.15</v>
      </c>
      <c r="O720" s="12">
        <v>2430.15</v>
      </c>
      <c r="P720" s="12">
        <f t="shared" si="198"/>
        <v>0</v>
      </c>
      <c r="Q720" s="12"/>
      <c r="R720" s="12"/>
      <c r="S720" s="12"/>
      <c r="T720" s="12"/>
      <c r="U720" s="12"/>
      <c r="V720" s="12"/>
      <c r="W720" s="12"/>
      <c r="X720" s="12"/>
      <c r="Y720" s="12"/>
      <c r="Z720" s="12">
        <f t="shared" si="208"/>
        <v>0</v>
      </c>
      <c r="AA720" s="12"/>
      <c r="AB720" s="12">
        <f t="shared" si="209"/>
        <v>0</v>
      </c>
      <c r="AC720" s="12">
        <f t="shared" si="210"/>
        <v>0</v>
      </c>
    </row>
    <row r="721" spans="1:29">
      <c r="A721" s="1"/>
      <c r="B721" s="6"/>
      <c r="C721" s="6" t="s">
        <v>908</v>
      </c>
      <c r="D721" s="5" t="s">
        <v>0</v>
      </c>
      <c r="E721" s="12">
        <v>14423.12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1</v>
      </c>
      <c r="M721" s="12">
        <v>0</v>
      </c>
      <c r="N721" s="12">
        <f t="shared" si="197"/>
        <v>14424.12</v>
      </c>
      <c r="O721" s="12">
        <v>14424.12</v>
      </c>
      <c r="P721" s="12">
        <f t="shared" si="198"/>
        <v>0</v>
      </c>
      <c r="Q721" s="12">
        <v>5667.62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f t="shared" si="208"/>
        <v>5667.62</v>
      </c>
      <c r="AA721" s="12">
        <v>5667.62</v>
      </c>
      <c r="AB721" s="12">
        <f t="shared" si="209"/>
        <v>0</v>
      </c>
      <c r="AC721" s="12">
        <f t="shared" si="210"/>
        <v>0</v>
      </c>
    </row>
    <row r="722" spans="1:29">
      <c r="A722" s="1"/>
      <c r="B722" s="19" t="s">
        <v>0</v>
      </c>
      <c r="C722" s="6" t="s">
        <v>909</v>
      </c>
      <c r="D722" s="5" t="s">
        <v>0</v>
      </c>
      <c r="E722" s="12">
        <v>9217.81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1</v>
      </c>
      <c r="M722" s="12">
        <v>0</v>
      </c>
      <c r="N722" s="12">
        <f>SUM(E722:M722)</f>
        <v>9218.81</v>
      </c>
      <c r="O722" s="12">
        <v>9218.81</v>
      </c>
      <c r="P722" s="12">
        <f>SUM(N722-O722)</f>
        <v>0</v>
      </c>
      <c r="Q722" s="12">
        <v>5667.62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f>SUM(Q722:Y722)</f>
        <v>5667.62</v>
      </c>
      <c r="AA722" s="12">
        <v>5667.62</v>
      </c>
      <c r="AB722" s="12">
        <f>SUM(Z722-AA722)</f>
        <v>0</v>
      </c>
      <c r="AC722" s="12">
        <f>SUM(P722+AB722)</f>
        <v>0</v>
      </c>
    </row>
    <row r="723" spans="1:29">
      <c r="A723" s="1"/>
      <c r="B723" s="19" t="s">
        <v>0</v>
      </c>
      <c r="C723" s="6" t="s">
        <v>910</v>
      </c>
      <c r="D723" s="5" t="s">
        <v>0</v>
      </c>
      <c r="E723" s="12">
        <v>10410.620000000001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f>SUM(E723:M723)</f>
        <v>10410.620000000001</v>
      </c>
      <c r="O723" s="12">
        <v>10410.620000000001</v>
      </c>
      <c r="P723" s="12">
        <f>SUM(N723-O723)</f>
        <v>0</v>
      </c>
      <c r="Q723" s="12">
        <v>9730.24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f>SUM(Q723:Y723)</f>
        <v>9730.24</v>
      </c>
      <c r="AA723" s="12">
        <v>9730.24</v>
      </c>
      <c r="AB723" s="12">
        <f>SUM(Z723-AA723)</f>
        <v>0</v>
      </c>
      <c r="AC723" s="12">
        <f>SUM(P723+AB723)</f>
        <v>0</v>
      </c>
    </row>
    <row r="724" spans="1:29">
      <c r="A724" s="1"/>
      <c r="B724" s="6"/>
      <c r="C724" s="6" t="s">
        <v>911</v>
      </c>
      <c r="D724" s="5" t="s">
        <v>0</v>
      </c>
      <c r="E724" s="12">
        <v>6718.95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f t="shared" si="197"/>
        <v>6718.95</v>
      </c>
      <c r="O724" s="12">
        <v>6718.95</v>
      </c>
      <c r="P724" s="12">
        <f t="shared" si="198"/>
        <v>0</v>
      </c>
      <c r="Q724" s="12">
        <v>5950.58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f t="shared" si="208"/>
        <v>5950.58</v>
      </c>
      <c r="AA724" s="12">
        <v>5950.58</v>
      </c>
      <c r="AB724" s="12">
        <f t="shared" si="209"/>
        <v>0</v>
      </c>
      <c r="AC724" s="12">
        <f t="shared" si="210"/>
        <v>0</v>
      </c>
    </row>
    <row r="725" spans="1:29">
      <c r="A725" s="1"/>
      <c r="B725" s="19" t="s">
        <v>0</v>
      </c>
      <c r="C725" s="6" t="s">
        <v>912</v>
      </c>
      <c r="D725" s="5"/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206</v>
      </c>
      <c r="M725" s="12">
        <v>0</v>
      </c>
      <c r="N725" s="12">
        <f t="shared" si="197"/>
        <v>206</v>
      </c>
      <c r="O725" s="12">
        <v>206</v>
      </c>
      <c r="P725" s="12">
        <f t="shared" si="198"/>
        <v>0</v>
      </c>
      <c r="Q725" s="12">
        <v>4865.12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f t="shared" si="208"/>
        <v>4865.12</v>
      </c>
      <c r="AA725" s="12">
        <v>4865.12</v>
      </c>
      <c r="AB725" s="12">
        <f t="shared" si="209"/>
        <v>0</v>
      </c>
      <c r="AC725" s="12">
        <f t="shared" si="210"/>
        <v>0</v>
      </c>
    </row>
    <row r="726" spans="1:29">
      <c r="A726" s="1"/>
      <c r="B726" s="19" t="s">
        <v>0</v>
      </c>
      <c r="C726" s="6" t="s">
        <v>913</v>
      </c>
      <c r="D726" s="5"/>
      <c r="E726" s="12">
        <v>4830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1</v>
      </c>
      <c r="M726" s="12">
        <v>0</v>
      </c>
      <c r="N726" s="12">
        <f t="shared" si="197"/>
        <v>4831</v>
      </c>
      <c r="O726" s="12">
        <v>4831</v>
      </c>
      <c r="P726" s="12">
        <f t="shared" si="198"/>
        <v>0</v>
      </c>
      <c r="Q726" s="12">
        <v>5026.12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f t="shared" si="208"/>
        <v>5026.12</v>
      </c>
      <c r="AA726" s="12">
        <v>5026.12</v>
      </c>
      <c r="AB726" s="12">
        <f t="shared" si="209"/>
        <v>0</v>
      </c>
      <c r="AC726" s="12">
        <f t="shared" si="210"/>
        <v>0</v>
      </c>
    </row>
    <row r="727" spans="1:29">
      <c r="A727" s="1"/>
      <c r="B727" s="6"/>
      <c r="C727" s="6" t="s">
        <v>914</v>
      </c>
      <c r="D727" s="5" t="s">
        <v>0</v>
      </c>
      <c r="E727" s="12">
        <v>0</v>
      </c>
      <c r="F727" s="12">
        <v>13.71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1</v>
      </c>
      <c r="M727" s="12">
        <v>0</v>
      </c>
      <c r="N727" s="12">
        <f t="shared" si="197"/>
        <v>14.71</v>
      </c>
      <c r="O727" s="12">
        <v>14.71</v>
      </c>
      <c r="P727" s="12">
        <f t="shared" si="198"/>
        <v>0</v>
      </c>
      <c r="Q727" s="12">
        <v>4021.83</v>
      </c>
      <c r="R727" s="12">
        <v>143.83000000000001</v>
      </c>
      <c r="S727" s="12">
        <v>0</v>
      </c>
      <c r="T727" s="12">
        <v>16.88</v>
      </c>
      <c r="U727" s="12">
        <v>0</v>
      </c>
      <c r="V727" s="12">
        <v>126.95</v>
      </c>
      <c r="W727" s="12">
        <v>0</v>
      </c>
      <c r="X727" s="12">
        <v>0</v>
      </c>
      <c r="Y727" s="12">
        <v>0</v>
      </c>
      <c r="Z727" s="12">
        <f t="shared" si="208"/>
        <v>4309.49</v>
      </c>
      <c r="AA727" s="12">
        <v>4309.49</v>
      </c>
      <c r="AB727" s="12">
        <f t="shared" si="209"/>
        <v>0</v>
      </c>
      <c r="AC727" s="12">
        <f t="shared" si="210"/>
        <v>0</v>
      </c>
    </row>
    <row r="728" spans="1:29">
      <c r="A728" s="1"/>
      <c r="B728" s="6"/>
      <c r="C728" s="6" t="s">
        <v>915</v>
      </c>
      <c r="D728" s="5" t="s">
        <v>0</v>
      </c>
      <c r="E728" s="12">
        <v>4858.29</v>
      </c>
      <c r="F728" s="12">
        <v>278.39999999999998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1</v>
      </c>
      <c r="M728" s="12">
        <v>0</v>
      </c>
      <c r="N728" s="12">
        <f t="shared" si="197"/>
        <v>5137.6899999999996</v>
      </c>
      <c r="O728" s="12">
        <v>5137.6899999999996</v>
      </c>
      <c r="P728" s="12">
        <f t="shared" si="198"/>
        <v>0</v>
      </c>
      <c r="Q728" s="12">
        <v>4540.78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f t="shared" si="208"/>
        <v>4540.78</v>
      </c>
      <c r="AA728" s="12">
        <v>4540.78</v>
      </c>
      <c r="AB728" s="12">
        <f t="shared" si="209"/>
        <v>0</v>
      </c>
      <c r="AC728" s="12">
        <f t="shared" si="210"/>
        <v>0</v>
      </c>
    </row>
    <row r="729" spans="1:29">
      <c r="A729" s="1"/>
      <c r="B729" s="6"/>
      <c r="C729" s="6" t="s">
        <v>892</v>
      </c>
      <c r="D729" s="5" t="s">
        <v>0</v>
      </c>
      <c r="E729" s="12">
        <v>19628.43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f t="shared" si="197"/>
        <v>19628.43</v>
      </c>
      <c r="O729" s="12">
        <v>19628.43</v>
      </c>
      <c r="P729" s="12">
        <f t="shared" si="198"/>
        <v>0</v>
      </c>
      <c r="Q729" s="12">
        <v>12102.74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f t="shared" si="208"/>
        <v>12102.74</v>
      </c>
      <c r="AA729" s="12">
        <v>12102.74</v>
      </c>
      <c r="AB729" s="12">
        <f t="shared" si="209"/>
        <v>0</v>
      </c>
      <c r="AC729" s="12">
        <f t="shared" si="210"/>
        <v>0</v>
      </c>
    </row>
    <row r="730" spans="1:29">
      <c r="A730" s="1"/>
      <c r="B730" s="6"/>
      <c r="C730" s="6" t="s">
        <v>916</v>
      </c>
      <c r="D730" s="5"/>
      <c r="E730" s="12">
        <v>7004.7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1</v>
      </c>
      <c r="M730" s="12">
        <v>0</v>
      </c>
      <c r="N730" s="12">
        <f t="shared" si="197"/>
        <v>7005.7</v>
      </c>
      <c r="O730" s="12">
        <v>7005.7</v>
      </c>
      <c r="P730" s="12">
        <f t="shared" si="198"/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f>SUM(Q730:Y730)</f>
        <v>0</v>
      </c>
      <c r="AA730" s="12">
        <v>0</v>
      </c>
      <c r="AB730" s="12">
        <f>SUM(Z730-AA730)</f>
        <v>0</v>
      </c>
      <c r="AC730" s="12">
        <f>SUM(P730+AB730)</f>
        <v>0</v>
      </c>
    </row>
    <row r="731" spans="1:29">
      <c r="A731" s="1"/>
      <c r="B731" s="6"/>
      <c r="C731" s="6" t="s">
        <v>917</v>
      </c>
      <c r="D731" s="5" t="s">
        <v>53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f>SUM(E731:M731)</f>
        <v>0</v>
      </c>
      <c r="O731" s="12">
        <v>0</v>
      </c>
      <c r="P731" s="12">
        <f>SUM(N731-O731)</f>
        <v>0</v>
      </c>
      <c r="Q731" s="12"/>
      <c r="R731" s="12"/>
      <c r="S731" s="12"/>
      <c r="T731" s="12"/>
      <c r="U731" s="12"/>
      <c r="V731" s="12"/>
      <c r="W731" s="12"/>
      <c r="X731" s="12"/>
      <c r="Y731" s="12"/>
      <c r="Z731" s="12">
        <f>SUM(Q731:Y731)</f>
        <v>0</v>
      </c>
      <c r="AA731" s="12"/>
      <c r="AB731" s="12">
        <f>SUM(Z731-AA731)</f>
        <v>0</v>
      </c>
      <c r="AC731" s="12">
        <f>SUM(P731+AB731)</f>
        <v>0</v>
      </c>
    </row>
    <row r="732" spans="1:29">
      <c r="A732" s="1"/>
      <c r="B732" s="6"/>
      <c r="C732" s="6" t="s">
        <v>918</v>
      </c>
      <c r="D732" s="5" t="s">
        <v>0</v>
      </c>
      <c r="E732" s="12">
        <v>5205.3100000000004</v>
      </c>
      <c r="F732" s="12">
        <v>197.36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1</v>
      </c>
      <c r="M732" s="12">
        <v>0</v>
      </c>
      <c r="N732" s="12">
        <f t="shared" ref="N732:N733" si="215">SUM(E732:M732)</f>
        <v>5403.67</v>
      </c>
      <c r="O732" s="12">
        <v>5403.67</v>
      </c>
      <c r="P732" s="12">
        <f t="shared" ref="P732:P733" si="216">SUM(N732-O732)</f>
        <v>0</v>
      </c>
      <c r="Q732" s="12">
        <v>4865.12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f>SUM(Q732:Y732)</f>
        <v>4865.12</v>
      </c>
      <c r="AA732" s="12">
        <v>4865.12</v>
      </c>
      <c r="AB732" s="12">
        <f>SUM(Z732-AA732)</f>
        <v>0</v>
      </c>
      <c r="AC732" s="12">
        <f>SUM(P732+AB732)</f>
        <v>0</v>
      </c>
    </row>
    <row r="733" spans="1:29">
      <c r="A733" s="1"/>
      <c r="B733" s="6"/>
      <c r="C733" s="6" t="s">
        <v>111</v>
      </c>
      <c r="D733" s="5" t="s">
        <v>0</v>
      </c>
      <c r="E733" s="12">
        <v>241.5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f t="shared" si="215"/>
        <v>241.5</v>
      </c>
      <c r="O733" s="12">
        <v>241.5</v>
      </c>
      <c r="P733" s="12">
        <f t="shared" si="216"/>
        <v>0</v>
      </c>
      <c r="Q733" s="12">
        <v>241.5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f t="shared" ref="Z733" si="217">SUM(Q733:Y733)</f>
        <v>241.5</v>
      </c>
      <c r="AA733" s="12">
        <v>241.5</v>
      </c>
      <c r="AB733" s="12">
        <f t="shared" ref="AB733" si="218">SUM(Z733-AA733)</f>
        <v>0</v>
      </c>
      <c r="AC733" s="12">
        <f t="shared" ref="AC733" si="219">SUM(P733+AB733)</f>
        <v>0</v>
      </c>
    </row>
    <row r="734" spans="1:29">
      <c r="A734" s="1"/>
      <c r="B734" s="6"/>
      <c r="C734" s="6" t="s">
        <v>919</v>
      </c>
      <c r="D734" s="5" t="s">
        <v>0</v>
      </c>
      <c r="E734" s="12">
        <v>12015.62</v>
      </c>
      <c r="F734" s="12">
        <v>283.45999999999998</v>
      </c>
      <c r="G734" s="12">
        <v>0</v>
      </c>
      <c r="H734" s="12">
        <v>0</v>
      </c>
      <c r="I734" s="12">
        <v>0</v>
      </c>
      <c r="J734" s="12">
        <v>326.37</v>
      </c>
      <c r="K734" s="12">
        <v>0</v>
      </c>
      <c r="L734" s="12">
        <v>0</v>
      </c>
      <c r="M734" s="12">
        <v>0</v>
      </c>
      <c r="N734" s="12">
        <f t="shared" si="197"/>
        <v>12625.45</v>
      </c>
      <c r="O734" s="12">
        <v>12625.45</v>
      </c>
      <c r="P734" s="12">
        <f t="shared" si="198"/>
        <v>0</v>
      </c>
      <c r="Q734" s="12">
        <v>13655.24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f t="shared" si="208"/>
        <v>13655.24</v>
      </c>
      <c r="AA734" s="12">
        <v>13655.24</v>
      </c>
      <c r="AB734" s="12">
        <f t="shared" si="209"/>
        <v>0</v>
      </c>
      <c r="AC734" s="12">
        <f t="shared" si="210"/>
        <v>0</v>
      </c>
    </row>
    <row r="735" spans="1:29">
      <c r="A735" s="1"/>
      <c r="B735" s="6" t="s">
        <v>0</v>
      </c>
      <c r="C735" s="6" t="s">
        <v>920</v>
      </c>
      <c r="D735" s="5" t="s">
        <v>131</v>
      </c>
      <c r="E735" s="12">
        <v>17730.93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f>SUM(E735:M735)</f>
        <v>17730.93</v>
      </c>
      <c r="O735" s="12">
        <v>17730.93</v>
      </c>
      <c r="P735" s="12">
        <f>SUM(N735-O735)</f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f>SUM(Q735:Y735)</f>
        <v>0</v>
      </c>
      <c r="AA735" s="12">
        <v>0</v>
      </c>
      <c r="AB735" s="12">
        <f>SUM(Z735-AA735)</f>
        <v>0</v>
      </c>
      <c r="AC735" s="12">
        <f>SUM(P735+AB735)</f>
        <v>0</v>
      </c>
    </row>
    <row r="736" spans="1:29">
      <c r="A736" s="1"/>
      <c r="B736" s="6"/>
      <c r="C736" s="6" t="s">
        <v>725</v>
      </c>
      <c r="D736" s="5" t="s">
        <v>0</v>
      </c>
      <c r="E736" s="12">
        <v>5205.3100000000004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f>SUM(E736:M736)</f>
        <v>5205.3100000000004</v>
      </c>
      <c r="O736" s="12">
        <v>5205.3100000000004</v>
      </c>
      <c r="P736" s="12">
        <f>SUM(N736-O736)</f>
        <v>0</v>
      </c>
      <c r="Q736" s="12">
        <v>7220.12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f>SUM(Q736:Y736)</f>
        <v>7220.12</v>
      </c>
      <c r="AA736" s="12">
        <v>7220.12</v>
      </c>
      <c r="AB736" s="12">
        <f>SUM(Z736-AA736)</f>
        <v>0</v>
      </c>
      <c r="AC736" s="12">
        <f>SUM(P736+AB736)</f>
        <v>0</v>
      </c>
    </row>
    <row r="737" spans="1:29">
      <c r="A737" s="1"/>
      <c r="B737" s="6"/>
      <c r="C737" s="6" t="s">
        <v>921</v>
      </c>
      <c r="D737" s="5" t="s">
        <v>0</v>
      </c>
      <c r="E737" s="12">
        <v>1610</v>
      </c>
      <c r="F737" s="12">
        <v>128.41</v>
      </c>
      <c r="G737" s="12">
        <v>0</v>
      </c>
      <c r="H737" s="12">
        <v>0</v>
      </c>
      <c r="I737" s="12">
        <v>0</v>
      </c>
      <c r="J737" s="12">
        <v>326.37</v>
      </c>
      <c r="K737" s="12">
        <v>0</v>
      </c>
      <c r="L737" s="12">
        <v>1</v>
      </c>
      <c r="M737" s="12">
        <v>0</v>
      </c>
      <c r="N737" s="12">
        <f t="shared" si="197"/>
        <v>2065.7800000000002</v>
      </c>
      <c r="O737" s="12">
        <v>2065.7800000000002</v>
      </c>
      <c r="P737" s="12">
        <f t="shared" si="198"/>
        <v>0</v>
      </c>
      <c r="Q737" s="12">
        <v>0</v>
      </c>
      <c r="R737" s="12">
        <v>261.83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f t="shared" si="208"/>
        <v>261.83</v>
      </c>
      <c r="AA737" s="12">
        <v>261.83</v>
      </c>
      <c r="AB737" s="12">
        <f t="shared" si="209"/>
        <v>0</v>
      </c>
      <c r="AC737" s="12">
        <f t="shared" si="210"/>
        <v>0</v>
      </c>
    </row>
    <row r="738" spans="1:29">
      <c r="A738" s="1"/>
      <c r="B738" s="6"/>
      <c r="C738" s="6" t="s">
        <v>922</v>
      </c>
      <c r="D738" s="5"/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1</v>
      </c>
      <c r="M738" s="12">
        <v>0</v>
      </c>
      <c r="N738" s="12">
        <f t="shared" si="197"/>
        <v>1</v>
      </c>
      <c r="O738" s="12">
        <v>1</v>
      </c>
      <c r="P738" s="12">
        <f t="shared" si="198"/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f t="shared" si="208"/>
        <v>0</v>
      </c>
      <c r="AA738" s="12">
        <v>0</v>
      </c>
      <c r="AB738" s="12">
        <f t="shared" si="209"/>
        <v>0</v>
      </c>
      <c r="AC738" s="12">
        <f t="shared" si="210"/>
        <v>0</v>
      </c>
    </row>
    <row r="739" spans="1:29">
      <c r="A739" s="1"/>
      <c r="B739" s="6"/>
      <c r="C739" s="6" t="s">
        <v>923</v>
      </c>
      <c r="D739" s="5" t="s">
        <v>0</v>
      </c>
      <c r="E739" s="12">
        <v>7620.31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f t="shared" si="197"/>
        <v>7620.31</v>
      </c>
      <c r="O739" s="12">
        <v>7620.31</v>
      </c>
      <c r="P739" s="12">
        <f t="shared" si="198"/>
        <v>0</v>
      </c>
      <c r="Q739" s="12">
        <v>241.5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f t="shared" si="208"/>
        <v>241.5</v>
      </c>
      <c r="AA739" s="12">
        <v>241.5</v>
      </c>
      <c r="AB739" s="12">
        <f t="shared" si="209"/>
        <v>0</v>
      </c>
      <c r="AC739" s="12">
        <f t="shared" si="210"/>
        <v>0</v>
      </c>
    </row>
    <row r="740" spans="1:29">
      <c r="A740" s="1"/>
      <c r="B740" s="6"/>
      <c r="C740" s="6" t="s">
        <v>924</v>
      </c>
      <c r="D740" s="5" t="s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f t="shared" si="197"/>
        <v>0</v>
      </c>
      <c r="O740" s="12">
        <v>0</v>
      </c>
      <c r="P740" s="12">
        <f t="shared" si="198"/>
        <v>0</v>
      </c>
      <c r="Q740" s="12">
        <v>5495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f t="shared" si="208"/>
        <v>5495</v>
      </c>
      <c r="AA740" s="12">
        <v>5495</v>
      </c>
      <c r="AB740" s="12">
        <f t="shared" si="209"/>
        <v>0</v>
      </c>
      <c r="AC740" s="12">
        <f t="shared" si="210"/>
        <v>0</v>
      </c>
    </row>
    <row r="741" spans="1:29">
      <c r="A741" s="1"/>
      <c r="B741" s="6"/>
      <c r="C741" s="6" t="s">
        <v>925</v>
      </c>
      <c r="D741" s="5" t="s">
        <v>0</v>
      </c>
      <c r="E741" s="12">
        <v>3134.15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f t="shared" si="197"/>
        <v>3134.15</v>
      </c>
      <c r="O741" s="12">
        <v>3134.15</v>
      </c>
      <c r="P741" s="12">
        <f t="shared" si="198"/>
        <v>0</v>
      </c>
      <c r="Q741" s="12">
        <v>2270.39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f t="shared" si="208"/>
        <v>2270.39</v>
      </c>
      <c r="AA741" s="12">
        <v>2270.39</v>
      </c>
      <c r="AB741" s="12">
        <f t="shared" si="209"/>
        <v>0</v>
      </c>
      <c r="AC741" s="12">
        <f t="shared" si="210"/>
        <v>0</v>
      </c>
    </row>
    <row r="742" spans="1:29">
      <c r="A742" s="1"/>
      <c r="B742" s="6"/>
      <c r="C742" s="6" t="s">
        <v>405</v>
      </c>
      <c r="D742" s="5"/>
      <c r="E742" s="12">
        <v>6718.95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f t="shared" si="197"/>
        <v>6718.95</v>
      </c>
      <c r="O742" s="12">
        <v>6718.95</v>
      </c>
      <c r="P742" s="12">
        <f t="shared" si="198"/>
        <v>0</v>
      </c>
      <c r="Q742" s="12">
        <v>537.51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f t="shared" si="208"/>
        <v>537.51</v>
      </c>
      <c r="AA742" s="12">
        <v>537.51</v>
      </c>
      <c r="AB742" s="12">
        <f t="shared" si="209"/>
        <v>0</v>
      </c>
      <c r="AC742" s="12">
        <f t="shared" si="210"/>
        <v>0</v>
      </c>
    </row>
    <row r="743" spans="1:29">
      <c r="A743" s="1"/>
      <c r="B743" s="6"/>
      <c r="C743" s="6" t="s">
        <v>926</v>
      </c>
      <c r="D743" s="5" t="s">
        <v>0</v>
      </c>
      <c r="E743" s="12">
        <v>0</v>
      </c>
      <c r="F743" s="12">
        <v>197.35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2</v>
      </c>
      <c r="M743" s="12">
        <v>0</v>
      </c>
      <c r="N743" s="12">
        <f t="shared" si="197"/>
        <v>199.35</v>
      </c>
      <c r="O743" s="12">
        <v>199.35</v>
      </c>
      <c r="P743" s="12">
        <f t="shared" si="198"/>
        <v>0</v>
      </c>
      <c r="Q743" s="12">
        <v>2270.39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f t="shared" si="208"/>
        <v>2270.39</v>
      </c>
      <c r="AA743" s="12">
        <v>2270.39</v>
      </c>
      <c r="AB743" s="12">
        <f t="shared" si="209"/>
        <v>0</v>
      </c>
      <c r="AC743" s="12">
        <f t="shared" si="210"/>
        <v>0</v>
      </c>
    </row>
    <row r="744" spans="1:29">
      <c r="A744" s="1"/>
      <c r="B744" s="19" t="s">
        <v>0</v>
      </c>
      <c r="C744" s="6" t="s">
        <v>134</v>
      </c>
      <c r="D744" s="5" t="s">
        <v>0</v>
      </c>
      <c r="E744" s="12">
        <v>60112.73</v>
      </c>
      <c r="F744" s="12">
        <v>85.27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f t="shared" si="197"/>
        <v>60198</v>
      </c>
      <c r="O744" s="12">
        <v>60198</v>
      </c>
      <c r="P744" s="12">
        <f t="shared" si="198"/>
        <v>0</v>
      </c>
      <c r="Q744" s="12">
        <v>1992.94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f t="shared" si="208"/>
        <v>1992.94</v>
      </c>
      <c r="AA744" s="12">
        <v>1992.94</v>
      </c>
      <c r="AB744" s="12">
        <f t="shared" si="209"/>
        <v>0</v>
      </c>
      <c r="AC744" s="12">
        <f t="shared" si="210"/>
        <v>0</v>
      </c>
    </row>
    <row r="745" spans="1:29">
      <c r="A745" s="1"/>
      <c r="B745" s="19" t="s">
        <v>0</v>
      </c>
      <c r="C745" s="6" t="s">
        <v>927</v>
      </c>
      <c r="D745" s="5" t="s">
        <v>0</v>
      </c>
      <c r="E745" s="12">
        <v>15615.93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f t="shared" si="197"/>
        <v>15615.93</v>
      </c>
      <c r="O745" s="12">
        <v>15615.93</v>
      </c>
      <c r="P745" s="12">
        <f t="shared" si="198"/>
        <v>0</v>
      </c>
      <c r="Q745" s="12">
        <v>8790.1200000000008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f t="shared" si="208"/>
        <v>8790.1200000000008</v>
      </c>
      <c r="AA745" s="12">
        <v>8790.1200000000008</v>
      </c>
      <c r="AB745" s="12">
        <f t="shared" si="209"/>
        <v>0</v>
      </c>
      <c r="AC745" s="12">
        <f t="shared" si="210"/>
        <v>0</v>
      </c>
    </row>
    <row r="746" spans="1:29">
      <c r="A746" s="1"/>
      <c r="B746" s="6"/>
      <c r="C746" s="6" t="s">
        <v>194</v>
      </c>
      <c r="D746" s="5" t="s">
        <v>0</v>
      </c>
      <c r="E746" s="12">
        <v>10763.12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f t="shared" si="197"/>
        <v>10763.12</v>
      </c>
      <c r="O746" s="12">
        <v>10763.12</v>
      </c>
      <c r="P746" s="12">
        <f t="shared" si="198"/>
        <v>0</v>
      </c>
      <c r="Q746" s="12">
        <v>13655.24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f t="shared" si="208"/>
        <v>13655.24</v>
      </c>
      <c r="AA746" s="12">
        <v>13655.24</v>
      </c>
      <c r="AB746" s="12">
        <f t="shared" si="209"/>
        <v>0</v>
      </c>
      <c r="AC746" s="12">
        <f t="shared" si="210"/>
        <v>0</v>
      </c>
    </row>
    <row r="747" spans="1:29">
      <c r="A747" s="1"/>
      <c r="B747" s="6" t="s">
        <v>0</v>
      </c>
      <c r="C747" s="6" t="s">
        <v>928</v>
      </c>
      <c r="D747" s="5" t="s">
        <v>0</v>
      </c>
      <c r="E747" s="12">
        <v>705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1</v>
      </c>
      <c r="M747" s="12">
        <v>0</v>
      </c>
      <c r="N747" s="12">
        <f t="shared" si="197"/>
        <v>706</v>
      </c>
      <c r="O747" s="12">
        <v>706</v>
      </c>
      <c r="P747" s="12">
        <f t="shared" si="198"/>
        <v>0</v>
      </c>
      <c r="Q747" s="12">
        <v>0</v>
      </c>
      <c r="R747" s="12">
        <v>338.34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f t="shared" si="208"/>
        <v>338.34</v>
      </c>
      <c r="AA747" s="12">
        <v>338.34</v>
      </c>
      <c r="AB747" s="12">
        <f t="shared" si="209"/>
        <v>0</v>
      </c>
      <c r="AC747" s="12">
        <f t="shared" si="210"/>
        <v>0</v>
      </c>
    </row>
    <row r="748" spans="1:29">
      <c r="A748" s="1"/>
      <c r="B748" s="6"/>
      <c r="C748" s="6" t="s">
        <v>929</v>
      </c>
      <c r="D748" s="5"/>
      <c r="E748" s="12">
        <v>5205.3100000000004</v>
      </c>
      <c r="F748" s="12">
        <v>197.36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206</v>
      </c>
      <c r="M748" s="12">
        <v>0</v>
      </c>
      <c r="N748" s="12">
        <f t="shared" si="197"/>
        <v>5608.67</v>
      </c>
      <c r="O748" s="12">
        <v>5608.67</v>
      </c>
      <c r="P748" s="12">
        <f t="shared" si="198"/>
        <v>0</v>
      </c>
      <c r="Q748" s="12">
        <v>4865.12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f t="shared" si="208"/>
        <v>4865.12</v>
      </c>
      <c r="AA748" s="12">
        <v>4865.12</v>
      </c>
      <c r="AB748" s="12">
        <f t="shared" si="209"/>
        <v>0</v>
      </c>
      <c r="AC748" s="12">
        <f t="shared" si="210"/>
        <v>0</v>
      </c>
    </row>
    <row r="749" spans="1:29">
      <c r="A749" s="1"/>
      <c r="B749" s="6" t="s">
        <v>0</v>
      </c>
      <c r="C749" s="6" t="s">
        <v>930</v>
      </c>
      <c r="D749" s="5" t="s">
        <v>131</v>
      </c>
      <c r="E749" s="12">
        <v>10813.12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f t="shared" si="197"/>
        <v>10813.12</v>
      </c>
      <c r="O749" s="12">
        <v>10813.12</v>
      </c>
      <c r="P749" s="12">
        <f t="shared" si="198"/>
        <v>0</v>
      </c>
      <c r="Q749" s="12">
        <v>402.5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f t="shared" si="208"/>
        <v>402.5</v>
      </c>
      <c r="AA749" s="12">
        <v>402.5</v>
      </c>
      <c r="AB749" s="12">
        <f t="shared" si="209"/>
        <v>0</v>
      </c>
      <c r="AC749" s="12">
        <f t="shared" si="210"/>
        <v>0</v>
      </c>
    </row>
    <row r="750" spans="1:29">
      <c r="A750" s="1"/>
      <c r="B750" s="19" t="s">
        <v>0</v>
      </c>
      <c r="C750" s="6" t="s">
        <v>931</v>
      </c>
      <c r="D750" s="5" t="s">
        <v>0</v>
      </c>
      <c r="E750" s="12">
        <v>15444.15</v>
      </c>
      <c r="F750" s="12">
        <v>0</v>
      </c>
      <c r="G750" s="12">
        <v>0</v>
      </c>
      <c r="H750" s="12">
        <v>0</v>
      </c>
      <c r="I750" s="12">
        <v>0</v>
      </c>
      <c r="J750" s="12">
        <v>1426.93</v>
      </c>
      <c r="K750" s="12">
        <v>0</v>
      </c>
      <c r="L750" s="12">
        <v>2</v>
      </c>
      <c r="M750" s="12">
        <v>0</v>
      </c>
      <c r="N750" s="12">
        <f t="shared" si="197"/>
        <v>16873.079999999998</v>
      </c>
      <c r="O750" s="12">
        <v>16873.080000000002</v>
      </c>
      <c r="P750" s="12">
        <f t="shared" si="198"/>
        <v>-3.637978807091713E-12</v>
      </c>
      <c r="Q750" s="12">
        <v>7538.01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f t="shared" si="208"/>
        <v>7538.01</v>
      </c>
      <c r="AA750" s="12">
        <v>7538.01</v>
      </c>
      <c r="AB750" s="12">
        <f t="shared" si="209"/>
        <v>0</v>
      </c>
      <c r="AC750" s="12">
        <f t="shared" si="210"/>
        <v>-3.637978807091713E-12</v>
      </c>
    </row>
    <row r="751" spans="1:29">
      <c r="A751" s="1"/>
      <c r="B751" s="6"/>
      <c r="C751" s="6" t="s">
        <v>932</v>
      </c>
      <c r="D751" s="5" t="s">
        <v>0</v>
      </c>
      <c r="E751" s="12">
        <v>10410.620000000001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f t="shared" si="197"/>
        <v>10410.620000000001</v>
      </c>
      <c r="O751" s="12">
        <v>10410.620000000001</v>
      </c>
      <c r="P751" s="12">
        <f t="shared" si="198"/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f t="shared" si="208"/>
        <v>0</v>
      </c>
      <c r="AA751" s="12">
        <v>0</v>
      </c>
      <c r="AB751" s="12">
        <f t="shared" si="209"/>
        <v>0</v>
      </c>
      <c r="AC751" s="12">
        <f t="shared" si="210"/>
        <v>0</v>
      </c>
    </row>
    <row r="752" spans="1:29">
      <c r="A752" s="1"/>
      <c r="B752" s="6"/>
      <c r="C752" s="6" t="s">
        <v>933</v>
      </c>
      <c r="D752" s="5" t="s">
        <v>0</v>
      </c>
      <c r="E752" s="12">
        <v>2517.5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f t="shared" si="197"/>
        <v>2517.5</v>
      </c>
      <c r="O752" s="12">
        <v>2517.5</v>
      </c>
      <c r="P752" s="12">
        <f t="shared" si="198"/>
        <v>0</v>
      </c>
      <c r="Q752" s="12">
        <v>402.5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f t="shared" ref="Z752:Z765" si="220">SUM(Q752:Y752)</f>
        <v>402.5</v>
      </c>
      <c r="AA752" s="12">
        <v>402.5</v>
      </c>
      <c r="AB752" s="12">
        <f t="shared" ref="AB752:AB765" si="221">SUM(Z752-AA752)</f>
        <v>0</v>
      </c>
      <c r="AC752" s="12">
        <f t="shared" ref="AC752:AC765" si="222">SUM(P752+AB752)</f>
        <v>0</v>
      </c>
    </row>
    <row r="753" spans="1:29">
      <c r="A753" s="1"/>
      <c r="B753" s="6"/>
      <c r="C753" s="6" t="s">
        <v>437</v>
      </c>
      <c r="D753" s="5" t="s">
        <v>0</v>
      </c>
      <c r="E753" s="12">
        <v>16575.009999999998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f t="shared" si="197"/>
        <v>16575.009999999998</v>
      </c>
      <c r="O753" s="12">
        <v>16575.009999999998</v>
      </c>
      <c r="P753" s="12">
        <f t="shared" si="198"/>
        <v>0</v>
      </c>
      <c r="Q753" s="12">
        <v>9592.6200000000008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f t="shared" si="220"/>
        <v>9592.6200000000008</v>
      </c>
      <c r="AA753" s="12">
        <v>9592.6200000000008</v>
      </c>
      <c r="AB753" s="12">
        <f t="shared" si="221"/>
        <v>0</v>
      </c>
      <c r="AC753" s="12">
        <f t="shared" si="222"/>
        <v>0</v>
      </c>
    </row>
    <row r="754" spans="1:29">
      <c r="A754" s="1"/>
      <c r="B754" s="6"/>
      <c r="C754" s="6" t="s">
        <v>321</v>
      </c>
      <c r="D754" s="5" t="s">
        <v>0</v>
      </c>
      <c r="E754" s="12">
        <v>4164.25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f t="shared" si="197"/>
        <v>4164.25</v>
      </c>
      <c r="O754" s="12">
        <v>4164.25</v>
      </c>
      <c r="P754" s="12">
        <f t="shared" si="198"/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f t="shared" si="220"/>
        <v>0</v>
      </c>
      <c r="AA754" s="12">
        <v>0</v>
      </c>
      <c r="AB754" s="12">
        <f t="shared" si="221"/>
        <v>0</v>
      </c>
      <c r="AC754" s="12">
        <f t="shared" si="222"/>
        <v>0</v>
      </c>
    </row>
    <row r="755" spans="1:29">
      <c r="A755" s="1"/>
      <c r="B755" s="6"/>
      <c r="C755" s="6" t="s">
        <v>141</v>
      </c>
      <c r="D755" s="5" t="s">
        <v>0</v>
      </c>
      <c r="E755" s="12">
        <v>2115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f t="shared" si="197"/>
        <v>2115</v>
      </c>
      <c r="O755" s="12">
        <v>2115</v>
      </c>
      <c r="P755" s="12">
        <f t="shared" si="198"/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f t="shared" si="220"/>
        <v>0</v>
      </c>
      <c r="AA755" s="12">
        <v>0</v>
      </c>
      <c r="AB755" s="12">
        <f t="shared" si="221"/>
        <v>0</v>
      </c>
      <c r="AC755" s="12">
        <f t="shared" si="222"/>
        <v>0</v>
      </c>
    </row>
    <row r="756" spans="1:29">
      <c r="A756" s="1"/>
      <c r="B756" s="6"/>
      <c r="C756" s="6" t="s">
        <v>934</v>
      </c>
      <c r="D756" s="5" t="s">
        <v>0</v>
      </c>
      <c r="E756" s="12">
        <v>19628.43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1</v>
      </c>
      <c r="M756" s="12">
        <v>0</v>
      </c>
      <c r="N756" s="12">
        <f t="shared" si="197"/>
        <v>19629.43</v>
      </c>
      <c r="O756" s="12">
        <v>19629.43</v>
      </c>
      <c r="P756" s="12">
        <f t="shared" si="198"/>
        <v>0</v>
      </c>
      <c r="Q756" s="12">
        <v>5667.62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f t="shared" si="220"/>
        <v>5667.62</v>
      </c>
      <c r="AA756" s="12">
        <v>5667.62</v>
      </c>
      <c r="AB756" s="12">
        <f t="shared" si="221"/>
        <v>0</v>
      </c>
      <c r="AC756" s="12">
        <f t="shared" si="222"/>
        <v>0</v>
      </c>
    </row>
    <row r="757" spans="1:29">
      <c r="A757" s="1"/>
      <c r="B757" s="6" t="s">
        <v>0</v>
      </c>
      <c r="C757" s="6" t="s">
        <v>807</v>
      </c>
      <c r="D757" s="5" t="s">
        <v>131</v>
      </c>
      <c r="E757" s="12">
        <v>15615.93</v>
      </c>
      <c r="F757" s="12">
        <v>269.97000000000003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201</v>
      </c>
      <c r="M757" s="12">
        <v>0</v>
      </c>
      <c r="N757" s="12">
        <f t="shared" si="197"/>
        <v>16086.9</v>
      </c>
      <c r="O757" s="12">
        <v>16086.9</v>
      </c>
      <c r="P757" s="12">
        <f t="shared" si="198"/>
        <v>0</v>
      </c>
      <c r="Q757" s="12">
        <v>4865.12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f t="shared" si="220"/>
        <v>4865.12</v>
      </c>
      <c r="AA757" s="12">
        <v>4865.12</v>
      </c>
      <c r="AB757" s="12">
        <f t="shared" si="221"/>
        <v>0</v>
      </c>
      <c r="AC757" s="12">
        <f t="shared" si="222"/>
        <v>0</v>
      </c>
    </row>
    <row r="758" spans="1:29">
      <c r="A758" s="1"/>
      <c r="B758" s="6"/>
      <c r="C758" s="6" t="s">
        <v>935</v>
      </c>
      <c r="D758" s="5" t="s">
        <v>0</v>
      </c>
      <c r="E758" s="12">
        <v>4402.04</v>
      </c>
      <c r="F758" s="12">
        <v>197.36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1</v>
      </c>
      <c r="M758" s="12">
        <v>0</v>
      </c>
      <c r="N758" s="12">
        <f t="shared" si="197"/>
        <v>4600.3999999999996</v>
      </c>
      <c r="O758" s="12">
        <v>4600.3999999999996</v>
      </c>
      <c r="P758" s="12">
        <f t="shared" si="198"/>
        <v>0</v>
      </c>
      <c r="Q758" s="12">
        <v>12000.63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f t="shared" si="220"/>
        <v>12000.63</v>
      </c>
      <c r="AA758" s="12">
        <v>12000.63</v>
      </c>
      <c r="AB758" s="12">
        <f t="shared" si="221"/>
        <v>0</v>
      </c>
      <c r="AC758" s="12">
        <f t="shared" si="222"/>
        <v>0</v>
      </c>
    </row>
    <row r="759" spans="1:29">
      <c r="A759" s="1"/>
      <c r="B759" s="6"/>
      <c r="C759" s="6" t="s">
        <v>392</v>
      </c>
      <c r="D759" s="5" t="s">
        <v>0</v>
      </c>
      <c r="E759" s="12">
        <v>11293.46</v>
      </c>
      <c r="F759" s="12">
        <v>169.68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3</v>
      </c>
      <c r="M759" s="12">
        <v>0</v>
      </c>
      <c r="N759" s="12">
        <f t="shared" si="197"/>
        <v>11466.14</v>
      </c>
      <c r="O759" s="12">
        <v>11466.14</v>
      </c>
      <c r="P759" s="12">
        <f t="shared" si="198"/>
        <v>0</v>
      </c>
      <c r="Q759" s="12">
        <v>7779.51</v>
      </c>
      <c r="R759" s="12">
        <v>0</v>
      </c>
      <c r="S759" s="12">
        <v>0</v>
      </c>
      <c r="T759" s="12">
        <v>16.87</v>
      </c>
      <c r="U759" s="12">
        <v>0</v>
      </c>
      <c r="V759" s="12">
        <v>143.83000000000001</v>
      </c>
      <c r="W759" s="12">
        <v>0</v>
      </c>
      <c r="X759" s="12">
        <v>0</v>
      </c>
      <c r="Y759" s="12">
        <v>0</v>
      </c>
      <c r="Z759" s="12">
        <f t="shared" si="220"/>
        <v>7940.21</v>
      </c>
      <c r="AA759" s="12">
        <v>7940.21</v>
      </c>
      <c r="AB759" s="12">
        <f t="shared" si="221"/>
        <v>0</v>
      </c>
      <c r="AC759" s="12">
        <f t="shared" si="222"/>
        <v>0</v>
      </c>
    </row>
    <row r="760" spans="1:29">
      <c r="A760" s="1"/>
      <c r="B760" s="6"/>
      <c r="C760" s="6" t="s">
        <v>936</v>
      </c>
      <c r="D760" s="5" t="s">
        <v>0</v>
      </c>
      <c r="E760" s="12">
        <v>122588.08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f t="shared" si="197"/>
        <v>122588.08</v>
      </c>
      <c r="O760" s="12">
        <v>122588.08</v>
      </c>
      <c r="P760" s="12">
        <f t="shared" si="198"/>
        <v>0</v>
      </c>
      <c r="Q760" s="12"/>
      <c r="R760" s="12"/>
      <c r="S760" s="12"/>
      <c r="T760" s="12"/>
      <c r="U760" s="12"/>
      <c r="V760" s="12"/>
      <c r="W760" s="12"/>
      <c r="X760" s="12"/>
      <c r="Y760" s="12"/>
      <c r="Z760" s="12">
        <f t="shared" si="220"/>
        <v>0</v>
      </c>
      <c r="AA760" s="12"/>
      <c r="AB760" s="12">
        <f t="shared" si="221"/>
        <v>0</v>
      </c>
      <c r="AC760" s="12">
        <f t="shared" si="222"/>
        <v>0</v>
      </c>
    </row>
    <row r="761" spans="1:29">
      <c r="A761" s="1"/>
      <c r="B761" s="6"/>
      <c r="C761" s="6" t="s">
        <v>1838</v>
      </c>
      <c r="D761" s="5" t="s">
        <v>99</v>
      </c>
      <c r="E761" s="12"/>
      <c r="F761" s="12" t="s">
        <v>0</v>
      </c>
      <c r="G761" s="12" t="s">
        <v>0</v>
      </c>
      <c r="H761" s="12" t="s">
        <v>0</v>
      </c>
      <c r="I761" s="12" t="s">
        <v>0</v>
      </c>
      <c r="J761" s="12" t="s">
        <v>0</v>
      </c>
      <c r="K761" s="12" t="s">
        <v>0</v>
      </c>
      <c r="L761" s="12"/>
      <c r="M761" s="12"/>
      <c r="N761" s="12">
        <f t="shared" si="197"/>
        <v>0</v>
      </c>
      <c r="O761" s="12">
        <v>0</v>
      </c>
      <c r="P761" s="12">
        <f t="shared" si="198"/>
        <v>0</v>
      </c>
      <c r="Q761" s="12">
        <v>2270.39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f t="shared" si="220"/>
        <v>2270.39</v>
      </c>
      <c r="AA761" s="12">
        <v>2270.39</v>
      </c>
      <c r="AB761" s="12">
        <f t="shared" si="221"/>
        <v>0</v>
      </c>
      <c r="AC761" s="12">
        <f t="shared" si="222"/>
        <v>0</v>
      </c>
    </row>
    <row r="762" spans="1:29">
      <c r="A762" s="1"/>
      <c r="B762" s="6"/>
      <c r="C762" s="6" t="s">
        <v>1837</v>
      </c>
      <c r="D762" s="5" t="s">
        <v>99</v>
      </c>
      <c r="E762" s="12" t="s">
        <v>0</v>
      </c>
      <c r="F762" s="12" t="s">
        <v>0</v>
      </c>
      <c r="G762" s="12" t="s">
        <v>0</v>
      </c>
      <c r="H762" s="12" t="s">
        <v>0</v>
      </c>
      <c r="I762" s="12" t="s">
        <v>0</v>
      </c>
      <c r="J762" s="12" t="s">
        <v>0</v>
      </c>
      <c r="K762" s="12" t="s">
        <v>0</v>
      </c>
      <c r="L762" s="12" t="s">
        <v>0</v>
      </c>
      <c r="M762" s="12" t="s">
        <v>0</v>
      </c>
      <c r="N762" s="12">
        <f t="shared" ref="N762" si="223">SUM(E762:M762)</f>
        <v>0</v>
      </c>
      <c r="O762" s="12">
        <v>0</v>
      </c>
      <c r="P762" s="12">
        <f t="shared" ref="P762" si="224">SUM(N762-O762)</f>
        <v>0</v>
      </c>
      <c r="Q762" s="12">
        <v>2270.39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f t="shared" ref="Z762" si="225">SUM(Q762:Y762)</f>
        <v>2270.39</v>
      </c>
      <c r="AA762" s="12">
        <v>2270.39</v>
      </c>
      <c r="AB762" s="12">
        <f t="shared" ref="AB762" si="226">SUM(Z762-AA762)</f>
        <v>0</v>
      </c>
      <c r="AC762" s="12">
        <f t="shared" ref="AC762" si="227">SUM(P762+AB762)</f>
        <v>0</v>
      </c>
    </row>
    <row r="763" spans="1:29">
      <c r="A763" s="1"/>
      <c r="B763" s="6"/>
      <c r="C763" s="6" t="s">
        <v>1839</v>
      </c>
      <c r="D763" s="5" t="s">
        <v>99</v>
      </c>
      <c r="E763" s="12" t="s">
        <v>0</v>
      </c>
      <c r="F763" s="12" t="s">
        <v>0</v>
      </c>
      <c r="G763" s="12" t="s">
        <v>0</v>
      </c>
      <c r="H763" s="12" t="s">
        <v>0</v>
      </c>
      <c r="I763" s="12" t="s">
        <v>0</v>
      </c>
      <c r="J763" s="12" t="s">
        <v>0</v>
      </c>
      <c r="K763" s="12" t="s">
        <v>0</v>
      </c>
      <c r="L763" s="12" t="s">
        <v>0</v>
      </c>
      <c r="M763" s="12" t="s">
        <v>0</v>
      </c>
      <c r="N763" s="12">
        <f t="shared" ref="N763" si="228">SUM(E763:M763)</f>
        <v>0</v>
      </c>
      <c r="O763" s="12">
        <v>0</v>
      </c>
      <c r="P763" s="12">
        <f t="shared" ref="P763" si="229">SUM(N763-O763)</f>
        <v>0</v>
      </c>
      <c r="Q763" s="12">
        <v>6811.17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f t="shared" ref="Z763" si="230">SUM(Q763:Y763)</f>
        <v>6811.17</v>
      </c>
      <c r="AA763" s="12">
        <v>6811.17</v>
      </c>
      <c r="AB763" s="12">
        <f t="shared" ref="AB763" si="231">SUM(Z763-AA763)</f>
        <v>0</v>
      </c>
      <c r="AC763" s="12">
        <f t="shared" ref="AC763" si="232">SUM(P763+AB763)</f>
        <v>0</v>
      </c>
    </row>
    <row r="764" spans="1:29">
      <c r="A764" s="1"/>
      <c r="B764" s="6"/>
      <c r="C764" s="6" t="s">
        <v>1840</v>
      </c>
      <c r="D764" s="5" t="s">
        <v>99</v>
      </c>
      <c r="E764" s="12" t="s">
        <v>0</v>
      </c>
      <c r="F764" s="12" t="s">
        <v>0</v>
      </c>
      <c r="G764" s="12" t="s">
        <v>0</v>
      </c>
      <c r="H764" s="12" t="s">
        <v>0</v>
      </c>
      <c r="I764" s="12" t="s">
        <v>0</v>
      </c>
      <c r="J764" s="12" t="s">
        <v>0</v>
      </c>
      <c r="K764" s="12" t="s">
        <v>0</v>
      </c>
      <c r="L764" s="12" t="s">
        <v>0</v>
      </c>
      <c r="M764" s="12" t="s">
        <v>0</v>
      </c>
      <c r="N764" s="12">
        <f t="shared" ref="N764" si="233">SUM(E764:M764)</f>
        <v>0</v>
      </c>
      <c r="O764" s="12">
        <v>0</v>
      </c>
      <c r="P764" s="12">
        <f t="shared" ref="P764" si="234">SUM(N764-O764)</f>
        <v>0</v>
      </c>
      <c r="Q764" s="12">
        <v>15244.04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f t="shared" ref="Z764" si="235">SUM(Q764:Y764)</f>
        <v>15244.04</v>
      </c>
      <c r="AA764" s="12">
        <v>15244.04</v>
      </c>
      <c r="AB764" s="12">
        <f t="shared" ref="AB764" si="236">SUM(Z764-AA764)</f>
        <v>0</v>
      </c>
      <c r="AC764" s="12">
        <f t="shared" ref="AC764" si="237">SUM(P764+AB764)</f>
        <v>0</v>
      </c>
    </row>
    <row r="765" spans="1:29">
      <c r="A765" s="1"/>
      <c r="B765" s="6"/>
      <c r="C765" s="6" t="s">
        <v>937</v>
      </c>
      <c r="D765" s="5" t="s">
        <v>0</v>
      </c>
      <c r="E765" s="12">
        <v>2429.15</v>
      </c>
      <c r="F765" s="12">
        <v>197.35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1</v>
      </c>
      <c r="M765" s="12">
        <v>0</v>
      </c>
      <c r="N765" s="12">
        <f t="shared" si="197"/>
        <v>2627.5</v>
      </c>
      <c r="O765" s="12">
        <v>2627.5</v>
      </c>
      <c r="P765" s="12">
        <f t="shared" si="198"/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f t="shared" si="220"/>
        <v>0</v>
      </c>
      <c r="AA765" s="12">
        <v>0</v>
      </c>
      <c r="AB765" s="12">
        <f t="shared" si="221"/>
        <v>0</v>
      </c>
      <c r="AC765" s="12">
        <f t="shared" si="222"/>
        <v>0</v>
      </c>
    </row>
    <row r="766" spans="1:29">
      <c r="A766" s="1"/>
      <c r="B766" s="6"/>
      <c r="C766" s="6" t="s">
        <v>938</v>
      </c>
      <c r="D766" s="5" t="s">
        <v>0</v>
      </c>
      <c r="E766" s="12">
        <v>12015.62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208</v>
      </c>
      <c r="M766" s="12">
        <v>0</v>
      </c>
      <c r="N766" s="12">
        <f>SUM(E766:M766)</f>
        <v>12223.62</v>
      </c>
      <c r="O766" s="12">
        <v>12223.62</v>
      </c>
      <c r="P766" s="12">
        <f>SUM(N766-O766)</f>
        <v>0</v>
      </c>
      <c r="Q766" s="12">
        <v>4865.12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f>SUM(Q766:Y766)</f>
        <v>4865.12</v>
      </c>
      <c r="AA766" s="12">
        <v>4865.12</v>
      </c>
      <c r="AB766" s="12">
        <f>SUM(Z766-AA766)</f>
        <v>0</v>
      </c>
      <c r="AC766" s="12">
        <f>SUM(P766+AB766)</f>
        <v>0</v>
      </c>
    </row>
    <row r="767" spans="1:29">
      <c r="A767" s="2" t="s">
        <v>0</v>
      </c>
      <c r="B767" s="20" t="s">
        <v>0</v>
      </c>
      <c r="C767" s="6" t="s">
        <v>939</v>
      </c>
      <c r="D767" s="5"/>
      <c r="E767" s="12">
        <v>1605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f>SUM(E767:M767)</f>
        <v>1605</v>
      </c>
      <c r="O767" s="12">
        <v>1605</v>
      </c>
      <c r="P767" s="12">
        <f>SUM(N767-O767)</f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205</v>
      </c>
      <c r="Y767" s="12">
        <v>0</v>
      </c>
      <c r="Z767" s="12">
        <f>SUM(Q767:Y767)</f>
        <v>205</v>
      </c>
      <c r="AA767" s="12">
        <v>205</v>
      </c>
      <c r="AB767" s="12">
        <f>SUM(Z767-AA767)</f>
        <v>0</v>
      </c>
      <c r="AC767" s="12">
        <f>SUM(P767+AB767)</f>
        <v>0</v>
      </c>
    </row>
    <row r="768" spans="1:29">
      <c r="A768" s="2" t="s">
        <v>0</v>
      </c>
      <c r="B768" s="20" t="s">
        <v>0</v>
      </c>
      <c r="C768" s="6" t="s">
        <v>940</v>
      </c>
      <c r="D768" s="5"/>
      <c r="E768" s="12">
        <v>5607.81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1</v>
      </c>
      <c r="M768" s="12">
        <v>0</v>
      </c>
      <c r="N768" s="12">
        <f>SUM(E768:M768)</f>
        <v>5608.81</v>
      </c>
      <c r="O768" s="12">
        <v>5608.81</v>
      </c>
      <c r="P768" s="12">
        <f>SUM(N768-O768)</f>
        <v>0</v>
      </c>
      <c r="Q768" s="12">
        <v>402.5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f>SUM(Q768:Y768)</f>
        <v>402.5</v>
      </c>
      <c r="AA768" s="12">
        <v>402.5</v>
      </c>
      <c r="AB768" s="12">
        <f>SUM(Z768-AA768)</f>
        <v>0</v>
      </c>
      <c r="AC768" s="12">
        <f>SUM(P768+AB768)</f>
        <v>0</v>
      </c>
    </row>
    <row r="769" spans="1:29">
      <c r="A769" s="1"/>
      <c r="B769" s="6" t="s">
        <v>0</v>
      </c>
      <c r="C769" s="6" t="s">
        <v>941</v>
      </c>
      <c r="D769" s="5" t="s">
        <v>131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206</v>
      </c>
      <c r="M769" s="12">
        <v>0</v>
      </c>
      <c r="N769" s="12">
        <f t="shared" ref="N769:N822" si="238">SUM(E769:M769)</f>
        <v>206</v>
      </c>
      <c r="O769" s="12">
        <v>206</v>
      </c>
      <c r="P769" s="12">
        <f t="shared" ref="P769:P819" si="239">SUM(N769-O769)</f>
        <v>0</v>
      </c>
      <c r="Q769" s="12">
        <v>8082.62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f t="shared" ref="Z769:Z789" si="240">SUM(Q769:Y769)</f>
        <v>8082.62</v>
      </c>
      <c r="AA769" s="12">
        <v>8082.62</v>
      </c>
      <c r="AB769" s="12">
        <f t="shared" ref="AB769:AB789" si="241">SUM(Z769-AA769)</f>
        <v>0</v>
      </c>
      <c r="AC769" s="12">
        <f t="shared" ref="AC769:AC789" si="242">SUM(P769+AB769)</f>
        <v>0</v>
      </c>
    </row>
    <row r="770" spans="1:29">
      <c r="A770" s="1"/>
      <c r="B770" s="6"/>
      <c r="C770" s="6" t="s">
        <v>942</v>
      </c>
      <c r="D770" s="5" t="s">
        <v>0</v>
      </c>
      <c r="E770" s="12">
        <v>13230.31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1</v>
      </c>
      <c r="M770" s="12">
        <v>0</v>
      </c>
      <c r="N770" s="12">
        <f t="shared" si="238"/>
        <v>13231.31</v>
      </c>
      <c r="O770" s="12">
        <v>13231.31</v>
      </c>
      <c r="P770" s="12">
        <f t="shared" si="239"/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f t="shared" si="240"/>
        <v>0</v>
      </c>
      <c r="AA770" s="12">
        <v>0</v>
      </c>
      <c r="AB770" s="12">
        <f t="shared" si="241"/>
        <v>0</v>
      </c>
      <c r="AC770" s="12">
        <f t="shared" si="242"/>
        <v>0</v>
      </c>
    </row>
    <row r="771" spans="1:29">
      <c r="A771" s="1"/>
      <c r="B771" s="6" t="s">
        <v>0</v>
      </c>
      <c r="C771" s="6" t="s">
        <v>943</v>
      </c>
      <c r="D771" s="5" t="s">
        <v>131</v>
      </c>
      <c r="E771" s="12">
        <v>5663.29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1</v>
      </c>
      <c r="M771" s="12">
        <v>0</v>
      </c>
      <c r="N771" s="12">
        <f t="shared" si="238"/>
        <v>5664.29</v>
      </c>
      <c r="O771" s="12">
        <v>5664.29</v>
      </c>
      <c r="P771" s="12">
        <f t="shared" si="239"/>
        <v>0</v>
      </c>
      <c r="Q771" s="12">
        <v>12156.95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f t="shared" si="240"/>
        <v>12156.95</v>
      </c>
      <c r="AA771" s="12">
        <v>12156.95</v>
      </c>
      <c r="AB771" s="12">
        <f t="shared" si="241"/>
        <v>0</v>
      </c>
      <c r="AC771" s="12">
        <f t="shared" si="242"/>
        <v>0</v>
      </c>
    </row>
    <row r="772" spans="1:29">
      <c r="A772" s="1"/>
      <c r="B772" s="6"/>
      <c r="C772" s="6" t="s">
        <v>325</v>
      </c>
      <c r="D772" s="5" t="s">
        <v>0</v>
      </c>
      <c r="E772" s="12">
        <v>5750.66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f t="shared" si="238"/>
        <v>5750.66</v>
      </c>
      <c r="O772" s="12">
        <v>5750.66</v>
      </c>
      <c r="P772" s="12">
        <f t="shared" si="239"/>
        <v>0</v>
      </c>
      <c r="Q772" s="12">
        <v>1751.44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f t="shared" si="240"/>
        <v>1751.44</v>
      </c>
      <c r="AA772" s="12">
        <v>1751.44</v>
      </c>
      <c r="AB772" s="12">
        <f t="shared" si="241"/>
        <v>0</v>
      </c>
      <c r="AC772" s="12">
        <f t="shared" si="242"/>
        <v>0</v>
      </c>
    </row>
    <row r="773" spans="1:29">
      <c r="A773" s="1"/>
      <c r="B773" s="6" t="s">
        <v>0</v>
      </c>
      <c r="C773" s="6" t="s">
        <v>944</v>
      </c>
      <c r="D773" s="5" t="s">
        <v>131</v>
      </c>
      <c r="E773" s="12">
        <v>14499.14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200</v>
      </c>
      <c r="M773" s="12">
        <v>0</v>
      </c>
      <c r="N773" s="12">
        <f t="shared" si="238"/>
        <v>14699.14</v>
      </c>
      <c r="O773" s="12">
        <v>14699.14</v>
      </c>
      <c r="P773" s="12">
        <f t="shared" si="239"/>
        <v>0</v>
      </c>
      <c r="Q773" s="12">
        <v>12735.38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f>SUM(Q773:Y773)</f>
        <v>12735.38</v>
      </c>
      <c r="AA773" s="12">
        <v>12735.38</v>
      </c>
      <c r="AB773" s="12">
        <f>SUM(Z773-AA773)</f>
        <v>0</v>
      </c>
      <c r="AC773" s="12">
        <f>SUM(P773+AB773)</f>
        <v>0</v>
      </c>
    </row>
    <row r="774" spans="1:29">
      <c r="A774" s="1"/>
      <c r="B774" s="6" t="s">
        <v>0</v>
      </c>
      <c r="C774" s="6" t="s">
        <v>945</v>
      </c>
      <c r="D774" s="5"/>
      <c r="E774" s="12">
        <v>805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1</v>
      </c>
      <c r="M774" s="12">
        <v>0</v>
      </c>
      <c r="N774" s="12">
        <f t="shared" si="238"/>
        <v>806</v>
      </c>
      <c r="O774" s="12">
        <v>806</v>
      </c>
      <c r="P774" s="12">
        <f t="shared" si="239"/>
        <v>0</v>
      </c>
      <c r="Q774" s="12">
        <v>2375</v>
      </c>
      <c r="R774" s="12">
        <v>32.83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f>SUM(Q774:Y774)</f>
        <v>2407.83</v>
      </c>
      <c r="AA774" s="12">
        <v>2407.83</v>
      </c>
      <c r="AB774" s="12">
        <f>SUM(Z774-AA774)</f>
        <v>0</v>
      </c>
      <c r="AC774" s="12">
        <f>SUM(P774+AB774)</f>
        <v>0</v>
      </c>
    </row>
    <row r="775" spans="1:29">
      <c r="A775" s="1"/>
      <c r="B775" s="6"/>
      <c r="C775" s="6" t="s">
        <v>946</v>
      </c>
      <c r="D775" s="5" t="s">
        <v>0</v>
      </c>
      <c r="E775" s="12">
        <v>13230.31</v>
      </c>
      <c r="F775" s="12">
        <v>71.28</v>
      </c>
      <c r="G775" s="12">
        <v>0</v>
      </c>
      <c r="H775" s="12">
        <v>0</v>
      </c>
      <c r="I775" s="12">
        <v>0</v>
      </c>
      <c r="J775" s="12">
        <v>326.37</v>
      </c>
      <c r="K775" s="12">
        <v>0</v>
      </c>
      <c r="L775" s="12">
        <v>0</v>
      </c>
      <c r="M775" s="12">
        <v>0</v>
      </c>
      <c r="N775" s="12">
        <f t="shared" si="238"/>
        <v>13627.960000000001</v>
      </c>
      <c r="O775" s="12">
        <v>13627.96</v>
      </c>
      <c r="P775" s="12">
        <f t="shared" si="239"/>
        <v>1.8189894035458565E-12</v>
      </c>
      <c r="Q775" s="12">
        <v>1205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f t="shared" si="240"/>
        <v>1205</v>
      </c>
      <c r="AA775" s="12">
        <v>1205</v>
      </c>
      <c r="AB775" s="12">
        <f t="shared" si="241"/>
        <v>0</v>
      </c>
      <c r="AC775" s="12">
        <f t="shared" si="242"/>
        <v>1.8189894035458565E-12</v>
      </c>
    </row>
    <row r="776" spans="1:29">
      <c r="A776" s="1"/>
      <c r="B776" s="19" t="s">
        <v>0</v>
      </c>
      <c r="C776" s="6" t="s">
        <v>947</v>
      </c>
      <c r="D776" s="5" t="s">
        <v>0</v>
      </c>
      <c r="E776" s="12">
        <v>1590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f t="shared" si="238"/>
        <v>1590</v>
      </c>
      <c r="O776" s="12">
        <v>1590</v>
      </c>
      <c r="P776" s="12">
        <f t="shared" si="239"/>
        <v>0</v>
      </c>
      <c r="Q776" s="12">
        <v>1590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f t="shared" si="240"/>
        <v>1590</v>
      </c>
      <c r="AA776" s="12">
        <v>1590</v>
      </c>
      <c r="AB776" s="12">
        <f t="shared" si="241"/>
        <v>0</v>
      </c>
      <c r="AC776" s="12">
        <f t="shared" si="242"/>
        <v>0</v>
      </c>
    </row>
    <row r="777" spans="1:29">
      <c r="A777" s="2">
        <v>2014</v>
      </c>
      <c r="B777" s="6" t="s">
        <v>948</v>
      </c>
      <c r="C777" s="6" t="s">
        <v>716</v>
      </c>
      <c r="D777" s="5" t="s">
        <v>0</v>
      </c>
      <c r="E777" s="12">
        <v>82425</v>
      </c>
      <c r="F777" s="12">
        <v>0</v>
      </c>
      <c r="G777" s="12">
        <v>0</v>
      </c>
      <c r="H777" s="12">
        <v>122.9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f t="shared" si="238"/>
        <v>82547.899999999994</v>
      </c>
      <c r="O777" s="12">
        <v>82547.899999999994</v>
      </c>
      <c r="P777" s="12">
        <f t="shared" si="239"/>
        <v>0</v>
      </c>
      <c r="Q777" s="12">
        <v>27455</v>
      </c>
      <c r="R777" s="12">
        <v>0</v>
      </c>
      <c r="S777" s="12">
        <v>0</v>
      </c>
      <c r="T777" s="12">
        <v>362.7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f t="shared" si="240"/>
        <v>27817.7</v>
      </c>
      <c r="AA777" s="12">
        <v>27817.7</v>
      </c>
      <c r="AB777" s="12">
        <f t="shared" si="241"/>
        <v>0</v>
      </c>
      <c r="AC777" s="12">
        <f t="shared" si="242"/>
        <v>0</v>
      </c>
    </row>
    <row r="778" spans="1:29">
      <c r="A778" s="2">
        <v>2014</v>
      </c>
      <c r="B778" s="6" t="s">
        <v>949</v>
      </c>
      <c r="C778" s="6" t="s">
        <v>536</v>
      </c>
      <c r="D778" s="5" t="s">
        <v>0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f t="shared" si="238"/>
        <v>0</v>
      </c>
      <c r="O778" s="12">
        <v>0</v>
      </c>
      <c r="P778" s="12">
        <f t="shared" si="239"/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f t="shared" si="240"/>
        <v>0</v>
      </c>
      <c r="AA778" s="12">
        <v>0</v>
      </c>
      <c r="AB778" s="12">
        <f t="shared" si="241"/>
        <v>0</v>
      </c>
      <c r="AC778" s="12">
        <f t="shared" si="242"/>
        <v>0</v>
      </c>
    </row>
    <row r="779" spans="1:29">
      <c r="A779" s="1"/>
      <c r="B779" s="6"/>
      <c r="C779" s="6" t="s">
        <v>177</v>
      </c>
      <c r="D779" s="5" t="s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f>SUM(E779:M779)</f>
        <v>0</v>
      </c>
      <c r="O779" s="12">
        <v>0</v>
      </c>
      <c r="P779" s="12">
        <f>SUM(N779-O779)</f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f t="shared" si="240"/>
        <v>0</v>
      </c>
      <c r="AA779" s="12">
        <v>0</v>
      </c>
      <c r="AB779" s="12">
        <f t="shared" si="241"/>
        <v>0</v>
      </c>
      <c r="AC779" s="12">
        <f t="shared" si="242"/>
        <v>0</v>
      </c>
    </row>
    <row r="780" spans="1:29">
      <c r="A780" s="2">
        <v>2014</v>
      </c>
      <c r="B780" s="6" t="s">
        <v>592</v>
      </c>
      <c r="C780" s="6" t="s">
        <v>950</v>
      </c>
      <c r="D780" s="5"/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f t="shared" ref="N780:N786" si="243">SUM(E780:M780)</f>
        <v>0</v>
      </c>
      <c r="O780" s="12">
        <v>0</v>
      </c>
      <c r="P780" s="12">
        <f t="shared" ref="P780:P786" si="244">SUM(N780-O780)</f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f t="shared" si="240"/>
        <v>0</v>
      </c>
      <c r="AA780" s="12">
        <v>0</v>
      </c>
      <c r="AB780" s="12">
        <f t="shared" si="241"/>
        <v>0</v>
      </c>
      <c r="AC780" s="12">
        <f t="shared" si="242"/>
        <v>0</v>
      </c>
    </row>
    <row r="781" spans="1:29">
      <c r="A781" s="2" t="s">
        <v>0</v>
      </c>
      <c r="B781" s="6" t="s">
        <v>0</v>
      </c>
      <c r="C781" s="6" t="s">
        <v>409</v>
      </c>
      <c r="D781" s="5" t="s">
        <v>0</v>
      </c>
      <c r="E781" s="12">
        <v>29344.87</v>
      </c>
      <c r="F781" s="12">
        <v>0</v>
      </c>
      <c r="G781" s="12">
        <v>1703.72</v>
      </c>
      <c r="H781" s="12">
        <v>701.49</v>
      </c>
      <c r="I781" s="12">
        <v>0</v>
      </c>
      <c r="J781" s="12">
        <v>9247.44</v>
      </c>
      <c r="K781" s="12">
        <v>420</v>
      </c>
      <c r="L781" s="12">
        <v>0</v>
      </c>
      <c r="M781" s="12">
        <v>0</v>
      </c>
      <c r="N781" s="12">
        <f t="shared" si="243"/>
        <v>41417.520000000004</v>
      </c>
      <c r="O781" s="12">
        <v>0</v>
      </c>
      <c r="P781" s="12">
        <f t="shared" si="244"/>
        <v>41417.520000000004</v>
      </c>
      <c r="Q781" s="12">
        <v>13024.18</v>
      </c>
      <c r="R781" s="12">
        <v>0</v>
      </c>
      <c r="S781" s="12">
        <v>0</v>
      </c>
      <c r="T781" s="12">
        <v>342.73</v>
      </c>
      <c r="U781" s="12">
        <v>0</v>
      </c>
      <c r="V781" s="12">
        <v>3602.17</v>
      </c>
      <c r="W781" s="12">
        <v>480.39</v>
      </c>
      <c r="X781" s="12">
        <v>1000</v>
      </c>
      <c r="Y781" s="12">
        <v>0</v>
      </c>
      <c r="Z781" s="12">
        <f t="shared" si="240"/>
        <v>18449.47</v>
      </c>
      <c r="AA781" s="12">
        <v>0</v>
      </c>
      <c r="AB781" s="12">
        <f t="shared" si="241"/>
        <v>18449.47</v>
      </c>
      <c r="AC781" s="12">
        <f t="shared" si="242"/>
        <v>59866.990000000005</v>
      </c>
    </row>
    <row r="782" spans="1:29">
      <c r="A782" s="2">
        <v>2014</v>
      </c>
      <c r="B782" s="6" t="s">
        <v>951</v>
      </c>
      <c r="C782" s="6" t="s">
        <v>952</v>
      </c>
      <c r="D782" s="5"/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f t="shared" si="243"/>
        <v>0</v>
      </c>
      <c r="O782" s="12">
        <v>0</v>
      </c>
      <c r="P782" s="12">
        <f t="shared" si="244"/>
        <v>0</v>
      </c>
      <c r="Q782" s="12">
        <v>129.5</v>
      </c>
      <c r="R782" s="12">
        <v>447.99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f t="shared" si="240"/>
        <v>577.49</v>
      </c>
      <c r="AA782" s="12">
        <v>577.49</v>
      </c>
      <c r="AB782" s="12">
        <f t="shared" si="241"/>
        <v>0</v>
      </c>
      <c r="AC782" s="12">
        <f t="shared" si="242"/>
        <v>0</v>
      </c>
    </row>
    <row r="783" spans="1:29">
      <c r="A783" s="2" t="s">
        <v>0</v>
      </c>
      <c r="B783" s="6" t="s">
        <v>0</v>
      </c>
      <c r="C783" s="6" t="s">
        <v>953</v>
      </c>
      <c r="D783" s="5"/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f t="shared" si="243"/>
        <v>0</v>
      </c>
      <c r="O783" s="12">
        <v>0</v>
      </c>
      <c r="P783" s="12">
        <f t="shared" si="244"/>
        <v>0</v>
      </c>
      <c r="Q783" s="12">
        <v>129.5</v>
      </c>
      <c r="R783" s="12">
        <v>447.99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f t="shared" si="240"/>
        <v>577.49</v>
      </c>
      <c r="AA783" s="12">
        <v>577.49</v>
      </c>
      <c r="AB783" s="12">
        <f t="shared" si="241"/>
        <v>0</v>
      </c>
      <c r="AC783" s="12">
        <f t="shared" si="242"/>
        <v>0</v>
      </c>
    </row>
    <row r="784" spans="1:29">
      <c r="A784" s="2" t="s">
        <v>0</v>
      </c>
      <c r="B784" s="6" t="s">
        <v>0</v>
      </c>
      <c r="C784" s="6" t="s">
        <v>954</v>
      </c>
      <c r="D784" s="5"/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f t="shared" si="243"/>
        <v>0</v>
      </c>
      <c r="O784" s="12">
        <v>0</v>
      </c>
      <c r="P784" s="12">
        <f t="shared" si="244"/>
        <v>0</v>
      </c>
      <c r="Q784" s="12">
        <v>129.5</v>
      </c>
      <c r="R784" s="12">
        <v>447.99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f t="shared" si="240"/>
        <v>577.49</v>
      </c>
      <c r="AA784" s="12">
        <v>577.49</v>
      </c>
      <c r="AB784" s="12">
        <f t="shared" si="241"/>
        <v>0</v>
      </c>
      <c r="AC784" s="12">
        <f t="shared" si="242"/>
        <v>0</v>
      </c>
    </row>
    <row r="785" spans="1:29">
      <c r="A785" s="2" t="s">
        <v>0</v>
      </c>
      <c r="B785" s="6" t="s">
        <v>0</v>
      </c>
      <c r="C785" s="6" t="s">
        <v>955</v>
      </c>
      <c r="D785" s="5"/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f t="shared" si="243"/>
        <v>0</v>
      </c>
      <c r="O785" s="12">
        <v>0</v>
      </c>
      <c r="P785" s="12">
        <f t="shared" si="244"/>
        <v>0</v>
      </c>
      <c r="Q785" s="12">
        <v>129.5</v>
      </c>
      <c r="R785" s="12">
        <v>447.99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f t="shared" si="240"/>
        <v>577.49</v>
      </c>
      <c r="AA785" s="12">
        <v>577.49</v>
      </c>
      <c r="AB785" s="12">
        <f t="shared" si="241"/>
        <v>0</v>
      </c>
      <c r="AC785" s="12">
        <f t="shared" si="242"/>
        <v>0</v>
      </c>
    </row>
    <row r="786" spans="1:29">
      <c r="A786" s="2" t="s">
        <v>0</v>
      </c>
      <c r="B786" s="6" t="s">
        <v>0</v>
      </c>
      <c r="C786" s="6" t="s">
        <v>956</v>
      </c>
      <c r="D786" s="5"/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f t="shared" si="243"/>
        <v>0</v>
      </c>
      <c r="O786" s="12">
        <v>0</v>
      </c>
      <c r="P786" s="12">
        <f t="shared" si="244"/>
        <v>0</v>
      </c>
      <c r="Q786" s="12">
        <v>129.5</v>
      </c>
      <c r="R786" s="12">
        <v>142.33000000000001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f t="shared" si="240"/>
        <v>271.83000000000004</v>
      </c>
      <c r="AA786" s="12">
        <v>271.83</v>
      </c>
      <c r="AB786" s="12">
        <f t="shared" si="241"/>
        <v>5.6843418860808015E-14</v>
      </c>
      <c r="AC786" s="12">
        <f t="shared" si="242"/>
        <v>5.6843418860808015E-14</v>
      </c>
    </row>
    <row r="787" spans="1:29">
      <c r="A787" s="2">
        <v>2014</v>
      </c>
      <c r="B787" s="6" t="s">
        <v>347</v>
      </c>
      <c r="C787" s="6" t="s">
        <v>957</v>
      </c>
      <c r="D787" s="5" t="s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f>SUM(E787:M787)</f>
        <v>0</v>
      </c>
      <c r="O787" s="12">
        <v>0</v>
      </c>
      <c r="P787" s="12">
        <f>SUM(N787-O787)</f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f t="shared" si="240"/>
        <v>0</v>
      </c>
      <c r="AA787" s="12">
        <v>0</v>
      </c>
      <c r="AB787" s="12">
        <f t="shared" si="241"/>
        <v>0</v>
      </c>
      <c r="AC787" s="12">
        <f t="shared" si="242"/>
        <v>0</v>
      </c>
    </row>
    <row r="788" spans="1:29">
      <c r="A788" s="2" t="s">
        <v>0</v>
      </c>
      <c r="B788" s="6" t="s">
        <v>0</v>
      </c>
      <c r="C788" s="6" t="s">
        <v>409</v>
      </c>
      <c r="D788" s="5"/>
      <c r="E788" s="12">
        <v>96226.75</v>
      </c>
      <c r="F788" s="12">
        <v>0</v>
      </c>
      <c r="G788" s="12">
        <v>0</v>
      </c>
      <c r="H788" s="12">
        <v>490.07</v>
      </c>
      <c r="I788" s="12">
        <v>0</v>
      </c>
      <c r="J788" s="12">
        <v>4100.63</v>
      </c>
      <c r="K788" s="12">
        <v>207.86</v>
      </c>
      <c r="L788" s="12">
        <v>0</v>
      </c>
      <c r="M788" s="12">
        <v>0</v>
      </c>
      <c r="N788" s="12">
        <f>SUM(E788:M788)</f>
        <v>101025.31000000001</v>
      </c>
      <c r="O788" s="12">
        <v>2694.47</v>
      </c>
      <c r="P788" s="12">
        <f>SUM(N788-O788)</f>
        <v>98330.840000000011</v>
      </c>
      <c r="Q788" s="12">
        <v>86177</v>
      </c>
      <c r="R788" s="12">
        <v>0</v>
      </c>
      <c r="S788" s="12">
        <v>0</v>
      </c>
      <c r="T788" s="12">
        <v>228</v>
      </c>
      <c r="U788" s="12">
        <v>0</v>
      </c>
      <c r="V788" s="12">
        <v>112.29</v>
      </c>
      <c r="W788" s="12">
        <v>141.1</v>
      </c>
      <c r="X788" s="12">
        <v>0</v>
      </c>
      <c r="Y788" s="12">
        <v>0</v>
      </c>
      <c r="Z788" s="12">
        <f t="shared" si="240"/>
        <v>86658.39</v>
      </c>
      <c r="AA788" s="12">
        <v>2377.8200000000002</v>
      </c>
      <c r="AB788" s="12">
        <f t="shared" si="241"/>
        <v>84280.569999999992</v>
      </c>
      <c r="AC788" s="12">
        <f t="shared" si="242"/>
        <v>182611.41</v>
      </c>
    </row>
    <row r="789" spans="1:29">
      <c r="A789" s="2">
        <v>2014</v>
      </c>
      <c r="B789" s="6" t="s">
        <v>631</v>
      </c>
      <c r="C789" s="6" t="s">
        <v>958</v>
      </c>
      <c r="D789" s="5" t="s">
        <v>99</v>
      </c>
      <c r="E789" s="12" t="s">
        <v>0</v>
      </c>
      <c r="F789" s="12" t="s">
        <v>0</v>
      </c>
      <c r="G789" s="12" t="s">
        <v>0</v>
      </c>
      <c r="H789" s="12" t="s">
        <v>0</v>
      </c>
      <c r="I789" s="12" t="s">
        <v>0</v>
      </c>
      <c r="J789" s="12" t="s">
        <v>0</v>
      </c>
      <c r="K789" s="12" t="s">
        <v>0</v>
      </c>
      <c r="L789" s="12" t="s">
        <v>0</v>
      </c>
      <c r="M789" s="12" t="s">
        <v>0</v>
      </c>
      <c r="N789" s="12">
        <f>SUM(E789:M789)</f>
        <v>0</v>
      </c>
      <c r="O789" s="12">
        <v>0</v>
      </c>
      <c r="P789" s="12">
        <f>SUM(N789-O789)</f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f t="shared" si="240"/>
        <v>0</v>
      </c>
      <c r="AA789" s="12">
        <v>0</v>
      </c>
      <c r="AB789" s="12">
        <f t="shared" si="241"/>
        <v>0</v>
      </c>
      <c r="AC789" s="12">
        <f t="shared" si="242"/>
        <v>0</v>
      </c>
    </row>
    <row r="790" spans="1:29">
      <c r="A790" s="2" t="s">
        <v>0</v>
      </c>
      <c r="B790" s="6" t="s">
        <v>0</v>
      </c>
      <c r="C790" s="6" t="s">
        <v>88</v>
      </c>
      <c r="D790" s="5" t="s">
        <v>99</v>
      </c>
      <c r="E790" s="12" t="s">
        <v>0</v>
      </c>
      <c r="F790" s="12" t="s">
        <v>0</v>
      </c>
      <c r="G790" s="12" t="s">
        <v>0</v>
      </c>
      <c r="H790" s="12" t="s">
        <v>0</v>
      </c>
      <c r="I790" s="12" t="s">
        <v>0</v>
      </c>
      <c r="J790" s="12" t="s">
        <v>0</v>
      </c>
      <c r="K790" s="12" t="s">
        <v>0</v>
      </c>
      <c r="L790" s="12" t="s">
        <v>0</v>
      </c>
      <c r="M790" s="12" t="s">
        <v>0</v>
      </c>
      <c r="N790" s="12">
        <f>SUM(E790:M790)</f>
        <v>0</v>
      </c>
      <c r="O790" s="12">
        <v>0</v>
      </c>
      <c r="P790" s="12">
        <f>SUM(N790-O790)</f>
        <v>0</v>
      </c>
      <c r="Q790" s="12">
        <v>0</v>
      </c>
      <c r="R790" s="12">
        <v>0</v>
      </c>
      <c r="S790" s="12">
        <v>148.19</v>
      </c>
      <c r="T790" s="12">
        <v>0</v>
      </c>
      <c r="U790" s="12">
        <v>0</v>
      </c>
      <c r="V790" s="12">
        <v>0</v>
      </c>
      <c r="W790" s="12">
        <v>0</v>
      </c>
      <c r="X790" s="12">
        <v>300</v>
      </c>
      <c r="Y790" s="12">
        <v>0</v>
      </c>
      <c r="Z790" s="12">
        <f t="shared" ref="Z790" si="245">SUM(Q790:Y790)</f>
        <v>448.19</v>
      </c>
      <c r="AA790" s="12">
        <v>448.19</v>
      </c>
      <c r="AB790" s="12">
        <f t="shared" ref="AB790" si="246">SUM(Z790-AA790)</f>
        <v>0</v>
      </c>
      <c r="AC790" s="12">
        <f t="shared" ref="AC790" si="247">SUM(P790+AB790)</f>
        <v>0</v>
      </c>
    </row>
    <row r="791" spans="1:29">
      <c r="A791" s="2">
        <v>2014</v>
      </c>
      <c r="B791" s="6" t="s">
        <v>1834</v>
      </c>
      <c r="C791" s="6" t="s">
        <v>1834</v>
      </c>
      <c r="D791" s="5" t="s">
        <v>0</v>
      </c>
      <c r="E791" s="12">
        <v>38409.22</v>
      </c>
      <c r="F791" s="12">
        <v>0</v>
      </c>
      <c r="G791" s="12">
        <v>0</v>
      </c>
      <c r="H791" s="12">
        <v>2652.84</v>
      </c>
      <c r="I791" s="12">
        <v>0</v>
      </c>
      <c r="J791" s="12">
        <v>27978.41</v>
      </c>
      <c r="K791" s="12">
        <v>1991.58</v>
      </c>
      <c r="L791" s="12">
        <v>800</v>
      </c>
      <c r="M791" s="12">
        <v>0</v>
      </c>
      <c r="N791" s="12">
        <f t="shared" si="238"/>
        <v>71832.05</v>
      </c>
      <c r="O791" s="12">
        <v>0</v>
      </c>
      <c r="P791" s="12">
        <f t="shared" si="239"/>
        <v>71832.05</v>
      </c>
      <c r="Q791" s="12">
        <v>83994</v>
      </c>
      <c r="R791" s="12">
        <v>357.75</v>
      </c>
      <c r="S791" s="12">
        <v>0</v>
      </c>
      <c r="T791" s="12">
        <v>582.97</v>
      </c>
      <c r="U791" s="12">
        <v>0</v>
      </c>
      <c r="V791" s="12">
        <v>0</v>
      </c>
      <c r="W791" s="12">
        <v>2289.2199999999998</v>
      </c>
      <c r="X791" s="12">
        <v>0</v>
      </c>
      <c r="Y791" s="12">
        <v>0</v>
      </c>
      <c r="Z791" s="12">
        <f t="shared" ref="Z791:Z829" si="248">SUM(Q791:Y791)</f>
        <v>87223.94</v>
      </c>
      <c r="AA791" s="12">
        <v>0</v>
      </c>
      <c r="AB791" s="12">
        <f t="shared" ref="AB791:AB830" si="249">SUM(Z791-AA791)</f>
        <v>87223.94</v>
      </c>
      <c r="AC791" s="12">
        <f t="shared" ref="AC791:AC830" si="250">SUM(P791+AB791)</f>
        <v>159055.99</v>
      </c>
    </row>
    <row r="792" spans="1:29">
      <c r="A792" s="1"/>
      <c r="B792" s="6"/>
      <c r="C792" s="6" t="s">
        <v>959</v>
      </c>
      <c r="D792" s="5"/>
      <c r="E792" s="12">
        <v>3600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f t="shared" si="238"/>
        <v>3600</v>
      </c>
      <c r="O792" s="12">
        <v>3600</v>
      </c>
      <c r="P792" s="12">
        <f t="shared" si="239"/>
        <v>0</v>
      </c>
      <c r="Q792" s="12">
        <v>3600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f t="shared" si="248"/>
        <v>3600</v>
      </c>
      <c r="AA792" s="12">
        <v>3600</v>
      </c>
      <c r="AB792" s="12">
        <f t="shared" si="249"/>
        <v>0</v>
      </c>
      <c r="AC792" s="12">
        <f t="shared" si="250"/>
        <v>0</v>
      </c>
    </row>
    <row r="793" spans="1:29">
      <c r="A793" s="1"/>
      <c r="B793" s="6"/>
      <c r="C793" s="6" t="s">
        <v>960</v>
      </c>
      <c r="D793" s="5" t="s">
        <v>0</v>
      </c>
      <c r="E793" s="12">
        <v>3600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f t="shared" si="238"/>
        <v>3600</v>
      </c>
      <c r="O793" s="12">
        <v>3600</v>
      </c>
      <c r="P793" s="12">
        <f t="shared" si="239"/>
        <v>0</v>
      </c>
      <c r="Q793" s="12">
        <v>3600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f t="shared" si="248"/>
        <v>3600</v>
      </c>
      <c r="AA793" s="12">
        <v>3600</v>
      </c>
      <c r="AB793" s="12">
        <f t="shared" si="249"/>
        <v>0</v>
      </c>
      <c r="AC793" s="12">
        <f t="shared" si="250"/>
        <v>0</v>
      </c>
    </row>
    <row r="794" spans="1:29">
      <c r="A794" s="2">
        <v>2014</v>
      </c>
      <c r="B794" s="6" t="s">
        <v>961</v>
      </c>
      <c r="C794" s="6" t="s">
        <v>962</v>
      </c>
      <c r="D794" s="5" t="s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f t="shared" si="238"/>
        <v>0</v>
      </c>
      <c r="O794" s="12">
        <v>0</v>
      </c>
      <c r="P794" s="12">
        <f t="shared" si="239"/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f t="shared" si="248"/>
        <v>0</v>
      </c>
      <c r="AA794" s="12">
        <v>0</v>
      </c>
      <c r="AB794" s="12">
        <f t="shared" si="249"/>
        <v>0</v>
      </c>
      <c r="AC794" s="12">
        <f t="shared" si="250"/>
        <v>0</v>
      </c>
    </row>
    <row r="795" spans="1:29">
      <c r="A795" s="2">
        <v>2014</v>
      </c>
      <c r="B795" s="6" t="s">
        <v>963</v>
      </c>
      <c r="C795" s="6" t="s">
        <v>964</v>
      </c>
      <c r="D795" s="5"/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200</v>
      </c>
      <c r="M795" s="12">
        <v>0</v>
      </c>
      <c r="N795" s="12">
        <f t="shared" si="238"/>
        <v>200</v>
      </c>
      <c r="O795" s="12">
        <v>200</v>
      </c>
      <c r="P795" s="12">
        <f t="shared" si="239"/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f t="shared" si="248"/>
        <v>0</v>
      </c>
      <c r="AA795" s="12">
        <v>0</v>
      </c>
      <c r="AB795" s="12">
        <f t="shared" si="249"/>
        <v>0</v>
      </c>
      <c r="AC795" s="12">
        <f t="shared" si="250"/>
        <v>0</v>
      </c>
    </row>
    <row r="796" spans="1:29">
      <c r="A796" s="2">
        <v>2014</v>
      </c>
      <c r="B796" s="6" t="s">
        <v>965</v>
      </c>
      <c r="C796" s="6" t="s">
        <v>851</v>
      </c>
      <c r="D796" s="5" t="s">
        <v>0</v>
      </c>
      <c r="E796" s="12">
        <v>0</v>
      </c>
      <c r="F796" s="12">
        <v>0</v>
      </c>
      <c r="G796" s="12">
        <v>0</v>
      </c>
      <c r="H796" s="12">
        <v>33.229999999999997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f t="shared" si="238"/>
        <v>33.229999999999997</v>
      </c>
      <c r="O796" s="12">
        <v>0</v>
      </c>
      <c r="P796" s="12">
        <f t="shared" si="239"/>
        <v>33.229999999999997</v>
      </c>
      <c r="Q796" s="12">
        <v>0</v>
      </c>
      <c r="R796" s="12">
        <v>0</v>
      </c>
      <c r="S796" s="12">
        <v>0</v>
      </c>
      <c r="T796" s="12">
        <v>8.83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f t="shared" si="248"/>
        <v>8.83</v>
      </c>
      <c r="AA796" s="12">
        <v>0</v>
      </c>
      <c r="AB796" s="12">
        <f t="shared" si="249"/>
        <v>8.83</v>
      </c>
      <c r="AC796" s="12">
        <f t="shared" si="250"/>
        <v>42.059999999999995</v>
      </c>
    </row>
    <row r="797" spans="1:29">
      <c r="A797" s="2">
        <v>2014</v>
      </c>
      <c r="B797" s="6" t="s">
        <v>966</v>
      </c>
      <c r="C797" s="6" t="s">
        <v>185</v>
      </c>
      <c r="D797" s="5" t="s">
        <v>0</v>
      </c>
      <c r="E797" s="12">
        <v>0</v>
      </c>
      <c r="F797" s="12">
        <v>0</v>
      </c>
      <c r="G797" s="12">
        <v>0</v>
      </c>
      <c r="H797" s="12">
        <v>14.9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f t="shared" si="238"/>
        <v>14.9</v>
      </c>
      <c r="O797" s="12">
        <v>14.9</v>
      </c>
      <c r="P797" s="12">
        <f t="shared" si="239"/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f t="shared" si="248"/>
        <v>0</v>
      </c>
      <c r="AA797" s="12">
        <v>0</v>
      </c>
      <c r="AB797" s="12">
        <f t="shared" si="249"/>
        <v>0</v>
      </c>
      <c r="AC797" s="12">
        <f t="shared" si="250"/>
        <v>0</v>
      </c>
    </row>
    <row r="798" spans="1:29">
      <c r="A798" s="2">
        <v>2014</v>
      </c>
      <c r="B798" s="6" t="s">
        <v>562</v>
      </c>
      <c r="C798" s="6" t="s">
        <v>409</v>
      </c>
      <c r="D798" s="5" t="s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410</v>
      </c>
      <c r="M798" s="12">
        <v>0</v>
      </c>
      <c r="N798" s="12">
        <f t="shared" si="238"/>
        <v>410</v>
      </c>
      <c r="O798" s="12">
        <v>410</v>
      </c>
      <c r="P798" s="12">
        <f t="shared" si="239"/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205</v>
      </c>
      <c r="Y798" s="12">
        <v>0</v>
      </c>
      <c r="Z798" s="12">
        <f t="shared" si="248"/>
        <v>205</v>
      </c>
      <c r="AA798" s="12">
        <v>0</v>
      </c>
      <c r="AB798" s="12">
        <f t="shared" si="249"/>
        <v>205</v>
      </c>
      <c r="AC798" s="12">
        <f t="shared" si="250"/>
        <v>205</v>
      </c>
    </row>
    <row r="799" spans="1:29">
      <c r="A799" s="1"/>
      <c r="B799" s="13" t="s">
        <v>0</v>
      </c>
      <c r="C799" s="6" t="s">
        <v>967</v>
      </c>
      <c r="D799" s="5" t="s">
        <v>0</v>
      </c>
      <c r="E799" s="12">
        <v>9629</v>
      </c>
      <c r="F799" s="12">
        <v>0</v>
      </c>
      <c r="G799" s="12">
        <v>0</v>
      </c>
      <c r="H799" s="12">
        <v>73</v>
      </c>
      <c r="I799" s="12">
        <v>0</v>
      </c>
      <c r="J799" s="12">
        <v>807</v>
      </c>
      <c r="K799" s="12">
        <v>0</v>
      </c>
      <c r="L799" s="12">
        <v>0</v>
      </c>
      <c r="M799" s="12">
        <v>0</v>
      </c>
      <c r="N799" s="12">
        <f>SUM(E799:M799)</f>
        <v>10509</v>
      </c>
      <c r="O799" s="12">
        <v>0</v>
      </c>
      <c r="P799" s="12">
        <f>SUM(N799-O799)</f>
        <v>10509</v>
      </c>
      <c r="Q799" s="12">
        <v>8193.7800000000007</v>
      </c>
      <c r="R799" s="12">
        <v>0</v>
      </c>
      <c r="S799" s="12">
        <v>0</v>
      </c>
      <c r="T799" s="12">
        <v>3.59</v>
      </c>
      <c r="U799" s="12">
        <v>5.5</v>
      </c>
      <c r="V799" s="12">
        <v>0</v>
      </c>
      <c r="W799" s="12">
        <v>0</v>
      </c>
      <c r="X799" s="12">
        <v>0</v>
      </c>
      <c r="Y799" s="12">
        <v>0</v>
      </c>
      <c r="Z799" s="12">
        <f t="shared" ref="Z799:Z802" si="251">SUM(Q799:Y799)</f>
        <v>8202.8700000000008</v>
      </c>
      <c r="AA799" s="12">
        <v>0</v>
      </c>
      <c r="AB799" s="12">
        <f t="shared" si="249"/>
        <v>8202.8700000000008</v>
      </c>
      <c r="AC799" s="12">
        <f t="shared" si="250"/>
        <v>18711.870000000003</v>
      </c>
    </row>
    <row r="800" spans="1:29">
      <c r="A800" s="1"/>
      <c r="B800" s="6" t="s">
        <v>0</v>
      </c>
      <c r="C800" s="6" t="s">
        <v>968</v>
      </c>
      <c r="D800" s="5" t="s">
        <v>0</v>
      </c>
      <c r="E800" s="12">
        <v>9629</v>
      </c>
      <c r="F800" s="12">
        <v>0</v>
      </c>
      <c r="G800" s="12">
        <v>0</v>
      </c>
      <c r="H800" s="12">
        <v>73</v>
      </c>
      <c r="I800" s="12">
        <v>0</v>
      </c>
      <c r="J800" s="12">
        <v>807</v>
      </c>
      <c r="K800" s="12">
        <v>0</v>
      </c>
      <c r="L800" s="12">
        <v>206</v>
      </c>
      <c r="M800" s="12">
        <v>0</v>
      </c>
      <c r="N800" s="12">
        <f>SUM(E800:M800)</f>
        <v>10715</v>
      </c>
      <c r="O800" s="12">
        <v>0</v>
      </c>
      <c r="P800" s="12">
        <f>SUM(N800-O800)</f>
        <v>10715</v>
      </c>
      <c r="Q800" s="12">
        <v>8193.7800000000007</v>
      </c>
      <c r="R800" s="12">
        <v>0</v>
      </c>
      <c r="S800" s="12">
        <v>0</v>
      </c>
      <c r="T800" s="12">
        <v>3.59</v>
      </c>
      <c r="U800" s="12">
        <v>5.5</v>
      </c>
      <c r="V800" s="12">
        <v>0</v>
      </c>
      <c r="W800" s="12">
        <v>0</v>
      </c>
      <c r="X800" s="12">
        <v>205</v>
      </c>
      <c r="Y800" s="12">
        <v>0</v>
      </c>
      <c r="Z800" s="12">
        <f t="shared" si="251"/>
        <v>8407.8700000000008</v>
      </c>
      <c r="AA800" s="12">
        <v>0</v>
      </c>
      <c r="AB800" s="12">
        <f t="shared" si="249"/>
        <v>8407.8700000000008</v>
      </c>
      <c r="AC800" s="12">
        <f t="shared" si="250"/>
        <v>19122.870000000003</v>
      </c>
    </row>
    <row r="801" spans="1:29">
      <c r="A801" s="1"/>
      <c r="B801" s="6"/>
      <c r="C801" s="6" t="s">
        <v>969</v>
      </c>
      <c r="D801" s="5" t="s">
        <v>0</v>
      </c>
      <c r="E801" s="12">
        <v>9629</v>
      </c>
      <c r="F801" s="12">
        <v>0</v>
      </c>
      <c r="G801" s="12">
        <v>0</v>
      </c>
      <c r="H801" s="12">
        <v>73</v>
      </c>
      <c r="I801" s="12">
        <v>0</v>
      </c>
      <c r="J801" s="12">
        <v>807</v>
      </c>
      <c r="K801" s="12">
        <v>0</v>
      </c>
      <c r="L801" s="12">
        <v>206</v>
      </c>
      <c r="M801" s="12">
        <v>0</v>
      </c>
      <c r="N801" s="12">
        <f>SUM(E801:M801)</f>
        <v>10715</v>
      </c>
      <c r="O801" s="12">
        <v>0</v>
      </c>
      <c r="P801" s="12">
        <f>SUM(N801-O801)</f>
        <v>10715</v>
      </c>
      <c r="Q801" s="12">
        <v>8193.7800000000007</v>
      </c>
      <c r="R801" s="12">
        <v>0</v>
      </c>
      <c r="S801" s="12">
        <v>0</v>
      </c>
      <c r="T801" s="12">
        <v>3.59</v>
      </c>
      <c r="U801" s="12">
        <v>5.5</v>
      </c>
      <c r="V801" s="12">
        <v>0</v>
      </c>
      <c r="W801" s="12">
        <v>0</v>
      </c>
      <c r="X801" s="12">
        <v>205</v>
      </c>
      <c r="Y801" s="12">
        <v>0</v>
      </c>
      <c r="Z801" s="12">
        <f t="shared" si="251"/>
        <v>8407.8700000000008</v>
      </c>
      <c r="AA801" s="12">
        <v>0</v>
      </c>
      <c r="AB801" s="12">
        <f t="shared" si="249"/>
        <v>8407.8700000000008</v>
      </c>
      <c r="AC801" s="12">
        <f t="shared" si="250"/>
        <v>19122.870000000003</v>
      </c>
    </row>
    <row r="802" spans="1:29">
      <c r="A802" s="1"/>
      <c r="B802" s="6" t="s">
        <v>0</v>
      </c>
      <c r="C802" s="6" t="s">
        <v>970</v>
      </c>
      <c r="D802" s="5" t="s">
        <v>0</v>
      </c>
      <c r="E802" s="12">
        <v>9629</v>
      </c>
      <c r="F802" s="12">
        <v>0</v>
      </c>
      <c r="G802" s="12">
        <v>0</v>
      </c>
      <c r="H802" s="12">
        <v>73</v>
      </c>
      <c r="I802" s="12">
        <v>0</v>
      </c>
      <c r="J802" s="12">
        <v>807</v>
      </c>
      <c r="K802" s="12">
        <v>0</v>
      </c>
      <c r="L802" s="12">
        <v>206</v>
      </c>
      <c r="M802" s="12">
        <v>0</v>
      </c>
      <c r="N802" s="12">
        <f>SUM(E802:M802)</f>
        <v>10715</v>
      </c>
      <c r="O802" s="12">
        <v>0</v>
      </c>
      <c r="P802" s="12">
        <f>SUM(N802-O802)</f>
        <v>10715</v>
      </c>
      <c r="Q802" s="12">
        <v>8193.7800000000007</v>
      </c>
      <c r="R802" s="12">
        <v>0</v>
      </c>
      <c r="S802" s="12">
        <v>0</v>
      </c>
      <c r="T802" s="12">
        <v>3.59</v>
      </c>
      <c r="U802" s="12">
        <v>5.5</v>
      </c>
      <c r="V802" s="12">
        <v>0</v>
      </c>
      <c r="W802" s="12">
        <v>0</v>
      </c>
      <c r="X802" s="12">
        <v>205</v>
      </c>
      <c r="Y802" s="12">
        <v>0</v>
      </c>
      <c r="Z802" s="12">
        <f t="shared" si="251"/>
        <v>8407.8700000000008</v>
      </c>
      <c r="AA802" s="12">
        <v>0</v>
      </c>
      <c r="AB802" s="12">
        <f t="shared" si="249"/>
        <v>8407.8700000000008</v>
      </c>
      <c r="AC802" s="12">
        <f t="shared" si="250"/>
        <v>19122.870000000003</v>
      </c>
    </row>
    <row r="803" spans="1:29">
      <c r="A803" s="1"/>
      <c r="B803" s="7"/>
      <c r="C803" s="6" t="s">
        <v>971</v>
      </c>
      <c r="D803" s="5" t="s">
        <v>0</v>
      </c>
      <c r="E803" s="12">
        <v>9629</v>
      </c>
      <c r="F803" s="12">
        <v>0</v>
      </c>
      <c r="G803" s="12">
        <v>0</v>
      </c>
      <c r="H803" s="12">
        <v>73</v>
      </c>
      <c r="I803" s="12">
        <v>0</v>
      </c>
      <c r="J803" s="12">
        <v>807</v>
      </c>
      <c r="K803" s="12">
        <v>0</v>
      </c>
      <c r="L803" s="12">
        <v>206</v>
      </c>
      <c r="M803" s="12">
        <v>0</v>
      </c>
      <c r="N803" s="12">
        <f t="shared" si="238"/>
        <v>10715</v>
      </c>
      <c r="O803" s="12">
        <v>0</v>
      </c>
      <c r="P803" s="12">
        <f t="shared" si="239"/>
        <v>10715</v>
      </c>
      <c r="Q803" s="12">
        <v>8193.7800000000007</v>
      </c>
      <c r="R803" s="12">
        <v>0</v>
      </c>
      <c r="S803" s="12">
        <v>0</v>
      </c>
      <c r="T803" s="12">
        <v>3.59</v>
      </c>
      <c r="U803" s="12">
        <v>5.5</v>
      </c>
      <c r="V803" s="12">
        <v>0</v>
      </c>
      <c r="W803" s="12">
        <v>0</v>
      </c>
      <c r="X803" s="12">
        <v>205</v>
      </c>
      <c r="Y803" s="12">
        <v>0</v>
      </c>
      <c r="Z803" s="12">
        <f t="shared" si="248"/>
        <v>8407.8700000000008</v>
      </c>
      <c r="AA803" s="12">
        <v>0</v>
      </c>
      <c r="AB803" s="12">
        <f t="shared" si="249"/>
        <v>8407.8700000000008</v>
      </c>
      <c r="AC803" s="12">
        <f t="shared" si="250"/>
        <v>19122.870000000003</v>
      </c>
    </row>
    <row r="804" spans="1:29">
      <c r="A804" s="1"/>
      <c r="B804" s="6" t="s">
        <v>0</v>
      </c>
      <c r="C804" s="6" t="s">
        <v>972</v>
      </c>
      <c r="D804" s="5" t="s">
        <v>0</v>
      </c>
      <c r="E804" s="12">
        <v>9629</v>
      </c>
      <c r="F804" s="12">
        <v>0</v>
      </c>
      <c r="G804" s="12">
        <v>0</v>
      </c>
      <c r="H804" s="12">
        <v>73</v>
      </c>
      <c r="I804" s="12">
        <v>0</v>
      </c>
      <c r="J804" s="12">
        <v>807</v>
      </c>
      <c r="K804" s="12">
        <v>0</v>
      </c>
      <c r="L804" s="12">
        <v>0</v>
      </c>
      <c r="M804" s="12">
        <v>0</v>
      </c>
      <c r="N804" s="12">
        <f t="shared" si="238"/>
        <v>10509</v>
      </c>
      <c r="O804" s="12">
        <v>0</v>
      </c>
      <c r="P804" s="12">
        <f t="shared" si="239"/>
        <v>10509</v>
      </c>
      <c r="Q804" s="12">
        <v>8193.7800000000007</v>
      </c>
      <c r="R804" s="12">
        <v>0</v>
      </c>
      <c r="S804" s="12">
        <v>0</v>
      </c>
      <c r="T804" s="12">
        <v>3.59</v>
      </c>
      <c r="U804" s="12">
        <v>5.5</v>
      </c>
      <c r="V804" s="12">
        <v>0</v>
      </c>
      <c r="W804" s="12">
        <v>0</v>
      </c>
      <c r="X804" s="12">
        <v>0</v>
      </c>
      <c r="Y804" s="12">
        <v>0</v>
      </c>
      <c r="Z804" s="12">
        <f t="shared" si="248"/>
        <v>8202.8700000000008</v>
      </c>
      <c r="AA804" s="12">
        <v>0</v>
      </c>
      <c r="AB804" s="12">
        <f t="shared" si="249"/>
        <v>8202.8700000000008</v>
      </c>
      <c r="AC804" s="12">
        <f t="shared" si="250"/>
        <v>18711.870000000003</v>
      </c>
    </row>
    <row r="805" spans="1:29">
      <c r="A805" s="1"/>
      <c r="B805" s="6"/>
      <c r="C805" s="6" t="s">
        <v>973</v>
      </c>
      <c r="D805" s="5" t="s">
        <v>0</v>
      </c>
      <c r="E805" s="12">
        <v>9629</v>
      </c>
      <c r="F805" s="12">
        <v>0</v>
      </c>
      <c r="G805" s="12">
        <v>0</v>
      </c>
      <c r="H805" s="12">
        <v>73</v>
      </c>
      <c r="I805" s="12">
        <v>0</v>
      </c>
      <c r="J805" s="12">
        <v>807</v>
      </c>
      <c r="K805" s="12">
        <v>0</v>
      </c>
      <c r="L805" s="12">
        <v>0</v>
      </c>
      <c r="M805" s="12">
        <v>0</v>
      </c>
      <c r="N805" s="12">
        <f>SUM(E805:M805)</f>
        <v>10509</v>
      </c>
      <c r="O805" s="12">
        <v>0</v>
      </c>
      <c r="P805" s="12">
        <f>SUM(N805-O805)</f>
        <v>10509</v>
      </c>
      <c r="Q805" s="12">
        <v>8193.76</v>
      </c>
      <c r="R805" s="12">
        <v>0</v>
      </c>
      <c r="S805" s="12">
        <v>0</v>
      </c>
      <c r="T805" s="12">
        <v>3.59</v>
      </c>
      <c r="U805" s="12">
        <v>5.5</v>
      </c>
      <c r="V805" s="12">
        <v>0</v>
      </c>
      <c r="W805" s="12">
        <v>0</v>
      </c>
      <c r="X805" s="12">
        <v>0</v>
      </c>
      <c r="Y805" s="12">
        <v>0</v>
      </c>
      <c r="Z805" s="12">
        <f>SUM(Q805:Y805)</f>
        <v>8202.85</v>
      </c>
      <c r="AA805" s="12">
        <v>0</v>
      </c>
      <c r="AB805" s="12">
        <f>SUM(Z805-AA805)</f>
        <v>8202.85</v>
      </c>
      <c r="AC805" s="12">
        <f>SUM(P805+AB805)</f>
        <v>18711.849999999999</v>
      </c>
    </row>
    <row r="806" spans="1:29">
      <c r="A806" s="1"/>
      <c r="B806" s="6"/>
      <c r="C806" s="6" t="s">
        <v>974</v>
      </c>
      <c r="D806" s="5" t="s">
        <v>0</v>
      </c>
      <c r="E806" s="12">
        <v>9629</v>
      </c>
      <c r="F806" s="12">
        <v>211</v>
      </c>
      <c r="G806" s="12">
        <v>0</v>
      </c>
      <c r="H806" s="12">
        <v>73</v>
      </c>
      <c r="I806" s="12">
        <v>0</v>
      </c>
      <c r="J806" s="12">
        <v>807</v>
      </c>
      <c r="K806" s="12">
        <v>0</v>
      </c>
      <c r="L806" s="12">
        <v>206</v>
      </c>
      <c r="M806" s="12">
        <v>0</v>
      </c>
      <c r="N806" s="12">
        <f t="shared" ref="N806" si="252">SUM(E806:M806)</f>
        <v>10926</v>
      </c>
      <c r="O806" s="12">
        <v>0</v>
      </c>
      <c r="P806" s="12">
        <f t="shared" ref="P806" si="253">SUM(N806-O806)</f>
        <v>10926</v>
      </c>
      <c r="Q806" s="12">
        <v>8193.7800000000007</v>
      </c>
      <c r="R806" s="12">
        <v>0</v>
      </c>
      <c r="S806" s="12">
        <v>0</v>
      </c>
      <c r="T806" s="12">
        <v>3.59</v>
      </c>
      <c r="U806" s="12">
        <v>5.5</v>
      </c>
      <c r="V806" s="12">
        <v>0</v>
      </c>
      <c r="W806" s="12">
        <v>0</v>
      </c>
      <c r="X806" s="12">
        <v>205</v>
      </c>
      <c r="Y806" s="12">
        <v>0</v>
      </c>
      <c r="Z806" s="12">
        <f t="shared" ref="Z806" si="254">SUM(Q806:Y806)</f>
        <v>8407.8700000000008</v>
      </c>
      <c r="AA806" s="12">
        <v>0</v>
      </c>
      <c r="AB806" s="12">
        <f t="shared" ref="AB806" si="255">SUM(Z806-AA806)</f>
        <v>8407.8700000000008</v>
      </c>
      <c r="AC806" s="12">
        <f t="shared" ref="AC806" si="256">SUM(P806+AB806)</f>
        <v>19333.870000000003</v>
      </c>
    </row>
    <row r="807" spans="1:29">
      <c r="A807" s="1"/>
      <c r="B807" s="6"/>
      <c r="C807" s="6" t="s">
        <v>975</v>
      </c>
      <c r="D807" s="5" t="s">
        <v>0</v>
      </c>
      <c r="E807" s="12">
        <v>9629</v>
      </c>
      <c r="F807" s="12">
        <v>0</v>
      </c>
      <c r="G807" s="12">
        <v>0</v>
      </c>
      <c r="H807" s="12">
        <v>73</v>
      </c>
      <c r="I807" s="12">
        <v>0</v>
      </c>
      <c r="J807" s="12">
        <v>807</v>
      </c>
      <c r="K807" s="12">
        <v>0</v>
      </c>
      <c r="L807" s="12">
        <v>206</v>
      </c>
      <c r="M807" s="12">
        <v>0</v>
      </c>
      <c r="N807" s="12">
        <f>SUM(E807:M807)</f>
        <v>10715</v>
      </c>
      <c r="O807" s="12">
        <v>0</v>
      </c>
      <c r="P807" s="12">
        <f>SUM(N807-O807)</f>
        <v>10715</v>
      </c>
      <c r="Q807" s="12">
        <v>8193.7800000000007</v>
      </c>
      <c r="R807" s="12">
        <v>0</v>
      </c>
      <c r="S807" s="12">
        <v>0</v>
      </c>
      <c r="T807" s="12">
        <v>3.59</v>
      </c>
      <c r="U807" s="12">
        <v>5.5</v>
      </c>
      <c r="V807" s="12">
        <v>0</v>
      </c>
      <c r="W807" s="12">
        <v>0</v>
      </c>
      <c r="X807" s="12">
        <v>205</v>
      </c>
      <c r="Y807" s="12">
        <v>0</v>
      </c>
      <c r="Z807" s="12">
        <f>SUM(Q807:Y807)</f>
        <v>8407.8700000000008</v>
      </c>
      <c r="AA807" s="12">
        <v>0</v>
      </c>
      <c r="AB807" s="12">
        <f>SUM(Z807-AA807)</f>
        <v>8407.8700000000008</v>
      </c>
      <c r="AC807" s="12">
        <f>SUM(P807+AB807)</f>
        <v>19122.870000000003</v>
      </c>
    </row>
    <row r="808" spans="1:29">
      <c r="A808" s="1"/>
      <c r="B808" s="6" t="s">
        <v>0</v>
      </c>
      <c r="C808" s="6" t="s">
        <v>976</v>
      </c>
      <c r="D808" s="5" t="s">
        <v>0</v>
      </c>
      <c r="E808" s="12">
        <v>9629</v>
      </c>
      <c r="F808" s="12">
        <v>0</v>
      </c>
      <c r="G808" s="12">
        <v>0</v>
      </c>
      <c r="H808" s="12">
        <v>73</v>
      </c>
      <c r="I808" s="12">
        <v>0</v>
      </c>
      <c r="J808" s="12">
        <v>807</v>
      </c>
      <c r="K808" s="12">
        <v>0</v>
      </c>
      <c r="L808" s="12">
        <v>206</v>
      </c>
      <c r="M808" s="12">
        <v>0</v>
      </c>
      <c r="N808" s="12">
        <f t="shared" si="238"/>
        <v>10715</v>
      </c>
      <c r="O808" s="12">
        <v>0</v>
      </c>
      <c r="P808" s="12">
        <f t="shared" si="239"/>
        <v>10715</v>
      </c>
      <c r="Q808" s="12">
        <v>8193.7800000000007</v>
      </c>
      <c r="R808" s="12">
        <v>0</v>
      </c>
      <c r="S808" s="12">
        <v>0</v>
      </c>
      <c r="T808" s="12">
        <v>3.59</v>
      </c>
      <c r="U808" s="12">
        <v>5.5</v>
      </c>
      <c r="V808" s="12">
        <v>0</v>
      </c>
      <c r="W808" s="12">
        <v>0</v>
      </c>
      <c r="X808" s="12">
        <v>205</v>
      </c>
      <c r="Y808" s="12">
        <v>0</v>
      </c>
      <c r="Z808" s="12">
        <f t="shared" si="248"/>
        <v>8407.8700000000008</v>
      </c>
      <c r="AA808" s="12">
        <v>0</v>
      </c>
      <c r="AB808" s="12">
        <f t="shared" si="249"/>
        <v>8407.8700000000008</v>
      </c>
      <c r="AC808" s="12">
        <f t="shared" si="250"/>
        <v>19122.870000000003</v>
      </c>
    </row>
    <row r="809" spans="1:29">
      <c r="A809" s="1"/>
      <c r="B809" s="6"/>
      <c r="C809" s="6" t="s">
        <v>148</v>
      </c>
      <c r="D809" s="5"/>
      <c r="E809" s="12">
        <v>9629</v>
      </c>
      <c r="F809" s="12">
        <v>0</v>
      </c>
      <c r="G809" s="12">
        <v>0</v>
      </c>
      <c r="H809" s="12">
        <v>73</v>
      </c>
      <c r="I809" s="12">
        <v>0</v>
      </c>
      <c r="J809" s="12">
        <v>807</v>
      </c>
      <c r="K809" s="12">
        <v>0</v>
      </c>
      <c r="L809" s="12">
        <v>0</v>
      </c>
      <c r="M809" s="12">
        <v>0</v>
      </c>
      <c r="N809" s="12">
        <f>SUM(E809:M809)</f>
        <v>10509</v>
      </c>
      <c r="O809" s="12">
        <v>0</v>
      </c>
      <c r="P809" s="12">
        <f>SUM(N809-O809)</f>
        <v>10509</v>
      </c>
      <c r="Q809" s="12">
        <v>8193.7800000000007</v>
      </c>
      <c r="R809" s="12">
        <v>0</v>
      </c>
      <c r="S809" s="12">
        <v>0</v>
      </c>
      <c r="T809" s="12">
        <v>3.59</v>
      </c>
      <c r="U809" s="12">
        <v>5.5</v>
      </c>
      <c r="V809" s="12">
        <v>0</v>
      </c>
      <c r="W809" s="12">
        <v>0</v>
      </c>
      <c r="X809" s="12">
        <v>0</v>
      </c>
      <c r="Y809" s="12">
        <v>0</v>
      </c>
      <c r="Z809" s="12">
        <f t="shared" ref="Z809:Z810" si="257">SUM(Q809:Y809)</f>
        <v>8202.8700000000008</v>
      </c>
      <c r="AA809" s="12">
        <v>0</v>
      </c>
      <c r="AB809" s="12">
        <f t="shared" si="249"/>
        <v>8202.8700000000008</v>
      </c>
      <c r="AC809" s="12">
        <f t="shared" si="250"/>
        <v>18711.870000000003</v>
      </c>
    </row>
    <row r="810" spans="1:29">
      <c r="A810" s="1"/>
      <c r="B810" s="6" t="s">
        <v>0</v>
      </c>
      <c r="C810" s="6" t="s">
        <v>977</v>
      </c>
      <c r="D810" s="5" t="s">
        <v>0</v>
      </c>
      <c r="E810" s="12">
        <v>9629</v>
      </c>
      <c r="F810" s="12">
        <v>509</v>
      </c>
      <c r="G810" s="12">
        <v>0</v>
      </c>
      <c r="H810" s="12">
        <v>73</v>
      </c>
      <c r="I810" s="12">
        <v>0</v>
      </c>
      <c r="J810" s="12">
        <v>807</v>
      </c>
      <c r="K810" s="12">
        <v>0</v>
      </c>
      <c r="L810" s="12">
        <v>206</v>
      </c>
      <c r="M810" s="12">
        <v>0</v>
      </c>
      <c r="N810" s="12">
        <f t="shared" ref="N810" si="258">SUM(E810:M810)</f>
        <v>11224</v>
      </c>
      <c r="O810" s="12">
        <v>0</v>
      </c>
      <c r="P810" s="12">
        <f t="shared" ref="P810" si="259">SUM(N810-O810)</f>
        <v>11224</v>
      </c>
      <c r="Q810" s="12">
        <v>8193.7800000000007</v>
      </c>
      <c r="R810" s="12">
        <v>0</v>
      </c>
      <c r="S810" s="12">
        <v>0</v>
      </c>
      <c r="T810" s="12">
        <v>3.59</v>
      </c>
      <c r="U810" s="12">
        <v>5.5</v>
      </c>
      <c r="V810" s="12">
        <v>0</v>
      </c>
      <c r="W810" s="12">
        <v>0</v>
      </c>
      <c r="X810" s="12">
        <v>205</v>
      </c>
      <c r="Y810" s="12">
        <v>0</v>
      </c>
      <c r="Z810" s="12">
        <f t="shared" si="257"/>
        <v>8407.8700000000008</v>
      </c>
      <c r="AA810" s="12">
        <v>0</v>
      </c>
      <c r="AB810" s="12">
        <f t="shared" si="249"/>
        <v>8407.8700000000008</v>
      </c>
      <c r="AC810" s="12">
        <f t="shared" si="250"/>
        <v>19631.870000000003</v>
      </c>
    </row>
    <row r="811" spans="1:29">
      <c r="A811" s="1"/>
      <c r="B811" s="6" t="s">
        <v>0</v>
      </c>
      <c r="C811" s="6" t="s">
        <v>978</v>
      </c>
      <c r="D811" s="5" t="s">
        <v>0</v>
      </c>
      <c r="E811" s="12">
        <v>1520</v>
      </c>
      <c r="F811" s="12">
        <v>0</v>
      </c>
      <c r="G811" s="12">
        <v>0</v>
      </c>
      <c r="H811" s="12">
        <v>0</v>
      </c>
      <c r="I811" s="12">
        <v>0</v>
      </c>
      <c r="J811" s="12">
        <v>176</v>
      </c>
      <c r="K811" s="12">
        <v>0</v>
      </c>
      <c r="L811" s="12">
        <v>200</v>
      </c>
      <c r="M811" s="12">
        <v>0</v>
      </c>
      <c r="N811" s="12">
        <f>SUM(E811:M811)</f>
        <v>1896</v>
      </c>
      <c r="O811" s="12">
        <v>0</v>
      </c>
      <c r="P811" s="12">
        <f>SUM(N811-O811)</f>
        <v>1896</v>
      </c>
      <c r="Q811" s="12">
        <v>8193.7800000000007</v>
      </c>
      <c r="R811" s="12">
        <v>0</v>
      </c>
      <c r="S811" s="12">
        <v>0</v>
      </c>
      <c r="T811" s="12">
        <v>3.59</v>
      </c>
      <c r="U811" s="12">
        <v>5.5</v>
      </c>
      <c r="V811" s="12">
        <v>0</v>
      </c>
      <c r="W811" s="12">
        <v>0</v>
      </c>
      <c r="X811" s="12">
        <v>205</v>
      </c>
      <c r="Y811" s="12">
        <v>0</v>
      </c>
      <c r="Z811" s="12">
        <f>SUM(Q811:Y811)</f>
        <v>8407.8700000000008</v>
      </c>
      <c r="AA811" s="12">
        <v>0</v>
      </c>
      <c r="AB811" s="12">
        <f>SUM(Z811-AA811)</f>
        <v>8407.8700000000008</v>
      </c>
      <c r="AC811" s="12">
        <f>SUM(P811+AB811)</f>
        <v>10303.870000000001</v>
      </c>
    </row>
    <row r="812" spans="1:29">
      <c r="A812" s="1"/>
      <c r="B812" s="6" t="s">
        <v>0</v>
      </c>
      <c r="C812" s="6" t="s">
        <v>979</v>
      </c>
      <c r="D812" s="5" t="s">
        <v>0</v>
      </c>
      <c r="E812" s="12">
        <v>9629</v>
      </c>
      <c r="F812" s="12">
        <v>0</v>
      </c>
      <c r="G812" s="12">
        <v>0</v>
      </c>
      <c r="H812" s="12">
        <v>73</v>
      </c>
      <c r="I812" s="12">
        <v>0</v>
      </c>
      <c r="J812" s="12">
        <v>807</v>
      </c>
      <c r="K812" s="12">
        <v>0</v>
      </c>
      <c r="L812" s="12">
        <v>0</v>
      </c>
      <c r="M812" s="12">
        <v>0</v>
      </c>
      <c r="N812" s="12">
        <f>SUM(E812:M812)</f>
        <v>10509</v>
      </c>
      <c r="O812" s="12">
        <v>0</v>
      </c>
      <c r="P812" s="12">
        <f>SUM(N812-O812)</f>
        <v>10509</v>
      </c>
      <c r="Q812" s="12">
        <v>8193.76</v>
      </c>
      <c r="R812" s="12">
        <v>0</v>
      </c>
      <c r="S812" s="12">
        <v>0</v>
      </c>
      <c r="T812" s="12">
        <v>3.59</v>
      </c>
      <c r="U812" s="12">
        <v>5.5</v>
      </c>
      <c r="V812" s="12">
        <v>0</v>
      </c>
      <c r="W812" s="12">
        <v>0</v>
      </c>
      <c r="X812" s="12">
        <v>0</v>
      </c>
      <c r="Y812" s="12">
        <v>0</v>
      </c>
      <c r="Z812" s="12">
        <f>SUM(Q812:Y812)</f>
        <v>8202.85</v>
      </c>
      <c r="AA812" s="12">
        <v>0</v>
      </c>
      <c r="AB812" s="12">
        <f>SUM(Z812-AA812)</f>
        <v>8202.85</v>
      </c>
      <c r="AC812" s="12">
        <f>SUM(P812+AB812)</f>
        <v>18711.849999999999</v>
      </c>
    </row>
    <row r="813" spans="1:29">
      <c r="A813" s="1"/>
      <c r="B813" s="6" t="s">
        <v>0</v>
      </c>
      <c r="C813" s="6" t="s">
        <v>980</v>
      </c>
      <c r="D813" s="5" t="s">
        <v>114</v>
      </c>
      <c r="E813" s="12">
        <v>9629</v>
      </c>
      <c r="F813" s="12">
        <v>0</v>
      </c>
      <c r="G813" s="12">
        <v>0</v>
      </c>
      <c r="H813" s="12">
        <v>73</v>
      </c>
      <c r="I813" s="12">
        <v>0</v>
      </c>
      <c r="J813" s="12">
        <v>807</v>
      </c>
      <c r="K813" s="12">
        <v>0</v>
      </c>
      <c r="L813" s="12">
        <v>206</v>
      </c>
      <c r="M813" s="12">
        <v>0</v>
      </c>
      <c r="N813" s="12">
        <f>SUM(E813:M813)</f>
        <v>10715</v>
      </c>
      <c r="O813" s="12">
        <v>0</v>
      </c>
      <c r="P813" s="12">
        <f>SUM(N813-O813)</f>
        <v>10715</v>
      </c>
      <c r="Q813" s="12">
        <v>8193.7800000000007</v>
      </c>
      <c r="R813" s="12">
        <v>0</v>
      </c>
      <c r="S813" s="12">
        <v>0</v>
      </c>
      <c r="T813" s="12">
        <v>3.59</v>
      </c>
      <c r="U813" s="12">
        <v>5.5</v>
      </c>
      <c r="V813" s="12">
        <v>0</v>
      </c>
      <c r="W813" s="12">
        <v>0</v>
      </c>
      <c r="X813" s="12">
        <v>205</v>
      </c>
      <c r="Y813" s="12">
        <v>0</v>
      </c>
      <c r="Z813" s="12">
        <f>SUM(Q813:Y813)</f>
        <v>8407.8700000000008</v>
      </c>
      <c r="AA813" s="12">
        <v>0</v>
      </c>
      <c r="AB813" s="12">
        <f>SUM(Z813-AA813)</f>
        <v>8407.8700000000008</v>
      </c>
      <c r="AC813" s="12">
        <f>SUM(P813+AB813)</f>
        <v>19122.870000000003</v>
      </c>
    </row>
    <row r="814" spans="1:29">
      <c r="A814" s="1"/>
      <c r="B814" s="6" t="s">
        <v>0</v>
      </c>
      <c r="C814" s="6" t="s">
        <v>981</v>
      </c>
      <c r="D814" s="5" t="s">
        <v>0</v>
      </c>
      <c r="E814" s="12">
        <v>9629</v>
      </c>
      <c r="F814" s="12">
        <v>0</v>
      </c>
      <c r="G814" s="12">
        <v>0</v>
      </c>
      <c r="H814" s="12">
        <v>98</v>
      </c>
      <c r="I814" s="12">
        <v>0</v>
      </c>
      <c r="J814" s="12">
        <v>832</v>
      </c>
      <c r="K814" s="12">
        <v>0</v>
      </c>
      <c r="L814" s="12">
        <v>206</v>
      </c>
      <c r="M814" s="12">
        <v>0</v>
      </c>
      <c r="N814" s="12">
        <f>SUM(E814:M814)</f>
        <v>10765</v>
      </c>
      <c r="O814" s="12">
        <v>0</v>
      </c>
      <c r="P814" s="12">
        <f>SUM(N814-O814)</f>
        <v>10765</v>
      </c>
      <c r="Q814" s="12">
        <v>9193.7800000000007</v>
      </c>
      <c r="R814" s="12">
        <v>0</v>
      </c>
      <c r="S814" s="12">
        <v>0</v>
      </c>
      <c r="T814" s="12">
        <v>3.59</v>
      </c>
      <c r="U814" s="12">
        <v>5.5</v>
      </c>
      <c r="V814" s="12">
        <v>0</v>
      </c>
      <c r="W814" s="12">
        <v>0</v>
      </c>
      <c r="X814" s="12">
        <v>205</v>
      </c>
      <c r="Y814" s="12">
        <v>0</v>
      </c>
      <c r="Z814" s="12">
        <f>SUM(Q814:Y814)</f>
        <v>9407.8700000000008</v>
      </c>
      <c r="AA814" s="12">
        <v>0</v>
      </c>
      <c r="AB814" s="12">
        <f>SUM(Z814-AA814)</f>
        <v>9407.8700000000008</v>
      </c>
      <c r="AC814" s="12">
        <f>SUM(P814+AB814)</f>
        <v>20172.870000000003</v>
      </c>
    </row>
    <row r="815" spans="1:29">
      <c r="A815" s="2">
        <v>2014</v>
      </c>
      <c r="B815" s="6" t="s">
        <v>982</v>
      </c>
      <c r="C815" s="6" t="s">
        <v>158</v>
      </c>
      <c r="D815" s="5" t="s">
        <v>131</v>
      </c>
      <c r="E815" s="12">
        <v>0</v>
      </c>
      <c r="F815" s="12">
        <v>0</v>
      </c>
      <c r="G815" s="12">
        <v>0</v>
      </c>
      <c r="H815" s="12">
        <v>30.94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f t="shared" ref="N815:N817" si="260">SUM(E815:M815)</f>
        <v>30.94</v>
      </c>
      <c r="O815" s="12">
        <v>30.94</v>
      </c>
      <c r="P815" s="12">
        <f t="shared" ref="P815:P817" si="261">SUM(N815-O815)</f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f t="shared" ref="Z815:Z817" si="262">SUM(Q815:Y815)</f>
        <v>0</v>
      </c>
      <c r="AA815" s="12">
        <v>0</v>
      </c>
      <c r="AB815" s="12">
        <f t="shared" ref="AB815:AB817" si="263">SUM(Z815-AA815)</f>
        <v>0</v>
      </c>
      <c r="AC815" s="12">
        <f t="shared" ref="AC815:AC817" si="264">SUM(P815+AB815)</f>
        <v>0</v>
      </c>
    </row>
    <row r="816" spans="1:29">
      <c r="A816" s="2">
        <v>2014</v>
      </c>
      <c r="B816" s="6" t="s">
        <v>983</v>
      </c>
      <c r="C816" s="6" t="s">
        <v>984</v>
      </c>
      <c r="D816" s="5" t="s">
        <v>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f t="shared" si="260"/>
        <v>0</v>
      </c>
      <c r="O816" s="12">
        <v>0</v>
      </c>
      <c r="P816" s="12">
        <f t="shared" si="261"/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200</v>
      </c>
      <c r="Y816" s="12">
        <v>0</v>
      </c>
      <c r="Z816" s="12">
        <f t="shared" si="262"/>
        <v>200</v>
      </c>
      <c r="AA816" s="12">
        <v>0</v>
      </c>
      <c r="AB816" s="12">
        <f t="shared" si="263"/>
        <v>200</v>
      </c>
      <c r="AC816" s="12">
        <f t="shared" si="264"/>
        <v>200</v>
      </c>
    </row>
    <row r="817" spans="1:29">
      <c r="A817" s="2">
        <v>2014</v>
      </c>
      <c r="B817" s="6" t="s">
        <v>985</v>
      </c>
      <c r="C817" s="6" t="s">
        <v>50</v>
      </c>
      <c r="D817" s="5" t="s">
        <v>131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f t="shared" si="260"/>
        <v>0</v>
      </c>
      <c r="O817" s="12">
        <v>0</v>
      </c>
      <c r="P817" s="12">
        <f t="shared" si="261"/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f t="shared" si="262"/>
        <v>0</v>
      </c>
      <c r="AA817" s="12">
        <v>0</v>
      </c>
      <c r="AB817" s="12">
        <f t="shared" si="263"/>
        <v>0</v>
      </c>
      <c r="AC817" s="12">
        <f t="shared" si="264"/>
        <v>0</v>
      </c>
    </row>
    <row r="818" spans="1:29">
      <c r="A818" s="2">
        <v>2014</v>
      </c>
      <c r="B818" s="6" t="s">
        <v>986</v>
      </c>
      <c r="C818" s="6" t="s">
        <v>185</v>
      </c>
      <c r="D818" s="5"/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f t="shared" si="238"/>
        <v>0</v>
      </c>
      <c r="O818" s="12">
        <v>0</v>
      </c>
      <c r="P818" s="12">
        <f t="shared" si="239"/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f t="shared" si="248"/>
        <v>0</v>
      </c>
      <c r="AA818" s="12">
        <v>0</v>
      </c>
      <c r="AB818" s="12">
        <f t="shared" si="249"/>
        <v>0</v>
      </c>
      <c r="AC818" s="12">
        <f t="shared" si="250"/>
        <v>0</v>
      </c>
    </row>
    <row r="819" spans="1:29">
      <c r="A819" s="2">
        <v>2014</v>
      </c>
      <c r="B819" s="6" t="s">
        <v>987</v>
      </c>
      <c r="C819" s="6" t="s">
        <v>988</v>
      </c>
      <c r="D819" s="5"/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f t="shared" si="238"/>
        <v>0</v>
      </c>
      <c r="O819" s="12">
        <v>0</v>
      </c>
      <c r="P819" s="12">
        <f t="shared" si="239"/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f t="shared" si="248"/>
        <v>0</v>
      </c>
      <c r="AA819" s="12">
        <v>0</v>
      </c>
      <c r="AB819" s="12">
        <f t="shared" si="249"/>
        <v>0</v>
      </c>
      <c r="AC819" s="12">
        <f t="shared" si="250"/>
        <v>0</v>
      </c>
    </row>
    <row r="820" spans="1:29">
      <c r="A820" s="2">
        <v>2014</v>
      </c>
      <c r="B820" s="6" t="s">
        <v>989</v>
      </c>
      <c r="C820" s="6" t="s">
        <v>990</v>
      </c>
      <c r="D820" s="5"/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f t="shared" ref="N820" si="265">SUM(E820:M820)</f>
        <v>0</v>
      </c>
      <c r="O820" s="12">
        <v>0</v>
      </c>
      <c r="P820" s="12">
        <f t="shared" ref="P820:P873" si="266">SUM(N820-O820)</f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f t="shared" ref="Z820" si="267">SUM(Q820:Y820)</f>
        <v>0</v>
      </c>
      <c r="AA820" s="12">
        <v>0</v>
      </c>
      <c r="AB820" s="12">
        <f t="shared" si="249"/>
        <v>0</v>
      </c>
      <c r="AC820" s="12">
        <f t="shared" si="250"/>
        <v>0</v>
      </c>
    </row>
    <row r="821" spans="1:29">
      <c r="A821" s="2">
        <v>2014</v>
      </c>
      <c r="B821" s="6" t="s">
        <v>991</v>
      </c>
      <c r="C821" s="6" t="s">
        <v>409</v>
      </c>
      <c r="D821" s="5" t="s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600</v>
      </c>
      <c r="M821" s="12">
        <v>0</v>
      </c>
      <c r="N821" s="12">
        <f t="shared" si="238"/>
        <v>600</v>
      </c>
      <c r="O821" s="12">
        <v>0</v>
      </c>
      <c r="P821" s="12">
        <f t="shared" si="266"/>
        <v>600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f t="shared" si="248"/>
        <v>0</v>
      </c>
      <c r="AA821" s="12">
        <v>0</v>
      </c>
      <c r="AB821" s="12">
        <f t="shared" si="249"/>
        <v>0</v>
      </c>
      <c r="AC821" s="12">
        <f t="shared" si="250"/>
        <v>600</v>
      </c>
    </row>
    <row r="822" spans="1:29">
      <c r="A822" s="1"/>
      <c r="B822" s="13" t="s">
        <v>0</v>
      </c>
      <c r="C822" s="6" t="s">
        <v>250</v>
      </c>
      <c r="D822" s="5" t="s">
        <v>0</v>
      </c>
      <c r="E822" s="12">
        <v>6461.54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f t="shared" si="238"/>
        <v>6461.54</v>
      </c>
      <c r="O822" s="12">
        <v>0</v>
      </c>
      <c r="P822" s="12">
        <f t="shared" si="266"/>
        <v>6461.54</v>
      </c>
      <c r="Q822" s="12">
        <v>1292.31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f t="shared" si="248"/>
        <v>1292.31</v>
      </c>
      <c r="AA822" s="12">
        <v>0</v>
      </c>
      <c r="AB822" s="12">
        <f t="shared" si="249"/>
        <v>1292.31</v>
      </c>
      <c r="AC822" s="12">
        <f t="shared" si="250"/>
        <v>7753.85</v>
      </c>
    </row>
    <row r="823" spans="1:29">
      <c r="A823" s="1"/>
      <c r="B823" s="6" t="s">
        <v>0</v>
      </c>
      <c r="C823" s="6" t="s">
        <v>992</v>
      </c>
      <c r="D823" s="5" t="s">
        <v>0</v>
      </c>
      <c r="E823" s="12">
        <v>6461.54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f>SUM(E823:M823)</f>
        <v>6461.54</v>
      </c>
      <c r="O823" s="12">
        <v>0</v>
      </c>
      <c r="P823" s="12">
        <f>SUM(N823-O823)</f>
        <v>6461.54</v>
      </c>
      <c r="Q823" s="12">
        <v>1292.31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f>SUM(Q823:Y823)</f>
        <v>1292.31</v>
      </c>
      <c r="AA823" s="12">
        <v>0</v>
      </c>
      <c r="AB823" s="12">
        <f>SUM(Z823-AA823)</f>
        <v>1292.31</v>
      </c>
      <c r="AC823" s="12">
        <f>SUM(P823+AB823)</f>
        <v>7753.85</v>
      </c>
    </row>
    <row r="824" spans="1:29">
      <c r="A824" s="1"/>
      <c r="B824" s="6" t="s">
        <v>0</v>
      </c>
      <c r="C824" s="6" t="s">
        <v>1835</v>
      </c>
      <c r="D824" s="5" t="s">
        <v>0</v>
      </c>
      <c r="E824" s="12">
        <v>6461.54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f>SUM(E824:M824)</f>
        <v>6461.54</v>
      </c>
      <c r="O824" s="12">
        <v>0</v>
      </c>
      <c r="P824" s="12">
        <f>SUM(N824-O824)</f>
        <v>6461.54</v>
      </c>
      <c r="Q824" s="12">
        <v>1292.31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f>SUM(Q824:Y824)</f>
        <v>1292.31</v>
      </c>
      <c r="AA824" s="12">
        <v>0</v>
      </c>
      <c r="AB824" s="12">
        <f>SUM(Z824-AA824)</f>
        <v>1292.31</v>
      </c>
      <c r="AC824" s="12">
        <f>SUM(P824+AB824)</f>
        <v>7753.85</v>
      </c>
    </row>
    <row r="825" spans="1:29">
      <c r="A825" s="1"/>
      <c r="B825" s="6" t="s">
        <v>0</v>
      </c>
      <c r="C825" s="6" t="s">
        <v>898</v>
      </c>
      <c r="D825" s="5" t="s">
        <v>131</v>
      </c>
      <c r="E825" s="12">
        <v>6461.54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f>SUM(E825:M825)</f>
        <v>6461.54</v>
      </c>
      <c r="O825" s="12">
        <v>0</v>
      </c>
      <c r="P825" s="12">
        <f>SUM(N825-O825)</f>
        <v>6461.54</v>
      </c>
      <c r="Q825" s="12">
        <v>1292.31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f>SUM(Q825:Y825)</f>
        <v>1292.31</v>
      </c>
      <c r="AA825" s="12">
        <v>0</v>
      </c>
      <c r="AB825" s="12">
        <f>SUM(Z825-AA825)</f>
        <v>1292.31</v>
      </c>
      <c r="AC825" s="12">
        <f>SUM(P825+AB825)</f>
        <v>7753.85</v>
      </c>
    </row>
    <row r="826" spans="1:29">
      <c r="A826" s="1"/>
      <c r="B826" s="6" t="s">
        <v>0</v>
      </c>
      <c r="C826" s="6" t="s">
        <v>993</v>
      </c>
      <c r="D826" s="5"/>
      <c r="E826" s="12">
        <v>6461.54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f t="shared" ref="N826:N884" si="268">SUM(E826:M826)</f>
        <v>6461.54</v>
      </c>
      <c r="O826" s="12">
        <v>0</v>
      </c>
      <c r="P826" s="12">
        <f t="shared" si="266"/>
        <v>6461.54</v>
      </c>
      <c r="Q826" s="12">
        <v>1292.31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f t="shared" si="248"/>
        <v>1292.31</v>
      </c>
      <c r="AA826" s="12">
        <v>0</v>
      </c>
      <c r="AB826" s="12">
        <f t="shared" si="249"/>
        <v>1292.31</v>
      </c>
      <c r="AC826" s="12">
        <f t="shared" si="250"/>
        <v>7753.85</v>
      </c>
    </row>
    <row r="827" spans="1:29">
      <c r="A827" s="1"/>
      <c r="B827" s="6" t="s">
        <v>0</v>
      </c>
      <c r="C827" s="6" t="s">
        <v>994</v>
      </c>
      <c r="D827" s="5" t="s">
        <v>0</v>
      </c>
      <c r="E827" s="12">
        <v>6461.54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f>SUM(E827:M827)</f>
        <v>6461.54</v>
      </c>
      <c r="O827" s="12">
        <v>0</v>
      </c>
      <c r="P827" s="12">
        <f>SUM(N827-O827)</f>
        <v>6461.54</v>
      </c>
      <c r="Q827" s="12">
        <v>1292.31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f>SUM(Q827:Y827)</f>
        <v>1292.31</v>
      </c>
      <c r="AA827" s="12">
        <v>0</v>
      </c>
      <c r="AB827" s="12">
        <f>SUM(Z827-AA827)</f>
        <v>1292.31</v>
      </c>
      <c r="AC827" s="12">
        <f>SUM(P827+AB827)</f>
        <v>7753.85</v>
      </c>
    </row>
    <row r="828" spans="1:29">
      <c r="A828" s="1"/>
      <c r="B828" s="6" t="s">
        <v>0</v>
      </c>
      <c r="C828" s="6" t="s">
        <v>631</v>
      </c>
      <c r="D828" s="5" t="s">
        <v>131</v>
      </c>
      <c r="E828" s="12">
        <v>6461.54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f t="shared" ref="N828" si="269">SUM(E828:M828)</f>
        <v>6461.54</v>
      </c>
      <c r="O828" s="12">
        <v>0</v>
      </c>
      <c r="P828" s="12">
        <f t="shared" ref="P828" si="270">SUM(N828-O828)</f>
        <v>6461.54</v>
      </c>
      <c r="Q828" s="12">
        <v>1292.31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f t="shared" ref="Z828" si="271">SUM(Q828:Y828)</f>
        <v>1292.31</v>
      </c>
      <c r="AA828" s="12">
        <v>0</v>
      </c>
      <c r="AB828" s="12">
        <f t="shared" ref="AB828" si="272">SUM(Z828-AA828)</f>
        <v>1292.31</v>
      </c>
      <c r="AC828" s="12">
        <f t="shared" ref="AC828" si="273">SUM(P828+AB828)</f>
        <v>7753.85</v>
      </c>
    </row>
    <row r="829" spans="1:29">
      <c r="A829" s="1"/>
      <c r="B829" s="6" t="s">
        <v>0</v>
      </c>
      <c r="C829" s="6" t="s">
        <v>995</v>
      </c>
      <c r="D829" s="5" t="s">
        <v>0</v>
      </c>
      <c r="E829" s="12">
        <v>6461.54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f t="shared" si="268"/>
        <v>6461.54</v>
      </c>
      <c r="O829" s="12">
        <v>0</v>
      </c>
      <c r="P829" s="12">
        <f t="shared" si="266"/>
        <v>6461.54</v>
      </c>
      <c r="Q829" s="12">
        <v>1292.31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f t="shared" si="248"/>
        <v>1292.31</v>
      </c>
      <c r="AA829" s="12">
        <v>0</v>
      </c>
      <c r="AB829" s="12">
        <f t="shared" si="249"/>
        <v>1292.31</v>
      </c>
      <c r="AC829" s="12">
        <f t="shared" si="250"/>
        <v>7753.85</v>
      </c>
    </row>
    <row r="830" spans="1:29">
      <c r="A830" s="1"/>
      <c r="B830" s="6" t="s">
        <v>0</v>
      </c>
      <c r="C830" s="6" t="s">
        <v>996</v>
      </c>
      <c r="D830" s="5"/>
      <c r="E830" s="12">
        <v>6461.54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f t="shared" si="268"/>
        <v>6461.54</v>
      </c>
      <c r="O830" s="12">
        <v>0</v>
      </c>
      <c r="P830" s="12">
        <f t="shared" si="266"/>
        <v>6461.54</v>
      </c>
      <c r="Q830" s="12">
        <v>1292.31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f t="shared" ref="Z830" si="274">SUM(Q830:Y830)</f>
        <v>1292.31</v>
      </c>
      <c r="AA830" s="12">
        <v>0</v>
      </c>
      <c r="AB830" s="12">
        <f t="shared" si="249"/>
        <v>1292.31</v>
      </c>
      <c r="AC830" s="12">
        <f t="shared" si="250"/>
        <v>7753.85</v>
      </c>
    </row>
    <row r="831" spans="1:29">
      <c r="A831" s="1"/>
      <c r="B831" s="6" t="s">
        <v>0</v>
      </c>
      <c r="C831" s="6" t="s">
        <v>134</v>
      </c>
      <c r="D831" s="5" t="s">
        <v>131</v>
      </c>
      <c r="E831" s="12">
        <v>6461.54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f>SUM(E831:M831)</f>
        <v>6461.54</v>
      </c>
      <c r="O831" s="12">
        <v>0</v>
      </c>
      <c r="P831" s="12">
        <f>SUM(N831-O831)</f>
        <v>6461.54</v>
      </c>
      <c r="Q831" s="12">
        <v>1292.31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f>SUM(Q831:Y831)</f>
        <v>1292.31</v>
      </c>
      <c r="AA831" s="12">
        <v>0</v>
      </c>
      <c r="AB831" s="12">
        <f>SUM(Z831-AA831)</f>
        <v>1292.31</v>
      </c>
      <c r="AC831" s="12">
        <f>SUM(P831+AB831)</f>
        <v>7753.85</v>
      </c>
    </row>
    <row r="832" spans="1:29">
      <c r="A832" s="1"/>
      <c r="B832" s="6" t="s">
        <v>0</v>
      </c>
      <c r="C832" s="6" t="s">
        <v>997</v>
      </c>
      <c r="D832" s="5" t="s">
        <v>0</v>
      </c>
      <c r="E832" s="12">
        <v>6461.54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f>SUM(E832:M832)</f>
        <v>6461.54</v>
      </c>
      <c r="O832" s="12">
        <v>0</v>
      </c>
      <c r="P832" s="12">
        <f>SUM(N832-O832)</f>
        <v>6461.54</v>
      </c>
      <c r="Q832" s="12">
        <v>1292.31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f>SUM(Q832:Y832)</f>
        <v>1292.31</v>
      </c>
      <c r="AA832" s="12">
        <v>0</v>
      </c>
      <c r="AB832" s="12">
        <f>SUM(Z832-AA832)</f>
        <v>1292.31</v>
      </c>
      <c r="AC832" s="12">
        <f>SUM(P832+AB832)</f>
        <v>7753.85</v>
      </c>
    </row>
    <row r="833" spans="1:29">
      <c r="A833" s="1"/>
      <c r="B833" s="6" t="s">
        <v>0</v>
      </c>
      <c r="C833" s="6" t="s">
        <v>998</v>
      </c>
      <c r="D833" s="5" t="s">
        <v>0</v>
      </c>
      <c r="E833" s="12">
        <v>6461.54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f>SUM(E833:M833)</f>
        <v>6461.54</v>
      </c>
      <c r="O833" s="12">
        <v>0</v>
      </c>
      <c r="P833" s="12">
        <f>SUM(N833-O833)</f>
        <v>6461.54</v>
      </c>
      <c r="Q833" s="12">
        <v>1292.31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f>SUM(Q833:Y833)</f>
        <v>1292.31</v>
      </c>
      <c r="AA833" s="12">
        <v>0</v>
      </c>
      <c r="AB833" s="12">
        <f>SUM(Z833-AA833)</f>
        <v>1292.31</v>
      </c>
      <c r="AC833" s="12">
        <f>SUM(P833+AB833)</f>
        <v>7753.85</v>
      </c>
    </row>
    <row r="834" spans="1:29">
      <c r="A834" s="1"/>
      <c r="B834" s="6" t="s">
        <v>0</v>
      </c>
      <c r="C834" s="6" t="s">
        <v>999</v>
      </c>
      <c r="D834" s="5" t="s">
        <v>0</v>
      </c>
      <c r="E834" s="12">
        <v>6461.54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f>SUM(E834:M834)</f>
        <v>6461.54</v>
      </c>
      <c r="O834" s="12">
        <v>0</v>
      </c>
      <c r="P834" s="12">
        <f>SUM(N834-O834)</f>
        <v>6461.54</v>
      </c>
      <c r="Q834" s="12">
        <v>1292.31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f>SUM(Q834:Y834)</f>
        <v>1292.31</v>
      </c>
      <c r="AA834" s="12">
        <v>0</v>
      </c>
      <c r="AB834" s="12">
        <f>SUM(Z834-AA834)</f>
        <v>1292.31</v>
      </c>
      <c r="AC834" s="12">
        <f>SUM(P834+AB834)</f>
        <v>7753.85</v>
      </c>
    </row>
    <row r="835" spans="1:29">
      <c r="A835" s="2">
        <v>2014</v>
      </c>
      <c r="B835" s="6" t="s">
        <v>1000</v>
      </c>
      <c r="C835" s="6" t="s">
        <v>658</v>
      </c>
      <c r="D835" s="5" t="s">
        <v>0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f t="shared" si="268"/>
        <v>0</v>
      </c>
      <c r="O835" s="12">
        <v>0</v>
      </c>
      <c r="P835" s="12">
        <f t="shared" si="266"/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f t="shared" ref="Z835:Z884" si="275">SUM(Q835:Y835)</f>
        <v>0</v>
      </c>
      <c r="AA835" s="12">
        <v>0</v>
      </c>
      <c r="AB835" s="12">
        <f t="shared" ref="AB835:AB884" si="276">SUM(Z835-AA835)</f>
        <v>0</v>
      </c>
      <c r="AC835" s="12">
        <f t="shared" ref="AC835:AC884" si="277">SUM(P835+AB835)</f>
        <v>0</v>
      </c>
    </row>
    <row r="836" spans="1:29">
      <c r="A836" s="2">
        <v>2014</v>
      </c>
      <c r="B836" s="6" t="s">
        <v>1001</v>
      </c>
      <c r="C836" s="6" t="s">
        <v>1002</v>
      </c>
      <c r="D836" s="5" t="s">
        <v>0</v>
      </c>
      <c r="E836" s="12">
        <v>0</v>
      </c>
      <c r="F836" s="12">
        <v>0</v>
      </c>
      <c r="G836" s="12">
        <v>0</v>
      </c>
      <c r="H836" s="12">
        <v>2070.59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f t="shared" si="268"/>
        <v>2070.59</v>
      </c>
      <c r="O836" s="12">
        <v>2070.59</v>
      </c>
      <c r="P836" s="12">
        <f t="shared" si="266"/>
        <v>0</v>
      </c>
      <c r="Q836" s="12">
        <v>0</v>
      </c>
      <c r="R836" s="12">
        <v>0</v>
      </c>
      <c r="S836" s="12">
        <v>0</v>
      </c>
      <c r="T836" s="12">
        <v>876.07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f t="shared" si="275"/>
        <v>876.07</v>
      </c>
      <c r="AA836" s="12">
        <v>0</v>
      </c>
      <c r="AB836" s="12">
        <f t="shared" si="276"/>
        <v>876.07</v>
      </c>
      <c r="AC836" s="12">
        <f t="shared" si="277"/>
        <v>876.07</v>
      </c>
    </row>
    <row r="837" spans="1:29">
      <c r="A837" s="2">
        <v>2014</v>
      </c>
      <c r="B837" s="6" t="s">
        <v>1003</v>
      </c>
      <c r="C837" s="6" t="s">
        <v>45</v>
      </c>
      <c r="D837" s="5"/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f t="shared" si="268"/>
        <v>0</v>
      </c>
      <c r="O837" s="12">
        <v>0</v>
      </c>
      <c r="P837" s="12">
        <f t="shared" si="266"/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f t="shared" si="275"/>
        <v>0</v>
      </c>
      <c r="AA837" s="12">
        <v>0</v>
      </c>
      <c r="AB837" s="12">
        <f t="shared" si="276"/>
        <v>0</v>
      </c>
      <c r="AC837" s="12">
        <f t="shared" si="277"/>
        <v>0</v>
      </c>
    </row>
    <row r="838" spans="1:29">
      <c r="A838" s="2">
        <v>2014</v>
      </c>
      <c r="B838" s="6" t="s">
        <v>1004</v>
      </c>
      <c r="C838" s="6" t="s">
        <v>1005</v>
      </c>
      <c r="D838" s="5"/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f t="shared" si="268"/>
        <v>0</v>
      </c>
      <c r="O838" s="12">
        <v>0</v>
      </c>
      <c r="P838" s="12">
        <f t="shared" si="266"/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f t="shared" si="275"/>
        <v>0</v>
      </c>
      <c r="AA838" s="12">
        <v>0</v>
      </c>
      <c r="AB838" s="12">
        <f t="shared" si="276"/>
        <v>0</v>
      </c>
      <c r="AC838" s="12">
        <f t="shared" si="277"/>
        <v>0</v>
      </c>
    </row>
    <row r="839" spans="1:29">
      <c r="A839" s="2">
        <v>2014</v>
      </c>
      <c r="B839" s="6" t="s">
        <v>1006</v>
      </c>
      <c r="C839" s="6" t="s">
        <v>1007</v>
      </c>
      <c r="D839" s="5" t="s">
        <v>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f>SUM(E839:M839)</f>
        <v>0</v>
      </c>
      <c r="O839" s="12">
        <v>0</v>
      </c>
      <c r="P839" s="12">
        <f>SUM(N839-O839)</f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f>SUM(Q839:Y839)</f>
        <v>0</v>
      </c>
      <c r="AA839" s="12">
        <v>0</v>
      </c>
      <c r="AB839" s="12">
        <f>SUM(Z839-AA839)</f>
        <v>0</v>
      </c>
      <c r="AC839" s="12">
        <f>SUM(P839+AB839)</f>
        <v>0</v>
      </c>
    </row>
    <row r="840" spans="1:29">
      <c r="A840" s="2">
        <v>2014</v>
      </c>
      <c r="B840" s="6" t="s">
        <v>1008</v>
      </c>
      <c r="C840" s="6" t="s">
        <v>547</v>
      </c>
      <c r="D840" s="5" t="s">
        <v>53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f t="shared" ref="N840:N841" si="278">SUM(E840:M840)</f>
        <v>0</v>
      </c>
      <c r="O840" s="12">
        <v>0</v>
      </c>
      <c r="P840" s="12">
        <f t="shared" ref="P840:P841" si="279">SUM(N840-O840)</f>
        <v>0</v>
      </c>
      <c r="Q840" s="12"/>
      <c r="R840" s="12"/>
      <c r="S840" s="12"/>
      <c r="T840" s="12"/>
      <c r="U840" s="12"/>
      <c r="V840" s="12"/>
      <c r="W840" s="12"/>
      <c r="X840" s="12"/>
      <c r="Y840" s="12"/>
      <c r="Z840" s="12">
        <f t="shared" ref="Z840:Z841" si="280">SUM(Q840:Y840)</f>
        <v>0</v>
      </c>
      <c r="AA840" s="12"/>
      <c r="AB840" s="12">
        <f t="shared" ref="AB840:AB841" si="281">SUM(Z840-AA840)</f>
        <v>0</v>
      </c>
      <c r="AC840" s="12">
        <f t="shared" ref="AC840:AC841" si="282">SUM(P840+AB840)</f>
        <v>0</v>
      </c>
    </row>
    <row r="841" spans="1:29">
      <c r="A841" s="2">
        <v>2014</v>
      </c>
      <c r="B841" s="6" t="s">
        <v>1009</v>
      </c>
      <c r="C841" s="6" t="s">
        <v>158</v>
      </c>
      <c r="D841" s="5" t="s">
        <v>53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f t="shared" si="278"/>
        <v>0</v>
      </c>
      <c r="O841" s="12">
        <v>0</v>
      </c>
      <c r="P841" s="12">
        <f t="shared" si="279"/>
        <v>0</v>
      </c>
      <c r="Q841" s="12"/>
      <c r="R841" s="12"/>
      <c r="S841" s="12"/>
      <c r="T841" s="12"/>
      <c r="U841" s="12"/>
      <c r="V841" s="12"/>
      <c r="W841" s="12"/>
      <c r="X841" s="12"/>
      <c r="Y841" s="12"/>
      <c r="Z841" s="12">
        <f t="shared" si="280"/>
        <v>0</v>
      </c>
      <c r="AA841" s="12"/>
      <c r="AB841" s="12">
        <f t="shared" si="281"/>
        <v>0</v>
      </c>
      <c r="AC841" s="12">
        <f t="shared" si="282"/>
        <v>0</v>
      </c>
    </row>
    <row r="842" spans="1:29">
      <c r="A842" s="2">
        <v>2014</v>
      </c>
      <c r="B842" s="6" t="s">
        <v>1010</v>
      </c>
      <c r="C842" s="6" t="s">
        <v>1836</v>
      </c>
      <c r="D842" s="5"/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f t="shared" si="268"/>
        <v>0</v>
      </c>
      <c r="O842" s="12">
        <v>0</v>
      </c>
      <c r="P842" s="12">
        <f t="shared" si="266"/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f t="shared" si="275"/>
        <v>0</v>
      </c>
      <c r="AA842" s="12">
        <v>0</v>
      </c>
      <c r="AB842" s="12">
        <f t="shared" si="276"/>
        <v>0</v>
      </c>
      <c r="AC842" s="12">
        <f t="shared" si="277"/>
        <v>0</v>
      </c>
    </row>
    <row r="843" spans="1:29">
      <c r="A843" s="2">
        <v>2014</v>
      </c>
      <c r="B843" s="6" t="s">
        <v>1011</v>
      </c>
      <c r="C843" s="6" t="s">
        <v>1012</v>
      </c>
      <c r="D843" s="5" t="s">
        <v>131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f t="shared" ref="N843:N844" si="283">SUM(E843:M843)</f>
        <v>0</v>
      </c>
      <c r="O843" s="12">
        <v>0</v>
      </c>
      <c r="P843" s="12">
        <f t="shared" ref="P843:P844" si="284">SUM(N843-O843)</f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f t="shared" ref="Z843:Z844" si="285">SUM(Q843:Y843)</f>
        <v>0</v>
      </c>
      <c r="AA843" s="12">
        <v>0</v>
      </c>
      <c r="AB843" s="12">
        <f t="shared" ref="AB843:AB844" si="286">SUM(Z843-AA843)</f>
        <v>0</v>
      </c>
      <c r="AC843" s="12">
        <f t="shared" ref="AC843:AC844" si="287">SUM(P843+AB843)</f>
        <v>0</v>
      </c>
    </row>
    <row r="844" spans="1:29">
      <c r="A844" s="2">
        <v>2014</v>
      </c>
      <c r="B844" s="6" t="s">
        <v>1013</v>
      </c>
      <c r="C844" s="6" t="s">
        <v>1014</v>
      </c>
      <c r="D844" s="5" t="s">
        <v>131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300</v>
      </c>
      <c r="M844" s="12">
        <v>0</v>
      </c>
      <c r="N844" s="12">
        <f t="shared" si="283"/>
        <v>300</v>
      </c>
      <c r="O844" s="12">
        <v>300</v>
      </c>
      <c r="P844" s="12">
        <f t="shared" si="284"/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f t="shared" si="285"/>
        <v>0</v>
      </c>
      <c r="AA844" s="12">
        <v>0</v>
      </c>
      <c r="AB844" s="12">
        <f t="shared" si="286"/>
        <v>0</v>
      </c>
      <c r="AC844" s="12">
        <f t="shared" si="287"/>
        <v>0</v>
      </c>
    </row>
    <row r="845" spans="1:29">
      <c r="A845" s="2">
        <v>2014</v>
      </c>
      <c r="B845" s="6" t="s">
        <v>1015</v>
      </c>
      <c r="C845" s="6" t="s">
        <v>1016</v>
      </c>
      <c r="D845" s="5"/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f t="shared" si="268"/>
        <v>0</v>
      </c>
      <c r="O845" s="12">
        <v>0</v>
      </c>
      <c r="P845" s="12">
        <f t="shared" si="266"/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f t="shared" si="275"/>
        <v>0</v>
      </c>
      <c r="AA845" s="12">
        <v>0</v>
      </c>
      <c r="AB845" s="12">
        <f t="shared" si="276"/>
        <v>0</v>
      </c>
      <c r="AC845" s="12">
        <f t="shared" si="277"/>
        <v>0</v>
      </c>
    </row>
    <row r="846" spans="1:29">
      <c r="A846" s="2">
        <v>2014</v>
      </c>
      <c r="B846" s="6" t="s">
        <v>1017</v>
      </c>
      <c r="C846" s="6" t="s">
        <v>696</v>
      </c>
      <c r="D846" s="5" t="s">
        <v>0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f t="shared" si="268"/>
        <v>0</v>
      </c>
      <c r="O846" s="12">
        <v>0</v>
      </c>
      <c r="P846" s="12">
        <f t="shared" si="266"/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f t="shared" si="275"/>
        <v>0</v>
      </c>
      <c r="AA846" s="12">
        <v>0</v>
      </c>
      <c r="AB846" s="12">
        <f t="shared" si="276"/>
        <v>0</v>
      </c>
      <c r="AC846" s="12">
        <f t="shared" si="277"/>
        <v>0</v>
      </c>
    </row>
    <row r="847" spans="1:29">
      <c r="A847" s="2">
        <v>2014</v>
      </c>
      <c r="B847" s="6" t="s">
        <v>1018</v>
      </c>
      <c r="C847" s="6" t="s">
        <v>450</v>
      </c>
      <c r="D847" s="5" t="s">
        <v>131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f t="shared" si="268"/>
        <v>0</v>
      </c>
      <c r="O847" s="12">
        <v>0</v>
      </c>
      <c r="P847" s="12">
        <f t="shared" si="266"/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f t="shared" ref="Z847" si="288">SUM(Q847:Y847)</f>
        <v>0</v>
      </c>
      <c r="AA847" s="12">
        <v>0</v>
      </c>
      <c r="AB847" s="12">
        <f t="shared" ref="AB847" si="289">SUM(Z847-AA847)</f>
        <v>0</v>
      </c>
      <c r="AC847" s="12">
        <f t="shared" ref="AC847" si="290">SUM(P847+AB847)</f>
        <v>0</v>
      </c>
    </row>
    <row r="848" spans="1:29">
      <c r="A848" s="2">
        <v>2014</v>
      </c>
      <c r="B848" s="6" t="s">
        <v>1019</v>
      </c>
      <c r="C848" s="6" t="s">
        <v>395</v>
      </c>
      <c r="D848" s="5"/>
      <c r="E848" s="12">
        <v>0</v>
      </c>
      <c r="F848" s="12">
        <v>0</v>
      </c>
      <c r="G848" s="12">
        <v>0</v>
      </c>
      <c r="H848" s="12">
        <v>69.89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f t="shared" si="268"/>
        <v>69.89</v>
      </c>
      <c r="O848" s="12">
        <v>0</v>
      </c>
      <c r="P848" s="12">
        <f t="shared" si="266"/>
        <v>69.89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f t="shared" si="275"/>
        <v>0</v>
      </c>
      <c r="AA848" s="12">
        <v>0</v>
      </c>
      <c r="AB848" s="12">
        <f t="shared" si="276"/>
        <v>0</v>
      </c>
      <c r="AC848" s="12">
        <f t="shared" si="277"/>
        <v>69.89</v>
      </c>
    </row>
    <row r="849" spans="1:29">
      <c r="A849" s="2">
        <v>2014</v>
      </c>
      <c r="B849" s="6" t="s">
        <v>1020</v>
      </c>
      <c r="C849" s="6" t="s">
        <v>1021</v>
      </c>
      <c r="D849" s="5"/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f t="shared" si="268"/>
        <v>0</v>
      </c>
      <c r="O849" s="12">
        <v>0</v>
      </c>
      <c r="P849" s="12">
        <f t="shared" si="266"/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f t="shared" si="275"/>
        <v>0</v>
      </c>
      <c r="AA849" s="12">
        <v>0</v>
      </c>
      <c r="AB849" s="12">
        <f t="shared" si="276"/>
        <v>0</v>
      </c>
      <c r="AC849" s="12">
        <f t="shared" si="277"/>
        <v>0</v>
      </c>
    </row>
    <row r="850" spans="1:29">
      <c r="A850" s="2">
        <v>2014</v>
      </c>
      <c r="B850" s="6" t="s">
        <v>1022</v>
      </c>
      <c r="C850" s="6" t="s">
        <v>658</v>
      </c>
      <c r="D850" s="5" t="s">
        <v>0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f t="shared" si="268"/>
        <v>0</v>
      </c>
      <c r="O850" s="12">
        <v>0</v>
      </c>
      <c r="P850" s="12">
        <f t="shared" si="266"/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f t="shared" si="275"/>
        <v>0</v>
      </c>
      <c r="AA850" s="12">
        <v>0</v>
      </c>
      <c r="AB850" s="12">
        <f t="shared" si="276"/>
        <v>0</v>
      </c>
      <c r="AC850" s="12">
        <f t="shared" si="277"/>
        <v>0</v>
      </c>
    </row>
    <row r="851" spans="1:29">
      <c r="A851" s="2">
        <v>2014</v>
      </c>
      <c r="B851" s="6" t="s">
        <v>1023</v>
      </c>
      <c r="C851" s="6" t="s">
        <v>943</v>
      </c>
      <c r="D851" s="5" t="s">
        <v>131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f t="shared" si="268"/>
        <v>0</v>
      </c>
      <c r="O851" s="12">
        <v>0</v>
      </c>
      <c r="P851" s="12">
        <f t="shared" si="266"/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f t="shared" ref="Z851" si="291">SUM(Q851:Y851)</f>
        <v>0</v>
      </c>
      <c r="AA851" s="12">
        <v>0</v>
      </c>
      <c r="AB851" s="12">
        <f t="shared" ref="AB851" si="292">SUM(Z851-AA851)</f>
        <v>0</v>
      </c>
      <c r="AC851" s="12">
        <f t="shared" ref="AC851" si="293">SUM(P851+AB851)</f>
        <v>0</v>
      </c>
    </row>
    <row r="852" spans="1:29">
      <c r="A852" s="2">
        <v>2014</v>
      </c>
      <c r="B852" s="6" t="s">
        <v>1024</v>
      </c>
      <c r="C852" s="6" t="s">
        <v>1025</v>
      </c>
      <c r="D852" s="5" t="s">
        <v>0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f t="shared" si="268"/>
        <v>0</v>
      </c>
      <c r="O852" s="12">
        <v>0</v>
      </c>
      <c r="P852" s="12">
        <f t="shared" si="266"/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f t="shared" si="275"/>
        <v>0</v>
      </c>
      <c r="AA852" s="12">
        <v>0</v>
      </c>
      <c r="AB852" s="12">
        <f t="shared" si="276"/>
        <v>0</v>
      </c>
      <c r="AC852" s="12">
        <f t="shared" si="277"/>
        <v>0</v>
      </c>
    </row>
    <row r="853" spans="1:29">
      <c r="A853" s="2">
        <v>2014</v>
      </c>
      <c r="B853" s="6" t="s">
        <v>1026</v>
      </c>
      <c r="C853" s="6" t="s">
        <v>1027</v>
      </c>
      <c r="D853" s="5"/>
      <c r="E853" s="12">
        <v>0</v>
      </c>
      <c r="F853" s="12">
        <v>0</v>
      </c>
      <c r="G853" s="12">
        <v>0</v>
      </c>
      <c r="H853" s="12">
        <v>0</v>
      </c>
      <c r="I853" s="12">
        <v>25.15</v>
      </c>
      <c r="J853" s="12">
        <v>0</v>
      </c>
      <c r="K853" s="12">
        <v>0</v>
      </c>
      <c r="L853" s="12">
        <v>0</v>
      </c>
      <c r="M853" s="12">
        <v>0</v>
      </c>
      <c r="N853" s="12">
        <f t="shared" si="268"/>
        <v>25.15</v>
      </c>
      <c r="O853" s="12">
        <v>0</v>
      </c>
      <c r="P853" s="12">
        <f t="shared" si="266"/>
        <v>25.15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f t="shared" si="275"/>
        <v>0</v>
      </c>
      <c r="AA853" s="12">
        <v>0</v>
      </c>
      <c r="AB853" s="12">
        <f t="shared" si="276"/>
        <v>0</v>
      </c>
      <c r="AC853" s="12">
        <f t="shared" si="277"/>
        <v>25.15</v>
      </c>
    </row>
    <row r="854" spans="1:29">
      <c r="A854" s="2">
        <v>2014</v>
      </c>
      <c r="B854" s="6" t="s">
        <v>1028</v>
      </c>
      <c r="C854" s="6" t="s">
        <v>1029</v>
      </c>
      <c r="D854" s="5"/>
      <c r="E854" s="12">
        <v>8884.7099999999991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f t="shared" ref="N854:N862" si="294">SUM(E854:M854)</f>
        <v>8884.7099999999991</v>
      </c>
      <c r="O854" s="12">
        <v>8884.7099999999991</v>
      </c>
      <c r="P854" s="12">
        <f t="shared" ref="P854:P862" si="295">SUM(N854-O854)</f>
        <v>0</v>
      </c>
      <c r="Q854" s="12">
        <v>15093.75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f t="shared" ref="Z854:Z859" si="296">SUM(Q854:Y854)</f>
        <v>15093.75</v>
      </c>
      <c r="AA854" s="12">
        <v>0</v>
      </c>
      <c r="AB854" s="12">
        <f t="shared" ref="AB854:AB859" si="297">SUM(Z854-AA854)</f>
        <v>15093.75</v>
      </c>
      <c r="AC854" s="12">
        <f t="shared" ref="AC854:AC859" si="298">SUM(P854+AB854)</f>
        <v>15093.75</v>
      </c>
    </row>
    <row r="855" spans="1:29">
      <c r="A855" s="2" t="s">
        <v>0</v>
      </c>
      <c r="B855" s="6" t="s">
        <v>0</v>
      </c>
      <c r="C855" s="6" t="s">
        <v>392</v>
      </c>
      <c r="D855" s="5"/>
      <c r="E855" s="12">
        <v>2369.27</v>
      </c>
      <c r="F855" s="12">
        <v>23.72</v>
      </c>
      <c r="G855" s="12">
        <v>0</v>
      </c>
      <c r="H855" s="12">
        <v>0</v>
      </c>
      <c r="I855" s="12">
        <v>0</v>
      </c>
      <c r="J855" s="12">
        <v>2456.3200000000002</v>
      </c>
      <c r="K855" s="12">
        <v>207.2</v>
      </c>
      <c r="L855" s="12">
        <v>0</v>
      </c>
      <c r="M855" s="12">
        <v>0</v>
      </c>
      <c r="N855" s="12">
        <f t="shared" si="294"/>
        <v>5056.5099999999993</v>
      </c>
      <c r="O855" s="12">
        <v>5056.51</v>
      </c>
      <c r="P855" s="12">
        <f t="shared" si="295"/>
        <v>-9.0949470177292824E-13</v>
      </c>
      <c r="Q855" s="12">
        <v>2156.25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f t="shared" si="296"/>
        <v>2156.25</v>
      </c>
      <c r="AA855" s="12">
        <v>0</v>
      </c>
      <c r="AB855" s="12">
        <f t="shared" si="297"/>
        <v>2156.25</v>
      </c>
      <c r="AC855" s="12">
        <f t="shared" si="298"/>
        <v>2156.2499999999991</v>
      </c>
    </row>
    <row r="856" spans="1:29">
      <c r="A856" s="2" t="s">
        <v>0</v>
      </c>
      <c r="B856" s="6" t="s">
        <v>0</v>
      </c>
      <c r="C856" s="6" t="s">
        <v>303</v>
      </c>
      <c r="D856" s="5" t="s">
        <v>53</v>
      </c>
      <c r="E856" s="12">
        <v>592.29999999999995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366.75</v>
      </c>
      <c r="L856" s="12">
        <v>0</v>
      </c>
      <c r="M856" s="12">
        <v>0</v>
      </c>
      <c r="N856" s="12">
        <f t="shared" si="294"/>
        <v>959.05</v>
      </c>
      <c r="O856" s="12">
        <v>959.05</v>
      </c>
      <c r="P856" s="12">
        <f t="shared" si="295"/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f t="shared" si="296"/>
        <v>0</v>
      </c>
      <c r="AA856" s="12">
        <v>0</v>
      </c>
      <c r="AB856" s="12">
        <f t="shared" si="297"/>
        <v>0</v>
      </c>
      <c r="AC856" s="12">
        <f t="shared" si="298"/>
        <v>0</v>
      </c>
    </row>
    <row r="857" spans="1:29">
      <c r="A857" s="2" t="s">
        <v>0</v>
      </c>
      <c r="B857" s="6" t="s">
        <v>0</v>
      </c>
      <c r="C857" s="6" t="s">
        <v>1030</v>
      </c>
      <c r="D857" s="5"/>
      <c r="E857" s="12">
        <v>13327.07</v>
      </c>
      <c r="F857" s="12">
        <v>31.58</v>
      </c>
      <c r="G857" s="12">
        <v>0</v>
      </c>
      <c r="H857" s="12">
        <v>0</v>
      </c>
      <c r="I857" s="12">
        <v>0</v>
      </c>
      <c r="J857" s="12">
        <v>0</v>
      </c>
      <c r="K857" s="12">
        <v>104.35</v>
      </c>
      <c r="L857" s="12">
        <v>0</v>
      </c>
      <c r="M857" s="12">
        <v>0</v>
      </c>
      <c r="N857" s="12">
        <f t="shared" si="294"/>
        <v>13463</v>
      </c>
      <c r="O857" s="12">
        <v>13463</v>
      </c>
      <c r="P857" s="12">
        <f t="shared" si="295"/>
        <v>0</v>
      </c>
      <c r="Q857" s="12">
        <v>15093.75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f t="shared" si="296"/>
        <v>15093.75</v>
      </c>
      <c r="AA857" s="12">
        <v>0</v>
      </c>
      <c r="AB857" s="12">
        <f t="shared" si="297"/>
        <v>15093.75</v>
      </c>
      <c r="AC857" s="12">
        <f t="shared" si="298"/>
        <v>15093.75</v>
      </c>
    </row>
    <row r="858" spans="1:29">
      <c r="A858" s="2" t="s">
        <v>0</v>
      </c>
      <c r="B858" s="6" t="s">
        <v>0</v>
      </c>
      <c r="C858" s="6" t="s">
        <v>1031</v>
      </c>
      <c r="D858" s="5"/>
      <c r="E858" s="12">
        <v>4442.3599999999997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114.72</v>
      </c>
      <c r="L858" s="12">
        <v>0</v>
      </c>
      <c r="M858" s="12">
        <v>0</v>
      </c>
      <c r="N858" s="12">
        <f t="shared" si="294"/>
        <v>4557.08</v>
      </c>
      <c r="O858" s="12">
        <v>4557.08</v>
      </c>
      <c r="P858" s="12">
        <f t="shared" si="295"/>
        <v>0</v>
      </c>
      <c r="Q858" s="12">
        <v>10781.25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f t="shared" si="296"/>
        <v>10781.25</v>
      </c>
      <c r="AA858" s="12">
        <v>0</v>
      </c>
      <c r="AB858" s="12">
        <f t="shared" si="297"/>
        <v>10781.25</v>
      </c>
      <c r="AC858" s="12">
        <f t="shared" si="298"/>
        <v>10781.25</v>
      </c>
    </row>
    <row r="859" spans="1:29">
      <c r="A859" s="2" t="s">
        <v>0</v>
      </c>
      <c r="B859" s="6" t="s">
        <v>0</v>
      </c>
      <c r="C859" s="6" t="s">
        <v>409</v>
      </c>
      <c r="D859" s="5"/>
      <c r="E859" s="12">
        <v>0</v>
      </c>
      <c r="F859" s="12">
        <v>253.48</v>
      </c>
      <c r="G859" s="12">
        <v>0</v>
      </c>
      <c r="H859" s="12">
        <v>0</v>
      </c>
      <c r="I859" s="12">
        <v>0</v>
      </c>
      <c r="J859" s="12">
        <v>0</v>
      </c>
      <c r="K859" s="12">
        <v>167.38</v>
      </c>
      <c r="L859" s="12">
        <v>0</v>
      </c>
      <c r="M859" s="12">
        <v>0</v>
      </c>
      <c r="N859" s="12">
        <f t="shared" si="294"/>
        <v>420.86</v>
      </c>
      <c r="O859" s="12">
        <v>420.86</v>
      </c>
      <c r="P859" s="12">
        <f t="shared" si="295"/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f t="shared" si="296"/>
        <v>0</v>
      </c>
      <c r="AA859" s="12">
        <v>0</v>
      </c>
      <c r="AB859" s="12">
        <f t="shared" si="297"/>
        <v>0</v>
      </c>
      <c r="AC859" s="12">
        <f t="shared" si="298"/>
        <v>0</v>
      </c>
    </row>
    <row r="860" spans="1:29">
      <c r="A860" s="2">
        <v>2014</v>
      </c>
      <c r="B860" s="6" t="s">
        <v>1032</v>
      </c>
      <c r="C860" s="6" t="s">
        <v>1033</v>
      </c>
      <c r="D860" s="5"/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f t="shared" si="294"/>
        <v>0</v>
      </c>
      <c r="O860" s="12">
        <v>0</v>
      </c>
      <c r="P860" s="12">
        <f t="shared" si="295"/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f t="shared" si="275"/>
        <v>0</v>
      </c>
      <c r="AA860" s="12">
        <v>0</v>
      </c>
      <c r="AB860" s="12">
        <f t="shared" si="276"/>
        <v>0</v>
      </c>
      <c r="AC860" s="12">
        <f t="shared" si="277"/>
        <v>0</v>
      </c>
    </row>
    <row r="861" spans="1:29">
      <c r="A861" s="2">
        <v>2014</v>
      </c>
      <c r="B861" s="6" t="s">
        <v>1034</v>
      </c>
      <c r="C861" s="6" t="s">
        <v>1035</v>
      </c>
      <c r="D861" s="5" t="s">
        <v>131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100</v>
      </c>
      <c r="M861" s="12">
        <v>0</v>
      </c>
      <c r="N861" s="12">
        <f t="shared" si="294"/>
        <v>100</v>
      </c>
      <c r="O861" s="12">
        <v>0</v>
      </c>
      <c r="P861" s="12">
        <f t="shared" si="295"/>
        <v>100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f t="shared" ref="Z861:Z862" si="299">SUM(Q861:Y861)</f>
        <v>0</v>
      </c>
      <c r="AA861" s="12">
        <v>0</v>
      </c>
      <c r="AB861" s="12">
        <f t="shared" ref="AB861:AB862" si="300">SUM(Z861-AA861)</f>
        <v>0</v>
      </c>
      <c r="AC861" s="12">
        <f t="shared" ref="AC861:AC862" si="301">SUM(P861+AB861)</f>
        <v>100</v>
      </c>
    </row>
    <row r="862" spans="1:29">
      <c r="A862" s="2" t="s">
        <v>0</v>
      </c>
      <c r="B862" s="6" t="s">
        <v>0</v>
      </c>
      <c r="C862" s="6" t="s">
        <v>1036</v>
      </c>
      <c r="D862" s="5" t="s">
        <v>131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100</v>
      </c>
      <c r="M862" s="12">
        <v>0</v>
      </c>
      <c r="N862" s="12">
        <f t="shared" si="294"/>
        <v>100</v>
      </c>
      <c r="O862" s="12">
        <v>0</v>
      </c>
      <c r="P862" s="12">
        <f t="shared" si="295"/>
        <v>100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f t="shared" si="299"/>
        <v>0</v>
      </c>
      <c r="AA862" s="12">
        <v>0</v>
      </c>
      <c r="AB862" s="12">
        <f t="shared" si="300"/>
        <v>0</v>
      </c>
      <c r="AC862" s="12">
        <f t="shared" si="301"/>
        <v>100</v>
      </c>
    </row>
    <row r="863" spans="1:29">
      <c r="A863" s="2">
        <v>2014</v>
      </c>
      <c r="B863" s="6" t="s">
        <v>1037</v>
      </c>
      <c r="C863" s="6" t="s">
        <v>1038</v>
      </c>
      <c r="D863" s="5"/>
      <c r="E863" s="12">
        <v>0</v>
      </c>
      <c r="F863" s="12">
        <v>0</v>
      </c>
      <c r="G863" s="12">
        <v>387</v>
      </c>
      <c r="H863" s="12">
        <v>1554</v>
      </c>
      <c r="I863" s="12">
        <v>0</v>
      </c>
      <c r="J863" s="12">
        <v>299</v>
      </c>
      <c r="K863" s="12">
        <v>487.64</v>
      </c>
      <c r="L863" s="12">
        <v>0</v>
      </c>
      <c r="M863" s="12">
        <v>0</v>
      </c>
      <c r="N863" s="12">
        <f t="shared" si="268"/>
        <v>2727.64</v>
      </c>
      <c r="O863" s="12">
        <v>2727.64</v>
      </c>
      <c r="P863" s="12">
        <f t="shared" si="266"/>
        <v>0</v>
      </c>
      <c r="Q863" s="12">
        <v>0</v>
      </c>
      <c r="R863" s="12">
        <v>0</v>
      </c>
      <c r="S863" s="12">
        <v>0</v>
      </c>
      <c r="T863" s="12">
        <v>2010.5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f t="shared" si="275"/>
        <v>2010.5</v>
      </c>
      <c r="AA863" s="12">
        <v>2010.5</v>
      </c>
      <c r="AB863" s="12">
        <f t="shared" si="276"/>
        <v>0</v>
      </c>
      <c r="AC863" s="12">
        <f t="shared" si="277"/>
        <v>0</v>
      </c>
    </row>
    <row r="864" spans="1:29">
      <c r="A864" s="2">
        <v>2014</v>
      </c>
      <c r="B864" s="6" t="s">
        <v>447</v>
      </c>
      <c r="C864" s="6" t="s">
        <v>409</v>
      </c>
      <c r="D864" s="5"/>
      <c r="E864" s="12">
        <v>0</v>
      </c>
      <c r="F864" s="12">
        <v>5102.1000000000004</v>
      </c>
      <c r="G864" s="12">
        <v>0</v>
      </c>
      <c r="H864" s="12">
        <v>171.14</v>
      </c>
      <c r="I864" s="12">
        <v>0</v>
      </c>
      <c r="J864" s="12">
        <v>900.92</v>
      </c>
      <c r="K864" s="12">
        <v>500.5</v>
      </c>
      <c r="L864" s="12">
        <v>0</v>
      </c>
      <c r="M864" s="12">
        <v>0</v>
      </c>
      <c r="N864" s="12">
        <f t="shared" si="268"/>
        <v>6674.6600000000008</v>
      </c>
      <c r="O864" s="12">
        <v>0</v>
      </c>
      <c r="P864" s="12">
        <f t="shared" si="266"/>
        <v>6674.6600000000008</v>
      </c>
      <c r="Q864" s="12">
        <v>0</v>
      </c>
      <c r="R864" s="12">
        <v>1467</v>
      </c>
      <c r="S864" s="12">
        <v>0</v>
      </c>
      <c r="T864" s="12">
        <v>247.52</v>
      </c>
      <c r="U864" s="12">
        <v>0</v>
      </c>
      <c r="V864" s="12">
        <v>710.64</v>
      </c>
      <c r="W864" s="12">
        <v>1354.4</v>
      </c>
      <c r="X864" s="12">
        <v>2050</v>
      </c>
      <c r="Y864" s="12">
        <v>0</v>
      </c>
      <c r="Z864" s="12">
        <f t="shared" si="275"/>
        <v>5829.5599999999995</v>
      </c>
      <c r="AA864" s="12">
        <v>0</v>
      </c>
      <c r="AB864" s="12">
        <f t="shared" si="276"/>
        <v>5829.5599999999995</v>
      </c>
      <c r="AC864" s="12">
        <f t="shared" si="277"/>
        <v>12504.220000000001</v>
      </c>
    </row>
    <row r="865" spans="1:29">
      <c r="A865" s="1"/>
      <c r="B865" s="13" t="s">
        <v>0</v>
      </c>
      <c r="C865" s="6" t="s">
        <v>1039</v>
      </c>
      <c r="D865" s="15" t="s">
        <v>0</v>
      </c>
      <c r="E865" s="12">
        <v>2886.01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f>SUM(E865:M865)</f>
        <v>2886.01</v>
      </c>
      <c r="O865" s="12">
        <v>2886.01</v>
      </c>
      <c r="P865" s="12">
        <f>SUM(N865-O865)</f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205</v>
      </c>
      <c r="Y865" s="12">
        <v>0</v>
      </c>
      <c r="Z865" s="12">
        <f>SUM(Q865:Y865)</f>
        <v>205</v>
      </c>
      <c r="AA865" s="12">
        <v>205</v>
      </c>
      <c r="AB865" s="12">
        <f>SUM(Z865-AA865)</f>
        <v>0</v>
      </c>
      <c r="AC865" s="12">
        <f>SUM(P865+AB865)</f>
        <v>0</v>
      </c>
    </row>
    <row r="866" spans="1:29">
      <c r="A866" s="1"/>
      <c r="B866" s="6" t="s">
        <v>0</v>
      </c>
      <c r="C866" s="6" t="s">
        <v>1040</v>
      </c>
      <c r="D866" s="5" t="s">
        <v>0</v>
      </c>
      <c r="E866" s="12">
        <v>624.91999999999996</v>
      </c>
      <c r="F866" s="12">
        <v>16.170000000000002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f t="shared" si="268"/>
        <v>641.08999999999992</v>
      </c>
      <c r="O866" s="12">
        <v>641.09</v>
      </c>
      <c r="P866" s="12">
        <f t="shared" si="266"/>
        <v>-1.1368683772161603E-13</v>
      </c>
      <c r="Q866" s="12">
        <v>241.23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205</v>
      </c>
      <c r="Y866" s="12">
        <v>0</v>
      </c>
      <c r="Z866" s="12">
        <f t="shared" si="275"/>
        <v>446.23</v>
      </c>
      <c r="AA866" s="12">
        <v>446.23</v>
      </c>
      <c r="AB866" s="12">
        <f t="shared" si="276"/>
        <v>0</v>
      </c>
      <c r="AC866" s="12">
        <f t="shared" si="277"/>
        <v>-1.1368683772161603E-13</v>
      </c>
    </row>
    <row r="867" spans="1:29">
      <c r="A867" s="1"/>
      <c r="B867" s="6"/>
      <c r="C867" s="6" t="s">
        <v>1041</v>
      </c>
      <c r="D867" s="5" t="s">
        <v>0</v>
      </c>
      <c r="E867" s="12">
        <v>951.72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f>SUM(E867:M867)</f>
        <v>951.72</v>
      </c>
      <c r="O867" s="12">
        <v>951.72</v>
      </c>
      <c r="P867" s="12">
        <f>SUM(N867-O867)</f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205</v>
      </c>
      <c r="Y867" s="12">
        <v>0</v>
      </c>
      <c r="Z867" s="12">
        <f>SUM(Q867:Y867)</f>
        <v>205</v>
      </c>
      <c r="AA867" s="12">
        <v>205</v>
      </c>
      <c r="AB867" s="12">
        <f>SUM(Z867-AA867)</f>
        <v>0</v>
      </c>
      <c r="AC867" s="12">
        <f>SUM(P867+AB867)</f>
        <v>0</v>
      </c>
    </row>
    <row r="868" spans="1:29">
      <c r="A868" s="1"/>
      <c r="B868" s="6"/>
      <c r="C868" s="6" t="s">
        <v>1042</v>
      </c>
      <c r="D868" s="5" t="s">
        <v>53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f>SUM(E868:M868)</f>
        <v>0</v>
      </c>
      <c r="O868" s="12">
        <v>0</v>
      </c>
      <c r="P868" s="12">
        <f>SUM(N868-O868)</f>
        <v>0</v>
      </c>
      <c r="Q868" s="12"/>
      <c r="R868" s="12"/>
      <c r="S868" s="12"/>
      <c r="T868" s="12"/>
      <c r="U868" s="12"/>
      <c r="V868" s="12"/>
      <c r="W868" s="12"/>
      <c r="X868" s="12"/>
      <c r="Y868" s="12"/>
      <c r="Z868" s="12">
        <f>SUM(Q868:Y868)</f>
        <v>0</v>
      </c>
      <c r="AA868" s="12"/>
      <c r="AB868" s="12">
        <f>SUM(Z868-AA868)</f>
        <v>0</v>
      </c>
      <c r="AC868" s="12">
        <f>SUM(P868+AB868)</f>
        <v>0</v>
      </c>
    </row>
    <row r="869" spans="1:29">
      <c r="A869" s="1"/>
      <c r="B869" s="6"/>
      <c r="C869" s="6" t="s">
        <v>1043</v>
      </c>
      <c r="D869" s="5" t="s">
        <v>0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f>SUM(E869:M869)</f>
        <v>0</v>
      </c>
      <c r="O869" s="12">
        <v>0</v>
      </c>
      <c r="P869" s="12">
        <f>SUM(N869-O869)</f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f>SUM(Q869:Y869)</f>
        <v>0</v>
      </c>
      <c r="AA869" s="12">
        <v>0</v>
      </c>
      <c r="AB869" s="12">
        <f>SUM(Z869-AA869)</f>
        <v>0</v>
      </c>
      <c r="AC869" s="12">
        <f>SUM(P869+AB869)</f>
        <v>0</v>
      </c>
    </row>
    <row r="870" spans="1:29">
      <c r="A870" s="1"/>
      <c r="B870" s="6"/>
      <c r="C870" s="6" t="s">
        <v>1044</v>
      </c>
      <c r="D870" s="5" t="s">
        <v>0</v>
      </c>
      <c r="E870" s="12">
        <v>1003.97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f t="shared" si="268"/>
        <v>1003.97</v>
      </c>
      <c r="O870" s="12">
        <v>1003.97</v>
      </c>
      <c r="P870" s="12">
        <f t="shared" si="266"/>
        <v>0</v>
      </c>
      <c r="Q870" s="12">
        <v>482.45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205</v>
      </c>
      <c r="Y870" s="12">
        <v>0</v>
      </c>
      <c r="Z870" s="12">
        <f t="shared" si="275"/>
        <v>687.45</v>
      </c>
      <c r="AA870" s="12">
        <v>687.45</v>
      </c>
      <c r="AB870" s="12">
        <f t="shared" si="276"/>
        <v>0</v>
      </c>
      <c r="AC870" s="12">
        <f t="shared" si="277"/>
        <v>0</v>
      </c>
    </row>
    <row r="871" spans="1:29">
      <c r="A871" s="1"/>
      <c r="B871" s="6"/>
      <c r="C871" s="6" t="s">
        <v>1045</v>
      </c>
      <c r="D871" s="5" t="s">
        <v>99</v>
      </c>
      <c r="E871" s="12">
        <v>728.21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f>SUM(E871:M871)</f>
        <v>728.21</v>
      </c>
      <c r="O871" s="12">
        <v>728.21</v>
      </c>
      <c r="P871" s="12">
        <f>SUM(N871-O871)</f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205</v>
      </c>
      <c r="Y871" s="12">
        <v>0</v>
      </c>
      <c r="Z871" s="12">
        <f>SUM(Q871:Y871)</f>
        <v>205</v>
      </c>
      <c r="AA871" s="12">
        <v>205</v>
      </c>
      <c r="AB871" s="12">
        <f>SUM(Z871-AA871)</f>
        <v>0</v>
      </c>
      <c r="AC871" s="12">
        <f>SUM(P871+AB871)</f>
        <v>0</v>
      </c>
    </row>
    <row r="872" spans="1:29">
      <c r="A872" s="1"/>
      <c r="B872" s="6" t="s">
        <v>0</v>
      </c>
      <c r="C872" s="6" t="s">
        <v>1046</v>
      </c>
      <c r="D872" s="5" t="s">
        <v>0</v>
      </c>
      <c r="E872" s="12">
        <v>4900.8100000000004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f>SUM(E872:M872)</f>
        <v>4900.8100000000004</v>
      </c>
      <c r="O872" s="12">
        <v>4900.8100000000004</v>
      </c>
      <c r="P872" s="12">
        <f>SUM(N872-O872)</f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410</v>
      </c>
      <c r="Y872" s="12">
        <v>0</v>
      </c>
      <c r="Z872" s="12">
        <f>SUM(Q872:Y872)</f>
        <v>410</v>
      </c>
      <c r="AA872" s="12">
        <v>410</v>
      </c>
      <c r="AB872" s="12">
        <f>SUM(Z872-AA872)</f>
        <v>0</v>
      </c>
      <c r="AC872" s="12">
        <f>SUM(P872+AB872)</f>
        <v>0</v>
      </c>
    </row>
    <row r="873" spans="1:29">
      <c r="A873" s="1"/>
      <c r="B873" s="6"/>
      <c r="C873" s="6" t="s">
        <v>1047</v>
      </c>
      <c r="D873" s="5"/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f t="shared" si="268"/>
        <v>0</v>
      </c>
      <c r="O873" s="12">
        <v>0</v>
      </c>
      <c r="P873" s="12">
        <f t="shared" si="266"/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f t="shared" si="275"/>
        <v>0</v>
      </c>
      <c r="AA873" s="12">
        <v>0</v>
      </c>
      <c r="AB873" s="12">
        <f t="shared" si="276"/>
        <v>0</v>
      </c>
      <c r="AC873" s="12">
        <f t="shared" si="277"/>
        <v>0</v>
      </c>
    </row>
    <row r="874" spans="1:29">
      <c r="A874" s="1"/>
      <c r="B874" s="17" t="s">
        <v>0</v>
      </c>
      <c r="C874" s="6" t="s">
        <v>1048</v>
      </c>
      <c r="D874" s="5" t="s">
        <v>0</v>
      </c>
      <c r="E874" s="12">
        <v>68.03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f t="shared" ref="N874:N883" si="302">SUM(E874:M874)</f>
        <v>68.03</v>
      </c>
      <c r="O874" s="12">
        <v>68.03</v>
      </c>
      <c r="P874" s="12">
        <f t="shared" ref="P874:P883" si="303">SUM(N874-O874)</f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205</v>
      </c>
      <c r="Y874" s="12">
        <v>0</v>
      </c>
      <c r="Z874" s="12">
        <f t="shared" ref="Z874:Z883" si="304">SUM(Q874:Y874)</f>
        <v>205</v>
      </c>
      <c r="AA874" s="12">
        <v>205</v>
      </c>
      <c r="AB874" s="12">
        <f t="shared" ref="AB874:AB883" si="305">SUM(Z874-AA874)</f>
        <v>0</v>
      </c>
      <c r="AC874" s="12">
        <f t="shared" ref="AC874:AC883" si="306">SUM(P874+AB874)</f>
        <v>0</v>
      </c>
    </row>
    <row r="875" spans="1:29">
      <c r="A875" s="1"/>
      <c r="B875" s="17" t="s">
        <v>0</v>
      </c>
      <c r="C875" s="6" t="s">
        <v>1049</v>
      </c>
      <c r="D875" s="5" t="s">
        <v>0</v>
      </c>
      <c r="E875" s="12">
        <v>783.1</v>
      </c>
      <c r="F875" s="12">
        <v>120.09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f t="shared" si="302"/>
        <v>903.19</v>
      </c>
      <c r="O875" s="12">
        <v>903.19</v>
      </c>
      <c r="P875" s="12">
        <f t="shared" si="303"/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205</v>
      </c>
      <c r="Y875" s="12">
        <v>0</v>
      </c>
      <c r="Z875" s="12">
        <f t="shared" si="304"/>
        <v>205</v>
      </c>
      <c r="AA875" s="12">
        <v>205</v>
      </c>
      <c r="AB875" s="12">
        <f t="shared" si="305"/>
        <v>0</v>
      </c>
      <c r="AC875" s="12">
        <f t="shared" si="306"/>
        <v>0</v>
      </c>
    </row>
    <row r="876" spans="1:29">
      <c r="A876" s="1"/>
      <c r="B876" s="7" t="s">
        <v>0</v>
      </c>
      <c r="C876" s="6" t="s">
        <v>1050</v>
      </c>
      <c r="D876" s="5" t="s">
        <v>53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f t="shared" si="302"/>
        <v>0</v>
      </c>
      <c r="O876" s="12">
        <v>0</v>
      </c>
      <c r="P876" s="12">
        <f t="shared" si="303"/>
        <v>0</v>
      </c>
      <c r="Q876" s="12"/>
      <c r="R876" s="12"/>
      <c r="S876" s="12"/>
      <c r="T876" s="12"/>
      <c r="U876" s="12"/>
      <c r="V876" s="12"/>
      <c r="W876" s="12"/>
      <c r="X876" s="12"/>
      <c r="Y876" s="12"/>
      <c r="Z876" s="12">
        <f t="shared" si="304"/>
        <v>0</v>
      </c>
      <c r="AA876" s="12"/>
      <c r="AB876" s="12">
        <f t="shared" si="305"/>
        <v>0</v>
      </c>
      <c r="AC876" s="12">
        <f t="shared" si="306"/>
        <v>0</v>
      </c>
    </row>
    <row r="877" spans="1:29">
      <c r="A877" s="1"/>
      <c r="B877" s="6"/>
      <c r="C877" s="6" t="s">
        <v>1051</v>
      </c>
      <c r="D877" s="5"/>
      <c r="E877" s="12">
        <v>19180.47</v>
      </c>
      <c r="F877" s="12">
        <v>669.78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f t="shared" si="302"/>
        <v>19850.25</v>
      </c>
      <c r="O877" s="12">
        <v>19850.25</v>
      </c>
      <c r="P877" s="12">
        <f t="shared" si="303"/>
        <v>0</v>
      </c>
      <c r="Q877" s="12">
        <v>73.06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f t="shared" si="304"/>
        <v>73.06</v>
      </c>
      <c r="AA877" s="12">
        <v>73.06</v>
      </c>
      <c r="AB877" s="12">
        <f t="shared" si="305"/>
        <v>0</v>
      </c>
      <c r="AC877" s="12">
        <f t="shared" si="306"/>
        <v>0</v>
      </c>
    </row>
    <row r="878" spans="1:29">
      <c r="A878" s="1"/>
      <c r="B878" s="6" t="s">
        <v>0</v>
      </c>
      <c r="C878" s="6" t="s">
        <v>236</v>
      </c>
      <c r="D878" s="5" t="s">
        <v>131</v>
      </c>
      <c r="E878" s="12">
        <v>1836.81</v>
      </c>
      <c r="F878" s="12">
        <v>56.44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f t="shared" ref="N878:N879" si="307">SUM(E878:M878)</f>
        <v>1893.25</v>
      </c>
      <c r="O878" s="12">
        <v>1893.25</v>
      </c>
      <c r="P878" s="12">
        <f t="shared" si="303"/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f t="shared" si="304"/>
        <v>0</v>
      </c>
      <c r="AA878" s="12">
        <v>0</v>
      </c>
      <c r="AB878" s="12">
        <f t="shared" si="305"/>
        <v>0</v>
      </c>
      <c r="AC878" s="12">
        <f t="shared" si="306"/>
        <v>0</v>
      </c>
    </row>
    <row r="879" spans="1:29">
      <c r="A879" s="1"/>
      <c r="B879" s="6"/>
      <c r="C879" s="6" t="s">
        <v>1052</v>
      </c>
      <c r="D879" s="5" t="s">
        <v>0</v>
      </c>
      <c r="E879" s="12">
        <v>2304.94</v>
      </c>
      <c r="F879" s="12">
        <v>76.98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50</v>
      </c>
      <c r="M879" s="12">
        <v>0</v>
      </c>
      <c r="N879" s="12">
        <f t="shared" si="307"/>
        <v>2431.92</v>
      </c>
      <c r="O879" s="12">
        <v>2431.92</v>
      </c>
      <c r="P879" s="12">
        <f t="shared" si="303"/>
        <v>0</v>
      </c>
      <c r="Q879" s="12">
        <v>1086.21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105</v>
      </c>
      <c r="Y879" s="12">
        <v>0</v>
      </c>
      <c r="Z879" s="12">
        <f t="shared" si="304"/>
        <v>1191.21</v>
      </c>
      <c r="AA879" s="12">
        <v>1191.21</v>
      </c>
      <c r="AB879" s="12">
        <f t="shared" si="305"/>
        <v>0</v>
      </c>
      <c r="AC879" s="12">
        <f t="shared" si="306"/>
        <v>0</v>
      </c>
    </row>
    <row r="880" spans="1:29">
      <c r="A880" s="1"/>
      <c r="B880" s="6"/>
      <c r="C880" s="6" t="s">
        <v>1053</v>
      </c>
      <c r="D880" s="5" t="s">
        <v>0</v>
      </c>
      <c r="E880" s="12">
        <v>1473.93</v>
      </c>
      <c r="F880" s="12">
        <v>60.82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f t="shared" si="302"/>
        <v>1534.75</v>
      </c>
      <c r="O880" s="12">
        <v>1534.75</v>
      </c>
      <c r="P880" s="12">
        <f t="shared" si="303"/>
        <v>0</v>
      </c>
      <c r="Q880" s="12">
        <v>45.67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205</v>
      </c>
      <c r="Y880" s="12">
        <v>0</v>
      </c>
      <c r="Z880" s="12">
        <f t="shared" si="304"/>
        <v>250.67000000000002</v>
      </c>
      <c r="AA880" s="12">
        <v>250.67</v>
      </c>
      <c r="AB880" s="12">
        <f t="shared" si="305"/>
        <v>2.8421709430404007E-14</v>
      </c>
      <c r="AC880" s="12">
        <f t="shared" si="306"/>
        <v>2.8421709430404007E-14</v>
      </c>
    </row>
    <row r="881" spans="1:29">
      <c r="A881" s="1"/>
      <c r="B881" s="6"/>
      <c r="C881" s="6" t="s">
        <v>925</v>
      </c>
      <c r="D881" s="5" t="s">
        <v>0</v>
      </c>
      <c r="E881" s="12">
        <v>272.12</v>
      </c>
      <c r="F881" s="12">
        <v>18.8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f t="shared" si="302"/>
        <v>290.92</v>
      </c>
      <c r="O881" s="12">
        <v>290.92</v>
      </c>
      <c r="P881" s="12">
        <f t="shared" si="303"/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f t="shared" si="304"/>
        <v>0</v>
      </c>
      <c r="AA881" s="12">
        <v>0</v>
      </c>
      <c r="AB881" s="12">
        <f t="shared" si="305"/>
        <v>0</v>
      </c>
      <c r="AC881" s="12">
        <f t="shared" si="306"/>
        <v>0</v>
      </c>
    </row>
    <row r="882" spans="1:29">
      <c r="A882" s="1"/>
      <c r="B882" s="7"/>
      <c r="C882" s="6" t="s">
        <v>951</v>
      </c>
      <c r="D882" s="5"/>
      <c r="E882" s="12">
        <v>0</v>
      </c>
      <c r="F882" s="12">
        <v>711.52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f t="shared" si="302"/>
        <v>711.52</v>
      </c>
      <c r="O882" s="12">
        <v>711.52</v>
      </c>
      <c r="P882" s="12">
        <f t="shared" si="303"/>
        <v>0</v>
      </c>
      <c r="Q882" s="12">
        <v>115.36</v>
      </c>
      <c r="R882" s="12">
        <v>0</v>
      </c>
      <c r="S882" s="12">
        <v>0</v>
      </c>
      <c r="T882" s="12">
        <v>36.979999999999997</v>
      </c>
      <c r="U882" s="12">
        <v>0</v>
      </c>
      <c r="V882" s="12">
        <v>0</v>
      </c>
      <c r="W882" s="12">
        <v>0</v>
      </c>
      <c r="X882" s="12">
        <v>1025</v>
      </c>
      <c r="Y882" s="12">
        <v>0</v>
      </c>
      <c r="Z882" s="12">
        <f t="shared" si="304"/>
        <v>1177.3399999999999</v>
      </c>
      <c r="AA882" s="12">
        <v>1177.3399999999999</v>
      </c>
      <c r="AB882" s="12">
        <f t="shared" si="305"/>
        <v>0</v>
      </c>
      <c r="AC882" s="12">
        <f t="shared" si="306"/>
        <v>0</v>
      </c>
    </row>
    <row r="883" spans="1:29">
      <c r="A883" s="1"/>
      <c r="B883" s="6"/>
      <c r="C883" s="6" t="s">
        <v>194</v>
      </c>
      <c r="D883" s="5" t="s">
        <v>53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f t="shared" si="302"/>
        <v>0</v>
      </c>
      <c r="O883" s="12">
        <v>0</v>
      </c>
      <c r="P883" s="12">
        <f t="shared" si="303"/>
        <v>0</v>
      </c>
      <c r="Q883" s="12"/>
      <c r="R883" s="12"/>
      <c r="S883" s="12"/>
      <c r="T883" s="12"/>
      <c r="U883" s="12"/>
      <c r="V883" s="12"/>
      <c r="W883" s="12"/>
      <c r="X883" s="12"/>
      <c r="Y883" s="12"/>
      <c r="Z883" s="12">
        <f t="shared" si="304"/>
        <v>0</v>
      </c>
      <c r="AA883" s="12"/>
      <c r="AB883" s="12">
        <f t="shared" si="305"/>
        <v>0</v>
      </c>
      <c r="AC883" s="12">
        <f t="shared" si="306"/>
        <v>0</v>
      </c>
    </row>
    <row r="884" spans="1:29">
      <c r="A884" s="1"/>
      <c r="B884" s="6"/>
      <c r="C884" s="6" t="s">
        <v>930</v>
      </c>
      <c r="D884" s="5" t="s">
        <v>0</v>
      </c>
      <c r="E884" s="12">
        <v>7731.68</v>
      </c>
      <c r="F884" s="12">
        <v>1417.4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f t="shared" si="268"/>
        <v>9149.08</v>
      </c>
      <c r="O884" s="12">
        <v>9149.08</v>
      </c>
      <c r="P884" s="12">
        <f t="shared" ref="P884" si="308">SUM(N884-O884)</f>
        <v>0</v>
      </c>
      <c r="Q884" s="12">
        <v>357.37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205</v>
      </c>
      <c r="Y884" s="12">
        <v>0</v>
      </c>
      <c r="Z884" s="12">
        <f t="shared" si="275"/>
        <v>562.37</v>
      </c>
      <c r="AA884" s="12">
        <v>562.37</v>
      </c>
      <c r="AB884" s="12">
        <f t="shared" si="276"/>
        <v>0</v>
      </c>
      <c r="AC884" s="12">
        <f t="shared" si="277"/>
        <v>0</v>
      </c>
    </row>
    <row r="885" spans="1:29">
      <c r="A885" s="1"/>
      <c r="B885" s="7" t="s">
        <v>0</v>
      </c>
      <c r="C885" s="6" t="s">
        <v>1054</v>
      </c>
      <c r="D885" s="5" t="s">
        <v>0</v>
      </c>
      <c r="E885" s="12">
        <v>1206.1300000000001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f t="shared" ref="N885" si="309">SUM(E885:M885)</f>
        <v>1206.1300000000001</v>
      </c>
      <c r="O885" s="12">
        <v>1206.1300000000001</v>
      </c>
      <c r="P885" s="12">
        <f t="shared" ref="P885" si="310">SUM(N885-O885)</f>
        <v>0</v>
      </c>
      <c r="Q885" s="12">
        <v>289.47000000000003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205</v>
      </c>
      <c r="Y885" s="12">
        <v>0</v>
      </c>
      <c r="Z885" s="12">
        <f t="shared" ref="Z885:Z949" si="311">SUM(Q885:Y885)</f>
        <v>494.47</v>
      </c>
      <c r="AA885" s="12">
        <v>494.47</v>
      </c>
      <c r="AB885" s="12">
        <f t="shared" ref="AB885:AB949" si="312">SUM(Z885-AA885)</f>
        <v>0</v>
      </c>
      <c r="AC885" s="12">
        <f t="shared" ref="AC885:AC949" si="313">SUM(P885+AB885)</f>
        <v>0</v>
      </c>
    </row>
    <row r="886" spans="1:29">
      <c r="A886" s="1"/>
      <c r="B886" s="6"/>
      <c r="C886" s="6" t="s">
        <v>814</v>
      </c>
      <c r="D886" s="5"/>
      <c r="E886" s="12">
        <v>559.95000000000005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f>SUM(E886:M886)</f>
        <v>559.95000000000005</v>
      </c>
      <c r="O886" s="12">
        <v>559.95000000000005</v>
      </c>
      <c r="P886" s="12">
        <f>SUM(N886-O886)</f>
        <v>0</v>
      </c>
      <c r="Q886" s="12">
        <v>329.04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210</v>
      </c>
      <c r="Y886" s="12">
        <v>0</v>
      </c>
      <c r="Z886" s="12">
        <f>SUM(Q886:Y886)</f>
        <v>539.04</v>
      </c>
      <c r="AA886" s="12">
        <v>539.04</v>
      </c>
      <c r="AB886" s="12">
        <f>SUM(Z886-AA886)</f>
        <v>0</v>
      </c>
      <c r="AC886" s="12">
        <f>SUM(P886+AB886)</f>
        <v>0</v>
      </c>
    </row>
    <row r="887" spans="1:29">
      <c r="A887" s="1"/>
      <c r="B887" s="6"/>
      <c r="C887" s="6" t="s">
        <v>1055</v>
      </c>
      <c r="D887" s="5" t="s">
        <v>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f t="shared" ref="N887:N920" si="314">SUM(E887:M887)</f>
        <v>0</v>
      </c>
      <c r="O887" s="12">
        <v>0</v>
      </c>
      <c r="P887" s="12">
        <f t="shared" ref="P887:P920" si="315">SUM(N887-O887)</f>
        <v>0</v>
      </c>
      <c r="Q887" s="12">
        <v>73.06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410</v>
      </c>
      <c r="Y887" s="12">
        <v>0</v>
      </c>
      <c r="Z887" s="12">
        <f t="shared" si="311"/>
        <v>483.06</v>
      </c>
      <c r="AA887" s="12">
        <v>483.06</v>
      </c>
      <c r="AB887" s="12">
        <f t="shared" si="312"/>
        <v>0</v>
      </c>
      <c r="AC887" s="12">
        <f t="shared" si="313"/>
        <v>0</v>
      </c>
    </row>
    <row r="888" spans="1:29">
      <c r="A888" s="1"/>
      <c r="B888" s="7"/>
      <c r="C888" s="6" t="s">
        <v>1056</v>
      </c>
      <c r="D888" s="5" t="s">
        <v>99</v>
      </c>
      <c r="E888" s="12" t="s">
        <v>0</v>
      </c>
      <c r="F888" s="12" t="s">
        <v>0</v>
      </c>
      <c r="G888" s="12" t="s">
        <v>0</v>
      </c>
      <c r="H888" s="12" t="s">
        <v>0</v>
      </c>
      <c r="I888" s="12" t="s">
        <v>0</v>
      </c>
      <c r="J888" s="12" t="s">
        <v>114</v>
      </c>
      <c r="K888" s="12" t="s">
        <v>0</v>
      </c>
      <c r="L888" s="12" t="s">
        <v>0</v>
      </c>
      <c r="M888" s="12" t="s">
        <v>0</v>
      </c>
      <c r="N888" s="12">
        <f t="shared" si="314"/>
        <v>0</v>
      </c>
      <c r="O888" s="12">
        <v>0</v>
      </c>
      <c r="P888" s="12">
        <f t="shared" si="315"/>
        <v>0</v>
      </c>
      <c r="Q888" s="12">
        <v>618.14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410</v>
      </c>
      <c r="Y888" s="12">
        <v>0</v>
      </c>
      <c r="Z888" s="12">
        <f t="shared" si="311"/>
        <v>1028.1399999999999</v>
      </c>
      <c r="AA888" s="12">
        <v>1028.1400000000001</v>
      </c>
      <c r="AB888" s="12">
        <f t="shared" si="312"/>
        <v>-2.2737367544323206E-13</v>
      </c>
      <c r="AC888" s="12">
        <f t="shared" si="313"/>
        <v>-2.2737367544323206E-13</v>
      </c>
    </row>
    <row r="889" spans="1:29">
      <c r="A889" s="1"/>
      <c r="B889" s="7"/>
      <c r="C889" s="6" t="s">
        <v>1057</v>
      </c>
      <c r="D889" s="5"/>
      <c r="E889" s="12">
        <v>482.45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f t="shared" si="314"/>
        <v>482.45</v>
      </c>
      <c r="O889" s="12">
        <v>482.45</v>
      </c>
      <c r="P889" s="12">
        <f t="shared" si="315"/>
        <v>0</v>
      </c>
      <c r="Q889" s="12">
        <v>289.47000000000003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75</v>
      </c>
      <c r="X889" s="12">
        <v>205</v>
      </c>
      <c r="Y889" s="12">
        <v>0</v>
      </c>
      <c r="Z889" s="12">
        <f t="shared" si="311"/>
        <v>569.47</v>
      </c>
      <c r="AA889" s="12">
        <v>569.47</v>
      </c>
      <c r="AB889" s="12">
        <f t="shared" si="312"/>
        <v>0</v>
      </c>
      <c r="AC889" s="12">
        <f t="shared" si="313"/>
        <v>0</v>
      </c>
    </row>
    <row r="890" spans="1:29">
      <c r="A890" s="1"/>
      <c r="B890" s="6"/>
      <c r="C890" s="6" t="s">
        <v>1058</v>
      </c>
      <c r="D890" s="5" t="s">
        <v>0</v>
      </c>
      <c r="E890" s="12">
        <v>12477.17</v>
      </c>
      <c r="F890" s="12">
        <v>73.06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f t="shared" si="314"/>
        <v>12550.23</v>
      </c>
      <c r="O890" s="12">
        <v>12550.23</v>
      </c>
      <c r="P890" s="12">
        <f t="shared" si="315"/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205</v>
      </c>
      <c r="Y890" s="12">
        <v>0</v>
      </c>
      <c r="Z890" s="12">
        <f t="shared" si="311"/>
        <v>205</v>
      </c>
      <c r="AA890" s="12">
        <v>205</v>
      </c>
      <c r="AB890" s="12">
        <f t="shared" si="312"/>
        <v>0</v>
      </c>
      <c r="AC890" s="12">
        <f t="shared" si="313"/>
        <v>0</v>
      </c>
    </row>
    <row r="891" spans="1:29">
      <c r="A891" s="1"/>
      <c r="B891" s="6"/>
      <c r="C891" s="6" t="s">
        <v>1059</v>
      </c>
      <c r="D891" s="5" t="s">
        <v>0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f t="shared" si="314"/>
        <v>0</v>
      </c>
      <c r="O891" s="12">
        <v>0</v>
      </c>
      <c r="P891" s="12">
        <f t="shared" si="315"/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205</v>
      </c>
      <c r="Y891" s="12">
        <v>0</v>
      </c>
      <c r="Z891" s="12">
        <f t="shared" si="311"/>
        <v>205</v>
      </c>
      <c r="AA891" s="12">
        <v>205</v>
      </c>
      <c r="AB891" s="12">
        <f t="shared" si="312"/>
        <v>0</v>
      </c>
      <c r="AC891" s="12">
        <f t="shared" si="313"/>
        <v>0</v>
      </c>
    </row>
    <row r="892" spans="1:29">
      <c r="A892" s="1"/>
      <c r="B892" s="6"/>
      <c r="C892" s="6" t="s">
        <v>1060</v>
      </c>
      <c r="D892" s="5" t="s">
        <v>0</v>
      </c>
      <c r="E892" s="12">
        <v>1411.18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f t="shared" si="314"/>
        <v>1411.18</v>
      </c>
      <c r="O892" s="12">
        <v>1411.18</v>
      </c>
      <c r="P892" s="12">
        <f t="shared" si="315"/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205</v>
      </c>
      <c r="Y892" s="12">
        <v>0</v>
      </c>
      <c r="Z892" s="12">
        <f t="shared" si="311"/>
        <v>205</v>
      </c>
      <c r="AA892" s="12">
        <v>205</v>
      </c>
      <c r="AB892" s="12">
        <f t="shared" si="312"/>
        <v>0</v>
      </c>
      <c r="AC892" s="12">
        <f t="shared" si="313"/>
        <v>0</v>
      </c>
    </row>
    <row r="893" spans="1:29">
      <c r="A893" s="1"/>
      <c r="B893" s="6"/>
      <c r="C893" s="6" t="s">
        <v>1002</v>
      </c>
      <c r="D893" s="5"/>
      <c r="E893" s="12">
        <v>0</v>
      </c>
      <c r="F893" s="12">
        <v>404.29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f t="shared" si="314"/>
        <v>404.29</v>
      </c>
      <c r="O893" s="12">
        <v>404.29</v>
      </c>
      <c r="P893" s="12">
        <f t="shared" si="315"/>
        <v>0</v>
      </c>
      <c r="Q893" s="12">
        <v>454.78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f t="shared" si="311"/>
        <v>454.78</v>
      </c>
      <c r="AA893" s="12">
        <v>454.78</v>
      </c>
      <c r="AB893" s="12">
        <f t="shared" si="312"/>
        <v>0</v>
      </c>
      <c r="AC893" s="12">
        <f t="shared" si="313"/>
        <v>0</v>
      </c>
    </row>
    <row r="894" spans="1:29">
      <c r="A894" s="1"/>
      <c r="B894" s="6"/>
      <c r="C894" s="6" t="s">
        <v>1061</v>
      </c>
      <c r="D894" s="5" t="s">
        <v>0</v>
      </c>
      <c r="E894" s="12">
        <v>3820.4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f t="shared" si="314"/>
        <v>3820.4</v>
      </c>
      <c r="O894" s="12">
        <v>3820.4</v>
      </c>
      <c r="P894" s="12">
        <f t="shared" si="315"/>
        <v>0</v>
      </c>
      <c r="Q894" s="12">
        <v>28.84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205</v>
      </c>
      <c r="Y894" s="12">
        <v>0</v>
      </c>
      <c r="Z894" s="12">
        <f t="shared" si="311"/>
        <v>233.84</v>
      </c>
      <c r="AA894" s="12">
        <v>233.84</v>
      </c>
      <c r="AB894" s="12">
        <f t="shared" si="312"/>
        <v>0</v>
      </c>
      <c r="AC894" s="12">
        <f t="shared" si="313"/>
        <v>0</v>
      </c>
    </row>
    <row r="895" spans="1:29">
      <c r="A895" s="1"/>
      <c r="B895" s="6"/>
      <c r="C895" s="6" t="s">
        <v>1062</v>
      </c>
      <c r="D895" s="5" t="s">
        <v>0</v>
      </c>
      <c r="E895" s="12">
        <v>2293.5700000000002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f t="shared" si="314"/>
        <v>2293.5700000000002</v>
      </c>
      <c r="O895" s="12">
        <v>2293.5700000000002</v>
      </c>
      <c r="P895" s="12">
        <f t="shared" si="315"/>
        <v>0</v>
      </c>
      <c r="Q895" s="12">
        <v>1552.4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410</v>
      </c>
      <c r="Y895" s="12">
        <v>0</v>
      </c>
      <c r="Z895" s="12">
        <f t="shared" si="311"/>
        <v>1962.4</v>
      </c>
      <c r="AA895" s="12">
        <v>1962.4</v>
      </c>
      <c r="AB895" s="12">
        <f t="shared" si="312"/>
        <v>0</v>
      </c>
      <c r="AC895" s="12">
        <f t="shared" si="313"/>
        <v>0</v>
      </c>
    </row>
    <row r="896" spans="1:29">
      <c r="A896" s="1"/>
      <c r="B896" s="6"/>
      <c r="C896" s="6" t="s">
        <v>1063</v>
      </c>
      <c r="D896" s="5" t="s">
        <v>53</v>
      </c>
      <c r="E896" s="12">
        <v>3187.03</v>
      </c>
      <c r="F896" s="12">
        <v>38.200000000000003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205</v>
      </c>
      <c r="M896" s="12">
        <v>0</v>
      </c>
      <c r="N896" s="12">
        <f t="shared" si="314"/>
        <v>3430.23</v>
      </c>
      <c r="O896" s="12">
        <v>3430.23</v>
      </c>
      <c r="P896" s="12">
        <f t="shared" si="315"/>
        <v>0</v>
      </c>
      <c r="Q896" s="12"/>
      <c r="R896" s="12"/>
      <c r="S896" s="12"/>
      <c r="T896" s="12"/>
      <c r="U896" s="12"/>
      <c r="V896" s="12"/>
      <c r="W896" s="12"/>
      <c r="X896" s="12"/>
      <c r="Y896" s="12"/>
      <c r="Z896" s="12">
        <f t="shared" si="311"/>
        <v>0</v>
      </c>
      <c r="AA896" s="12"/>
      <c r="AB896" s="12">
        <f t="shared" si="312"/>
        <v>0</v>
      </c>
      <c r="AC896" s="12">
        <f t="shared" si="313"/>
        <v>0</v>
      </c>
    </row>
    <row r="897" spans="1:29">
      <c r="A897" s="1"/>
      <c r="B897" s="6" t="s">
        <v>0</v>
      </c>
      <c r="C897" s="6" t="s">
        <v>1064</v>
      </c>
      <c r="D897" s="5" t="s">
        <v>0</v>
      </c>
      <c r="E897" s="12">
        <v>4627.1099999999997</v>
      </c>
      <c r="F897" s="12">
        <v>104.24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f t="shared" si="314"/>
        <v>4731.3499999999995</v>
      </c>
      <c r="O897" s="12">
        <v>4731.3500000000004</v>
      </c>
      <c r="P897" s="12">
        <f t="shared" si="315"/>
        <v>-9.0949470177292824E-13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205</v>
      </c>
      <c r="Y897" s="12">
        <v>0</v>
      </c>
      <c r="Z897" s="12">
        <f t="shared" si="311"/>
        <v>205</v>
      </c>
      <c r="AA897" s="12">
        <v>205</v>
      </c>
      <c r="AB897" s="12">
        <f t="shared" si="312"/>
        <v>0</v>
      </c>
      <c r="AC897" s="12">
        <f t="shared" si="313"/>
        <v>-9.0949470177292824E-13</v>
      </c>
    </row>
    <row r="898" spans="1:29">
      <c r="A898" s="1"/>
      <c r="B898" s="6"/>
      <c r="C898" s="6" t="s">
        <v>1065</v>
      </c>
      <c r="D898" s="5" t="s">
        <v>0</v>
      </c>
      <c r="E898" s="12">
        <v>1592.09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f t="shared" si="314"/>
        <v>1592.09</v>
      </c>
      <c r="O898" s="12">
        <v>1592.09</v>
      </c>
      <c r="P898" s="12">
        <f t="shared" si="315"/>
        <v>0</v>
      </c>
      <c r="Q898" s="12">
        <v>536.73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f t="shared" si="311"/>
        <v>536.73</v>
      </c>
      <c r="AA898" s="12">
        <v>536.73</v>
      </c>
      <c r="AB898" s="12">
        <f t="shared" si="312"/>
        <v>0</v>
      </c>
      <c r="AC898" s="12">
        <f t="shared" si="313"/>
        <v>0</v>
      </c>
    </row>
    <row r="899" spans="1:29">
      <c r="A899" s="1"/>
      <c r="B899" s="6"/>
      <c r="C899" s="6" t="s">
        <v>417</v>
      </c>
      <c r="D899" s="5" t="s">
        <v>99</v>
      </c>
      <c r="E899" s="12" t="s">
        <v>0</v>
      </c>
      <c r="F899" s="12" t="s">
        <v>0</v>
      </c>
      <c r="G899" s="12" t="s">
        <v>0</v>
      </c>
      <c r="H899" s="12" t="s">
        <v>0</v>
      </c>
      <c r="I899" s="12" t="s">
        <v>0</v>
      </c>
      <c r="J899" s="12" t="s">
        <v>0</v>
      </c>
      <c r="K899" s="12" t="s">
        <v>0</v>
      </c>
      <c r="L899" s="12" t="s">
        <v>0</v>
      </c>
      <c r="M899" s="12" t="s">
        <v>0</v>
      </c>
      <c r="N899" s="12">
        <f t="shared" si="314"/>
        <v>0</v>
      </c>
      <c r="O899" s="12">
        <v>0</v>
      </c>
      <c r="P899" s="12">
        <f t="shared" si="315"/>
        <v>0</v>
      </c>
      <c r="Q899" s="12">
        <v>1037.42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f t="shared" si="311"/>
        <v>1037.42</v>
      </c>
      <c r="AA899" s="12">
        <v>1037.42</v>
      </c>
      <c r="AB899" s="12">
        <f t="shared" si="312"/>
        <v>0</v>
      </c>
      <c r="AC899" s="12">
        <f t="shared" si="313"/>
        <v>0</v>
      </c>
    </row>
    <row r="900" spans="1:29">
      <c r="A900" s="1"/>
      <c r="B900" s="6"/>
      <c r="C900" s="6" t="s">
        <v>1066</v>
      </c>
      <c r="D900" s="5" t="s">
        <v>0</v>
      </c>
      <c r="E900" s="12">
        <v>692.16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f t="shared" si="314"/>
        <v>692.16</v>
      </c>
      <c r="O900" s="12">
        <v>692.16</v>
      </c>
      <c r="P900" s="12">
        <f t="shared" si="315"/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f t="shared" si="311"/>
        <v>0</v>
      </c>
      <c r="AA900" s="12">
        <v>0</v>
      </c>
      <c r="AB900" s="12">
        <f t="shared" si="312"/>
        <v>0</v>
      </c>
      <c r="AC900" s="12">
        <f t="shared" si="313"/>
        <v>0</v>
      </c>
    </row>
    <row r="901" spans="1:29">
      <c r="A901" s="1"/>
      <c r="B901" s="6"/>
      <c r="C901" s="6" t="s">
        <v>981</v>
      </c>
      <c r="D901" s="5" t="s">
        <v>0</v>
      </c>
      <c r="E901" s="12">
        <v>619.07000000000005</v>
      </c>
      <c r="F901" s="12">
        <v>155.81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f t="shared" si="314"/>
        <v>774.88000000000011</v>
      </c>
      <c r="O901" s="12">
        <v>774.88</v>
      </c>
      <c r="P901" s="12">
        <f t="shared" si="315"/>
        <v>1.1368683772161603E-13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f t="shared" si="311"/>
        <v>0</v>
      </c>
      <c r="AA901" s="12">
        <v>0</v>
      </c>
      <c r="AB901" s="12">
        <f t="shared" si="312"/>
        <v>0</v>
      </c>
      <c r="AC901" s="12">
        <f t="shared" si="313"/>
        <v>1.1368683772161603E-13</v>
      </c>
    </row>
    <row r="902" spans="1:29">
      <c r="A902" s="2">
        <v>2014</v>
      </c>
      <c r="B902" s="6" t="s">
        <v>1067</v>
      </c>
      <c r="C902" s="6" t="s">
        <v>206</v>
      </c>
      <c r="D902" s="5"/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f t="shared" si="314"/>
        <v>0</v>
      </c>
      <c r="O902" s="12">
        <v>0</v>
      </c>
      <c r="P902" s="12">
        <f t="shared" si="315"/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f t="shared" si="311"/>
        <v>0</v>
      </c>
      <c r="AA902" s="12">
        <v>0</v>
      </c>
      <c r="AB902" s="12">
        <f t="shared" si="312"/>
        <v>0</v>
      </c>
      <c r="AC902" s="12">
        <f t="shared" si="313"/>
        <v>0</v>
      </c>
    </row>
    <row r="903" spans="1:29">
      <c r="A903" s="2">
        <v>2014</v>
      </c>
      <c r="B903" s="6" t="s">
        <v>1068</v>
      </c>
      <c r="C903" s="6" t="s">
        <v>1028</v>
      </c>
      <c r="D903" s="5"/>
      <c r="E903" s="12">
        <v>0</v>
      </c>
      <c r="F903" s="12">
        <v>0</v>
      </c>
      <c r="G903" s="12">
        <v>0</v>
      </c>
      <c r="H903" s="12">
        <v>378.04</v>
      </c>
      <c r="I903" s="12">
        <v>0</v>
      </c>
      <c r="J903" s="12">
        <v>2456.3200000000002</v>
      </c>
      <c r="K903" s="12">
        <v>793.02</v>
      </c>
      <c r="L903" s="12">
        <v>500</v>
      </c>
      <c r="M903" s="12">
        <v>0</v>
      </c>
      <c r="N903" s="12">
        <f t="shared" si="314"/>
        <v>4127.38</v>
      </c>
      <c r="O903" s="12">
        <v>4127.38</v>
      </c>
      <c r="P903" s="12">
        <f t="shared" si="315"/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f t="shared" si="311"/>
        <v>0</v>
      </c>
      <c r="AA903" s="12">
        <v>0</v>
      </c>
      <c r="AB903" s="12">
        <f t="shared" si="312"/>
        <v>0</v>
      </c>
      <c r="AC903" s="12">
        <f t="shared" si="313"/>
        <v>0</v>
      </c>
    </row>
    <row r="904" spans="1:29">
      <c r="A904" s="2">
        <v>2014</v>
      </c>
      <c r="B904" s="6" t="s">
        <v>1069</v>
      </c>
      <c r="C904" s="6" t="s">
        <v>1070</v>
      </c>
      <c r="D904" s="5"/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f t="shared" si="314"/>
        <v>0</v>
      </c>
      <c r="O904" s="12">
        <v>0</v>
      </c>
      <c r="P904" s="12">
        <f t="shared" si="315"/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f t="shared" si="311"/>
        <v>0</v>
      </c>
      <c r="AA904" s="12">
        <v>0</v>
      </c>
      <c r="AB904" s="12">
        <f t="shared" si="312"/>
        <v>0</v>
      </c>
      <c r="AC904" s="12">
        <f t="shared" si="313"/>
        <v>0</v>
      </c>
    </row>
    <row r="905" spans="1:29">
      <c r="A905" s="2">
        <v>2014</v>
      </c>
      <c r="B905" s="6" t="s">
        <v>1071</v>
      </c>
      <c r="C905" s="6" t="s">
        <v>1072</v>
      </c>
      <c r="D905" s="5"/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f t="shared" si="314"/>
        <v>0</v>
      </c>
      <c r="O905" s="12">
        <v>0</v>
      </c>
      <c r="P905" s="12">
        <f t="shared" si="315"/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f t="shared" si="311"/>
        <v>0</v>
      </c>
      <c r="AA905" s="12">
        <v>0</v>
      </c>
      <c r="AB905" s="12">
        <f t="shared" si="312"/>
        <v>0</v>
      </c>
      <c r="AC905" s="12">
        <f t="shared" si="313"/>
        <v>0</v>
      </c>
    </row>
    <row r="906" spans="1:29">
      <c r="A906" s="1"/>
      <c r="B906" s="6" t="s">
        <v>0</v>
      </c>
      <c r="C906" s="6" t="s">
        <v>1073</v>
      </c>
      <c r="D906" s="5" t="s">
        <v>0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f t="shared" si="314"/>
        <v>0</v>
      </c>
      <c r="O906" s="12">
        <v>0</v>
      </c>
      <c r="P906" s="12">
        <f t="shared" si="315"/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f t="shared" si="311"/>
        <v>0</v>
      </c>
      <c r="AA906" s="12">
        <v>0</v>
      </c>
      <c r="AB906" s="12">
        <f t="shared" si="312"/>
        <v>0</v>
      </c>
      <c r="AC906" s="12">
        <f t="shared" si="313"/>
        <v>0</v>
      </c>
    </row>
    <row r="907" spans="1:29">
      <c r="A907" s="2">
        <v>2014</v>
      </c>
      <c r="B907" s="6" t="s">
        <v>1074</v>
      </c>
      <c r="C907" s="6" t="s">
        <v>1075</v>
      </c>
      <c r="D907" s="14"/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f>SUM(E907:M907)</f>
        <v>0</v>
      </c>
      <c r="O907" s="12">
        <v>0</v>
      </c>
      <c r="P907" s="12">
        <f>SUM(N907-O907)</f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f t="shared" si="311"/>
        <v>0</v>
      </c>
      <c r="AA907" s="12">
        <v>0</v>
      </c>
      <c r="AB907" s="12">
        <f t="shared" si="312"/>
        <v>0</v>
      </c>
      <c r="AC907" s="12">
        <f t="shared" si="313"/>
        <v>0</v>
      </c>
    </row>
    <row r="908" spans="1:29">
      <c r="A908" s="2">
        <v>2014</v>
      </c>
      <c r="B908" s="6" t="s">
        <v>1076</v>
      </c>
      <c r="C908" s="6" t="s">
        <v>1077</v>
      </c>
      <c r="D908" s="14" t="s">
        <v>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f>SUM(E908:M908)</f>
        <v>0</v>
      </c>
      <c r="O908" s="12">
        <v>0</v>
      </c>
      <c r="P908" s="12">
        <f>SUM(N908-O908)</f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f t="shared" si="311"/>
        <v>0</v>
      </c>
      <c r="AA908" s="12">
        <v>0</v>
      </c>
      <c r="AB908" s="12">
        <f t="shared" si="312"/>
        <v>0</v>
      </c>
      <c r="AC908" s="12">
        <f t="shared" si="313"/>
        <v>0</v>
      </c>
    </row>
    <row r="909" spans="1:29">
      <c r="A909" s="2">
        <v>2014</v>
      </c>
      <c r="B909" s="6" t="s">
        <v>1078</v>
      </c>
      <c r="C909" s="6" t="s">
        <v>1079</v>
      </c>
      <c r="D909" s="18" t="s">
        <v>131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f t="shared" si="314"/>
        <v>0</v>
      </c>
      <c r="O909" s="12">
        <v>0</v>
      </c>
      <c r="P909" s="12">
        <f t="shared" si="315"/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f t="shared" si="311"/>
        <v>0</v>
      </c>
      <c r="AA909" s="12">
        <v>0</v>
      </c>
      <c r="AB909" s="12">
        <f t="shared" si="312"/>
        <v>0</v>
      </c>
      <c r="AC909" s="12">
        <f t="shared" si="313"/>
        <v>0</v>
      </c>
    </row>
    <row r="910" spans="1:29">
      <c r="A910" s="2">
        <v>2014</v>
      </c>
      <c r="B910" s="6" t="s">
        <v>1080</v>
      </c>
      <c r="C910" s="6" t="s">
        <v>1081</v>
      </c>
      <c r="D910" s="5" t="s">
        <v>0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f t="shared" si="314"/>
        <v>0</v>
      </c>
      <c r="O910" s="12">
        <v>0</v>
      </c>
      <c r="P910" s="12">
        <f t="shared" si="315"/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f t="shared" si="311"/>
        <v>0</v>
      </c>
      <c r="AA910" s="12">
        <v>0</v>
      </c>
      <c r="AB910" s="12">
        <f t="shared" si="312"/>
        <v>0</v>
      </c>
      <c r="AC910" s="12">
        <f t="shared" si="313"/>
        <v>0</v>
      </c>
    </row>
    <row r="911" spans="1:29">
      <c r="A911" s="1"/>
      <c r="B911" s="6"/>
      <c r="C911" s="6" t="s">
        <v>868</v>
      </c>
      <c r="D911" s="5" t="s">
        <v>0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f t="shared" si="314"/>
        <v>0</v>
      </c>
      <c r="O911" s="12">
        <v>0</v>
      </c>
      <c r="P911" s="12">
        <f t="shared" si="315"/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f t="shared" si="311"/>
        <v>0</v>
      </c>
      <c r="AA911" s="12">
        <v>0</v>
      </c>
      <c r="AB911" s="12">
        <f t="shared" si="312"/>
        <v>0</v>
      </c>
      <c r="AC911" s="12">
        <f t="shared" si="313"/>
        <v>0</v>
      </c>
    </row>
    <row r="912" spans="1:29">
      <c r="A912" s="2">
        <v>2014</v>
      </c>
      <c r="B912" s="6" t="s">
        <v>1082</v>
      </c>
      <c r="C912" s="6" t="s">
        <v>1083</v>
      </c>
      <c r="D912" s="5" t="s">
        <v>131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f t="shared" si="314"/>
        <v>0</v>
      </c>
      <c r="O912" s="12">
        <v>0</v>
      </c>
      <c r="P912" s="12">
        <f t="shared" si="315"/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f t="shared" si="311"/>
        <v>0</v>
      </c>
      <c r="AA912" s="12">
        <v>0</v>
      </c>
      <c r="AB912" s="12">
        <f t="shared" si="312"/>
        <v>0</v>
      </c>
      <c r="AC912" s="12">
        <f t="shared" si="313"/>
        <v>0</v>
      </c>
    </row>
    <row r="913" spans="1:29">
      <c r="A913" s="2">
        <v>2014</v>
      </c>
      <c r="B913" s="6" t="s">
        <v>1084</v>
      </c>
      <c r="C913" s="6" t="s">
        <v>973</v>
      </c>
      <c r="D913" s="5" t="s">
        <v>0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f>SUM(E913:M913)</f>
        <v>0</v>
      </c>
      <c r="O913" s="12">
        <v>0</v>
      </c>
      <c r="P913" s="12">
        <f>SUM(N913-O913)</f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f t="shared" si="311"/>
        <v>0</v>
      </c>
      <c r="AA913" s="12">
        <v>0</v>
      </c>
      <c r="AB913" s="12">
        <f t="shared" si="312"/>
        <v>0</v>
      </c>
      <c r="AC913" s="12">
        <f t="shared" si="313"/>
        <v>0</v>
      </c>
    </row>
    <row r="914" spans="1:29">
      <c r="A914" s="2">
        <v>2014</v>
      </c>
      <c r="B914" s="6" t="s">
        <v>1085</v>
      </c>
      <c r="C914" s="6" t="s">
        <v>1086</v>
      </c>
      <c r="D914" s="5" t="s">
        <v>131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f t="shared" ref="N914" si="316">SUM(E914:M914)</f>
        <v>0</v>
      </c>
      <c r="O914" s="12">
        <v>0</v>
      </c>
      <c r="P914" s="12">
        <f t="shared" ref="P914" si="317">SUM(N914-O914)</f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f t="shared" si="311"/>
        <v>0</v>
      </c>
      <c r="AA914" s="12">
        <v>0</v>
      </c>
      <c r="AB914" s="12">
        <f t="shared" si="312"/>
        <v>0</v>
      </c>
      <c r="AC914" s="12">
        <f t="shared" si="313"/>
        <v>0</v>
      </c>
    </row>
    <row r="915" spans="1:29">
      <c r="A915" s="2">
        <v>2014</v>
      </c>
      <c r="B915" s="6" t="s">
        <v>1087</v>
      </c>
      <c r="C915" s="6" t="s">
        <v>1088</v>
      </c>
      <c r="D915" s="5"/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f t="shared" si="314"/>
        <v>0</v>
      </c>
      <c r="O915" s="12">
        <v>0</v>
      </c>
      <c r="P915" s="12">
        <f t="shared" si="315"/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f t="shared" si="311"/>
        <v>0</v>
      </c>
      <c r="AA915" s="12">
        <v>0</v>
      </c>
      <c r="AB915" s="12">
        <f t="shared" si="312"/>
        <v>0</v>
      </c>
      <c r="AC915" s="12">
        <f t="shared" si="313"/>
        <v>0</v>
      </c>
    </row>
    <row r="916" spans="1:29">
      <c r="A916" s="2">
        <v>2014</v>
      </c>
      <c r="B916" s="6" t="s">
        <v>1089</v>
      </c>
      <c r="C916" s="6" t="s">
        <v>1090</v>
      </c>
      <c r="D916" s="5"/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500</v>
      </c>
      <c r="M916" s="12">
        <v>0</v>
      </c>
      <c r="N916" s="12">
        <f t="shared" si="314"/>
        <v>500</v>
      </c>
      <c r="O916" s="12">
        <v>500</v>
      </c>
      <c r="P916" s="12">
        <f t="shared" si="315"/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200</v>
      </c>
      <c r="Y916" s="12">
        <v>0</v>
      </c>
      <c r="Z916" s="12">
        <f t="shared" si="311"/>
        <v>200</v>
      </c>
      <c r="AA916" s="12">
        <v>200</v>
      </c>
      <c r="AB916" s="12">
        <f t="shared" si="312"/>
        <v>0</v>
      </c>
      <c r="AC916" s="12">
        <f t="shared" si="313"/>
        <v>0</v>
      </c>
    </row>
    <row r="917" spans="1:29">
      <c r="A917" s="2">
        <v>2014</v>
      </c>
      <c r="B917" s="6" t="s">
        <v>1091</v>
      </c>
      <c r="C917" s="6" t="s">
        <v>1092</v>
      </c>
      <c r="D917" s="5"/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f t="shared" si="314"/>
        <v>0</v>
      </c>
      <c r="O917" s="12">
        <v>0</v>
      </c>
      <c r="P917" s="12">
        <f t="shared" si="315"/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f t="shared" si="311"/>
        <v>0</v>
      </c>
      <c r="AA917" s="12">
        <v>0</v>
      </c>
      <c r="AB917" s="12">
        <f t="shared" si="312"/>
        <v>0</v>
      </c>
      <c r="AC917" s="12">
        <f t="shared" si="313"/>
        <v>0</v>
      </c>
    </row>
    <row r="918" spans="1:29">
      <c r="A918" s="2">
        <v>2014</v>
      </c>
      <c r="B918" s="6" t="s">
        <v>1093</v>
      </c>
      <c r="C918" s="6" t="s">
        <v>1070</v>
      </c>
      <c r="D918" s="5" t="s">
        <v>131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f t="shared" si="314"/>
        <v>0</v>
      </c>
      <c r="O918" s="12">
        <v>0</v>
      </c>
      <c r="P918" s="12">
        <f t="shared" si="315"/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f t="shared" si="311"/>
        <v>0</v>
      </c>
      <c r="AA918" s="12">
        <v>0</v>
      </c>
      <c r="AB918" s="12">
        <f t="shared" si="312"/>
        <v>0</v>
      </c>
      <c r="AC918" s="12">
        <f t="shared" si="313"/>
        <v>0</v>
      </c>
    </row>
    <row r="919" spans="1:29">
      <c r="A919" s="2">
        <v>2014</v>
      </c>
      <c r="B919" s="6" t="s">
        <v>1094</v>
      </c>
      <c r="C919" s="6" t="s">
        <v>1095</v>
      </c>
      <c r="D919" s="5" t="s">
        <v>131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f t="shared" si="314"/>
        <v>0</v>
      </c>
      <c r="O919" s="12">
        <v>0</v>
      </c>
      <c r="P919" s="12">
        <f t="shared" si="315"/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f t="shared" si="311"/>
        <v>0</v>
      </c>
      <c r="AA919" s="12">
        <v>0</v>
      </c>
      <c r="AB919" s="12">
        <f t="shared" si="312"/>
        <v>0</v>
      </c>
      <c r="AC919" s="12">
        <f t="shared" si="313"/>
        <v>0</v>
      </c>
    </row>
    <row r="920" spans="1:29">
      <c r="A920" s="2">
        <v>2014</v>
      </c>
      <c r="B920" s="6" t="s">
        <v>1096</v>
      </c>
      <c r="C920" s="6" t="s">
        <v>206</v>
      </c>
      <c r="D920" s="5"/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f t="shared" si="314"/>
        <v>0</v>
      </c>
      <c r="O920" s="12">
        <v>0</v>
      </c>
      <c r="P920" s="12">
        <f t="shared" si="315"/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f t="shared" si="311"/>
        <v>0</v>
      </c>
      <c r="AA920" s="12">
        <v>0</v>
      </c>
      <c r="AB920" s="12">
        <f t="shared" si="312"/>
        <v>0</v>
      </c>
      <c r="AC920" s="12">
        <f t="shared" si="313"/>
        <v>0</v>
      </c>
    </row>
    <row r="921" spans="1:29">
      <c r="A921" s="2">
        <v>2014</v>
      </c>
      <c r="B921" s="6" t="s">
        <v>1097</v>
      </c>
      <c r="C921" s="6" t="s">
        <v>1098</v>
      </c>
      <c r="D921" s="5" t="s">
        <v>0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f>SUM(E921:M921)</f>
        <v>0</v>
      </c>
      <c r="O921" s="12">
        <v>0</v>
      </c>
      <c r="P921" s="12">
        <f>SUM(N921-O921)</f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f t="shared" si="311"/>
        <v>0</v>
      </c>
      <c r="AA921" s="12">
        <v>0</v>
      </c>
      <c r="AB921" s="12">
        <f t="shared" si="312"/>
        <v>0</v>
      </c>
      <c r="AC921" s="12">
        <f t="shared" si="313"/>
        <v>0</v>
      </c>
    </row>
    <row r="922" spans="1:29">
      <c r="A922" s="2">
        <v>2014</v>
      </c>
      <c r="B922" s="6" t="s">
        <v>1099</v>
      </c>
      <c r="C922" s="6" t="s">
        <v>521</v>
      </c>
      <c r="D922" s="5" t="s">
        <v>53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f t="shared" ref="N922:N989" si="318">SUM(E922:M922)</f>
        <v>0</v>
      </c>
      <c r="O922" s="12">
        <v>0</v>
      </c>
      <c r="P922" s="12">
        <f t="shared" ref="P922:P989" si="319">SUM(N922-O922)</f>
        <v>0</v>
      </c>
      <c r="Q922" s="12"/>
      <c r="R922" s="12"/>
      <c r="S922" s="12"/>
      <c r="T922" s="12"/>
      <c r="U922" s="12"/>
      <c r="V922" s="12"/>
      <c r="W922" s="12"/>
      <c r="X922" s="12"/>
      <c r="Y922" s="12"/>
      <c r="Z922" s="12">
        <f t="shared" si="311"/>
        <v>0</v>
      </c>
      <c r="AA922" s="12"/>
      <c r="AB922" s="12">
        <f t="shared" si="312"/>
        <v>0</v>
      </c>
      <c r="AC922" s="12">
        <f t="shared" si="313"/>
        <v>0</v>
      </c>
    </row>
    <row r="923" spans="1:29">
      <c r="A923" s="2">
        <v>2014</v>
      </c>
      <c r="B923" s="6" t="s">
        <v>1100</v>
      </c>
      <c r="C923" s="6" t="s">
        <v>409</v>
      </c>
      <c r="D923" s="5"/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200</v>
      </c>
      <c r="K923" s="12">
        <v>500</v>
      </c>
      <c r="L923" s="12">
        <v>0</v>
      </c>
      <c r="M923" s="12">
        <v>0</v>
      </c>
      <c r="N923" s="12">
        <f t="shared" si="318"/>
        <v>700</v>
      </c>
      <c r="O923" s="12">
        <v>300</v>
      </c>
      <c r="P923" s="12">
        <f t="shared" si="319"/>
        <v>400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820</v>
      </c>
      <c r="Y923" s="12">
        <v>0</v>
      </c>
      <c r="Z923" s="12">
        <f t="shared" si="311"/>
        <v>820</v>
      </c>
      <c r="AA923" s="12">
        <v>0</v>
      </c>
      <c r="AB923" s="12">
        <f t="shared" si="312"/>
        <v>820</v>
      </c>
      <c r="AC923" s="12">
        <f t="shared" si="313"/>
        <v>1220</v>
      </c>
    </row>
    <row r="924" spans="1:29">
      <c r="A924" s="1"/>
      <c r="B924" s="6"/>
      <c r="C924" s="6" t="s">
        <v>65</v>
      </c>
      <c r="D924" s="5"/>
      <c r="E924" s="12">
        <v>10377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f t="shared" si="318"/>
        <v>10377</v>
      </c>
      <c r="O924" s="12">
        <v>10377</v>
      </c>
      <c r="P924" s="12">
        <f t="shared" si="319"/>
        <v>0</v>
      </c>
      <c r="Q924" s="12">
        <v>1630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f t="shared" si="311"/>
        <v>1630</v>
      </c>
      <c r="AA924" s="12">
        <v>0</v>
      </c>
      <c r="AB924" s="12">
        <f t="shared" si="312"/>
        <v>1630</v>
      </c>
      <c r="AC924" s="12">
        <f t="shared" si="313"/>
        <v>1630</v>
      </c>
    </row>
    <row r="925" spans="1:29">
      <c r="A925" s="1"/>
      <c r="B925" s="6"/>
      <c r="C925" s="6" t="s">
        <v>1101</v>
      </c>
      <c r="D925" s="5"/>
      <c r="E925" s="12">
        <v>3459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f t="shared" si="318"/>
        <v>3459</v>
      </c>
      <c r="O925" s="12">
        <v>3459</v>
      </c>
      <c r="P925" s="12">
        <f t="shared" si="319"/>
        <v>0</v>
      </c>
      <c r="Q925" s="12">
        <v>1630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f t="shared" si="311"/>
        <v>1630</v>
      </c>
      <c r="AA925" s="12">
        <v>1630</v>
      </c>
      <c r="AB925" s="12">
        <f t="shared" si="312"/>
        <v>0</v>
      </c>
      <c r="AC925" s="12">
        <f t="shared" si="313"/>
        <v>0</v>
      </c>
    </row>
    <row r="926" spans="1:29">
      <c r="A926" s="1"/>
      <c r="B926" s="6" t="s">
        <v>0</v>
      </c>
      <c r="C926" s="6" t="s">
        <v>1102</v>
      </c>
      <c r="D926" s="5" t="s">
        <v>0</v>
      </c>
      <c r="E926" s="12">
        <v>10377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f>SUM(E926:M926)</f>
        <v>10377</v>
      </c>
      <c r="O926" s="12">
        <v>10377</v>
      </c>
      <c r="P926" s="12">
        <f>SUM(N926-O926)</f>
        <v>0</v>
      </c>
      <c r="Q926" s="12">
        <v>1630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f>SUM(Q926:Y926)</f>
        <v>1630</v>
      </c>
      <c r="AA926" s="12">
        <v>1630</v>
      </c>
      <c r="AB926" s="12">
        <f>SUM(Z926-AA926)</f>
        <v>0</v>
      </c>
      <c r="AC926" s="12">
        <f>SUM(P926+AB926)</f>
        <v>0</v>
      </c>
    </row>
    <row r="927" spans="1:29">
      <c r="A927" s="1"/>
      <c r="B927" s="6" t="s">
        <v>0</v>
      </c>
      <c r="C927" s="6" t="s">
        <v>1103</v>
      </c>
      <c r="D927" s="5" t="s">
        <v>0</v>
      </c>
      <c r="E927" s="12">
        <v>10377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f>SUM(E927:M927)</f>
        <v>10377</v>
      </c>
      <c r="O927" s="12">
        <v>10377</v>
      </c>
      <c r="P927" s="12">
        <f>SUM(N927-O927)</f>
        <v>0</v>
      </c>
      <c r="Q927" s="12">
        <v>3260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f>SUM(Q927:Y927)</f>
        <v>3260</v>
      </c>
      <c r="AA927" s="12">
        <v>3260</v>
      </c>
      <c r="AB927" s="12">
        <f>SUM(Z927-AA927)</f>
        <v>0</v>
      </c>
      <c r="AC927" s="12">
        <f>SUM(P927+AB927)</f>
        <v>0</v>
      </c>
    </row>
    <row r="928" spans="1:29">
      <c r="A928" s="1"/>
      <c r="B928" s="6" t="s">
        <v>0</v>
      </c>
      <c r="C928" s="6" t="s">
        <v>1104</v>
      </c>
      <c r="D928" s="5" t="s">
        <v>0</v>
      </c>
      <c r="E928" s="12">
        <v>10377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f>SUM(E928:M928)</f>
        <v>10377</v>
      </c>
      <c r="O928" s="12">
        <v>10377</v>
      </c>
      <c r="P928" s="12">
        <f>SUM(N928-O928)</f>
        <v>0</v>
      </c>
      <c r="Q928" s="12">
        <v>3260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f>SUM(Q928:Y928)</f>
        <v>3260</v>
      </c>
      <c r="AA928" s="12">
        <v>3260</v>
      </c>
      <c r="AB928" s="12">
        <f>SUM(Z928-AA928)</f>
        <v>0</v>
      </c>
      <c r="AC928" s="12">
        <f>SUM(P928+AB928)</f>
        <v>0</v>
      </c>
    </row>
    <row r="929" spans="1:29">
      <c r="A929" s="1"/>
      <c r="B929" s="6" t="s">
        <v>0</v>
      </c>
      <c r="C929" s="6" t="s">
        <v>787</v>
      </c>
      <c r="D929" s="5" t="s">
        <v>0</v>
      </c>
      <c r="E929" s="12">
        <v>10377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f>SUM(E929:M929)</f>
        <v>10377</v>
      </c>
      <c r="O929" s="12">
        <v>10377</v>
      </c>
      <c r="P929" s="12">
        <f>SUM(N929-O929)</f>
        <v>0</v>
      </c>
      <c r="Q929" s="12">
        <v>3260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f>SUM(Q929:Y929)</f>
        <v>3260</v>
      </c>
      <c r="AA929" s="12">
        <v>3260</v>
      </c>
      <c r="AB929" s="12">
        <f>SUM(Z929-AA929)</f>
        <v>0</v>
      </c>
      <c r="AC929" s="12">
        <f>SUM(P929+AB929)</f>
        <v>0</v>
      </c>
    </row>
    <row r="930" spans="1:29">
      <c r="A930" s="1"/>
      <c r="B930" s="6" t="s">
        <v>0</v>
      </c>
      <c r="C930" s="6" t="s">
        <v>1105</v>
      </c>
      <c r="D930" s="5" t="s">
        <v>0</v>
      </c>
      <c r="E930" s="12">
        <v>6918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f>SUM(E930:M930)</f>
        <v>6918</v>
      </c>
      <c r="O930" s="12">
        <v>6918</v>
      </c>
      <c r="P930" s="12">
        <v>0</v>
      </c>
      <c r="Q930" s="12">
        <v>3260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f>SUM(Q930:Y930)</f>
        <v>3260</v>
      </c>
      <c r="AA930" s="12">
        <v>3260</v>
      </c>
      <c r="AB930" s="12">
        <f>SUM(Z930-AA930)</f>
        <v>0</v>
      </c>
      <c r="AC930" s="12">
        <f>SUM(P930+AB930)</f>
        <v>0</v>
      </c>
    </row>
    <row r="931" spans="1:29">
      <c r="A931" s="1"/>
      <c r="B931" s="6" t="s">
        <v>0</v>
      </c>
      <c r="C931" s="6" t="s">
        <v>1106</v>
      </c>
      <c r="D931" s="5" t="s">
        <v>0</v>
      </c>
      <c r="E931" s="12">
        <v>6918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f t="shared" si="318"/>
        <v>6918</v>
      </c>
      <c r="O931" s="12">
        <v>6918</v>
      </c>
      <c r="P931" s="12">
        <f t="shared" si="319"/>
        <v>0</v>
      </c>
      <c r="Q931" s="12">
        <v>3260</v>
      </c>
      <c r="R931" s="12">
        <v>200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f t="shared" si="311"/>
        <v>3460</v>
      </c>
      <c r="AA931" s="12">
        <v>3460</v>
      </c>
      <c r="AB931" s="12">
        <f t="shared" si="312"/>
        <v>0</v>
      </c>
      <c r="AC931" s="12">
        <f t="shared" si="313"/>
        <v>0</v>
      </c>
    </row>
    <row r="932" spans="1:29">
      <c r="A932" s="1"/>
      <c r="B932" s="6" t="s">
        <v>0</v>
      </c>
      <c r="C932" s="6" t="s">
        <v>993</v>
      </c>
      <c r="D932" s="5" t="s">
        <v>0</v>
      </c>
      <c r="E932" s="12">
        <v>3459</v>
      </c>
      <c r="F932" s="12">
        <v>15.61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f t="shared" si="318"/>
        <v>3474.61</v>
      </c>
      <c r="O932" s="12">
        <v>3474.61</v>
      </c>
      <c r="P932" s="12">
        <f>SUM(N932-O932)</f>
        <v>0</v>
      </c>
      <c r="Q932" s="12">
        <v>3260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f t="shared" si="311"/>
        <v>3260</v>
      </c>
      <c r="AA932" s="12">
        <v>3260</v>
      </c>
      <c r="AB932" s="12">
        <f t="shared" si="312"/>
        <v>0</v>
      </c>
      <c r="AC932" s="12">
        <f t="shared" si="313"/>
        <v>0</v>
      </c>
    </row>
    <row r="933" spans="1:29">
      <c r="A933" s="1"/>
      <c r="B933" s="6"/>
      <c r="C933" s="6" t="s">
        <v>1107</v>
      </c>
      <c r="D933" s="5" t="s">
        <v>0</v>
      </c>
      <c r="E933" s="12">
        <v>10377</v>
      </c>
      <c r="F933" s="12">
        <v>124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f t="shared" si="318"/>
        <v>10501</v>
      </c>
      <c r="O933" s="12">
        <v>10501</v>
      </c>
      <c r="P933" s="12">
        <f>SUM(N933-O933)</f>
        <v>0</v>
      </c>
      <c r="Q933" s="12">
        <v>4890</v>
      </c>
      <c r="R933" s="12">
        <v>0</v>
      </c>
      <c r="S933" s="12">
        <v>0</v>
      </c>
      <c r="T933" s="12">
        <v>25.25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f t="shared" si="311"/>
        <v>4915.25</v>
      </c>
      <c r="AA933" s="12">
        <v>4915.25</v>
      </c>
      <c r="AB933" s="12">
        <f t="shared" si="312"/>
        <v>0</v>
      </c>
      <c r="AC933" s="12">
        <f t="shared" si="313"/>
        <v>0</v>
      </c>
    </row>
    <row r="934" spans="1:29">
      <c r="A934" s="1"/>
      <c r="B934" s="6"/>
      <c r="C934" s="6" t="s">
        <v>1108</v>
      </c>
      <c r="D934" s="5" t="s">
        <v>0</v>
      </c>
      <c r="E934" s="12">
        <v>6918</v>
      </c>
      <c r="F934" s="12">
        <v>69.849999999999994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f t="shared" si="318"/>
        <v>6987.85</v>
      </c>
      <c r="O934" s="12">
        <v>6987.85</v>
      </c>
      <c r="P934" s="12">
        <f>SUM(N934-O934)</f>
        <v>0</v>
      </c>
      <c r="Q934" s="12">
        <v>3260</v>
      </c>
      <c r="R934" s="12">
        <v>13.97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f t="shared" si="311"/>
        <v>3273.97</v>
      </c>
      <c r="AA934" s="12">
        <v>3273.97</v>
      </c>
      <c r="AB934" s="12">
        <f t="shared" si="312"/>
        <v>0</v>
      </c>
      <c r="AC934" s="12">
        <f t="shared" si="313"/>
        <v>0</v>
      </c>
    </row>
    <row r="935" spans="1:29">
      <c r="A935" s="1"/>
      <c r="B935" s="6" t="s">
        <v>0</v>
      </c>
      <c r="C935" s="6" t="s">
        <v>1109</v>
      </c>
      <c r="D935" s="5" t="s">
        <v>0</v>
      </c>
      <c r="E935" s="12">
        <v>6918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f t="shared" si="318"/>
        <v>6918</v>
      </c>
      <c r="O935" s="12">
        <v>6918</v>
      </c>
      <c r="P935" s="12">
        <f>SUM(N935-O935)</f>
        <v>0</v>
      </c>
      <c r="Q935" s="12">
        <v>3260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f t="shared" si="311"/>
        <v>3260</v>
      </c>
      <c r="AA935" s="12">
        <v>3260</v>
      </c>
      <c r="AB935" s="12">
        <f t="shared" si="312"/>
        <v>0</v>
      </c>
      <c r="AC935" s="12">
        <f t="shared" si="313"/>
        <v>0</v>
      </c>
    </row>
    <row r="936" spans="1:29">
      <c r="A936" s="1"/>
      <c r="B936" s="6" t="s">
        <v>0</v>
      </c>
      <c r="C936" s="6" t="s">
        <v>1110</v>
      </c>
      <c r="D936" s="5" t="s">
        <v>0</v>
      </c>
      <c r="E936" s="12">
        <v>6918</v>
      </c>
      <c r="F936" s="12">
        <v>30.18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f>SUM(E936:M936)</f>
        <v>6948.18</v>
      </c>
      <c r="O936" s="12">
        <v>6948.18</v>
      </c>
      <c r="P936" s="12">
        <f>SUM(N936-O936)</f>
        <v>0</v>
      </c>
      <c r="Q936" s="12">
        <v>3260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f>SUM(Q936:Y936)</f>
        <v>3260</v>
      </c>
      <c r="AA936" s="12">
        <v>3260</v>
      </c>
      <c r="AB936" s="12">
        <f>SUM(Z936-AA936)</f>
        <v>0</v>
      </c>
      <c r="AC936" s="12">
        <f>SUM(P936+AB936)</f>
        <v>0</v>
      </c>
    </row>
    <row r="937" spans="1:29">
      <c r="A937" s="1"/>
      <c r="B937" s="6" t="s">
        <v>0</v>
      </c>
      <c r="C937" s="6" t="s">
        <v>1111</v>
      </c>
      <c r="D937" s="5" t="s">
        <v>0</v>
      </c>
      <c r="E937" s="12">
        <v>6918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f t="shared" si="318"/>
        <v>6918</v>
      </c>
      <c r="O937" s="12">
        <v>6918</v>
      </c>
      <c r="P937" s="12">
        <f t="shared" si="319"/>
        <v>0</v>
      </c>
      <c r="Q937" s="12">
        <v>3260</v>
      </c>
      <c r="R937" s="12">
        <v>200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f t="shared" si="311"/>
        <v>3460</v>
      </c>
      <c r="AA937" s="12">
        <v>3460</v>
      </c>
      <c r="AB937" s="12">
        <f t="shared" si="312"/>
        <v>0</v>
      </c>
      <c r="AC937" s="12">
        <f t="shared" si="313"/>
        <v>0</v>
      </c>
    </row>
    <row r="938" spans="1:29">
      <c r="A938" s="1"/>
      <c r="B938" s="6" t="s">
        <v>0</v>
      </c>
      <c r="C938" s="6" t="s">
        <v>1112</v>
      </c>
      <c r="D938" s="5" t="s">
        <v>0</v>
      </c>
      <c r="E938" s="12">
        <v>6918</v>
      </c>
      <c r="F938" s="12">
        <v>108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f t="shared" si="318"/>
        <v>7026</v>
      </c>
      <c r="O938" s="12">
        <v>7026</v>
      </c>
      <c r="P938" s="12">
        <f t="shared" si="319"/>
        <v>0</v>
      </c>
      <c r="Q938" s="12">
        <v>3260</v>
      </c>
      <c r="R938" s="12">
        <v>200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f t="shared" si="311"/>
        <v>3460</v>
      </c>
      <c r="AA938" s="12">
        <v>3460</v>
      </c>
      <c r="AB938" s="12">
        <f t="shared" si="312"/>
        <v>0</v>
      </c>
      <c r="AC938" s="12">
        <f t="shared" si="313"/>
        <v>0</v>
      </c>
    </row>
    <row r="939" spans="1:29">
      <c r="A939" s="1"/>
      <c r="B939" s="6" t="s">
        <v>0</v>
      </c>
      <c r="C939" s="6" t="s">
        <v>1113</v>
      </c>
      <c r="D939" s="5" t="s">
        <v>0</v>
      </c>
      <c r="E939" s="12">
        <v>3459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f t="shared" si="318"/>
        <v>3459</v>
      </c>
      <c r="O939" s="12">
        <v>3459</v>
      </c>
      <c r="P939" s="12">
        <f t="shared" si="319"/>
        <v>0</v>
      </c>
      <c r="Q939" s="12">
        <v>815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f t="shared" si="311"/>
        <v>815</v>
      </c>
      <c r="AA939" s="12">
        <v>815</v>
      </c>
      <c r="AB939" s="12">
        <f t="shared" si="312"/>
        <v>0</v>
      </c>
      <c r="AC939" s="12">
        <f t="shared" si="313"/>
        <v>0</v>
      </c>
    </row>
    <row r="940" spans="1:29">
      <c r="A940" s="1"/>
      <c r="B940" s="6" t="s">
        <v>0</v>
      </c>
      <c r="C940" s="6" t="s">
        <v>1114</v>
      </c>
      <c r="D940" s="5" t="s">
        <v>0</v>
      </c>
      <c r="E940" s="12">
        <v>6918</v>
      </c>
      <c r="F940" s="12">
        <v>27.75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f t="shared" si="318"/>
        <v>6945.75</v>
      </c>
      <c r="O940" s="12">
        <v>6945.75</v>
      </c>
      <c r="P940" s="12">
        <f t="shared" si="319"/>
        <v>0</v>
      </c>
      <c r="Q940" s="12">
        <v>3260</v>
      </c>
      <c r="R940" s="12">
        <v>12.25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f t="shared" si="311"/>
        <v>3272.25</v>
      </c>
      <c r="AA940" s="12">
        <v>3272.25</v>
      </c>
      <c r="AB940" s="12">
        <f t="shared" si="312"/>
        <v>0</v>
      </c>
      <c r="AC940" s="12">
        <f t="shared" si="313"/>
        <v>0</v>
      </c>
    </row>
    <row r="941" spans="1:29">
      <c r="A941" s="2">
        <v>2014</v>
      </c>
      <c r="B941" s="6" t="s">
        <v>1115</v>
      </c>
      <c r="C941" s="6" t="s">
        <v>1116</v>
      </c>
      <c r="D941" s="5"/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f t="shared" si="318"/>
        <v>0</v>
      </c>
      <c r="O941" s="12">
        <v>0</v>
      </c>
      <c r="P941" s="12">
        <f t="shared" si="319"/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f t="shared" si="311"/>
        <v>0</v>
      </c>
      <c r="AA941" s="12">
        <v>0</v>
      </c>
      <c r="AB941" s="12">
        <f t="shared" si="312"/>
        <v>0</v>
      </c>
      <c r="AC941" s="12">
        <f t="shared" si="313"/>
        <v>0</v>
      </c>
    </row>
    <row r="942" spans="1:29">
      <c r="A942" s="2">
        <v>2014</v>
      </c>
      <c r="B942" s="6" t="s">
        <v>1117</v>
      </c>
      <c r="C942" s="6" t="s">
        <v>1118</v>
      </c>
      <c r="D942" s="5" t="s">
        <v>0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200</v>
      </c>
      <c r="M942" s="12">
        <v>0</v>
      </c>
      <c r="N942" s="12">
        <f t="shared" si="318"/>
        <v>200</v>
      </c>
      <c r="O942" s="12">
        <v>200</v>
      </c>
      <c r="P942" s="12">
        <f t="shared" si="319"/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f t="shared" si="311"/>
        <v>0</v>
      </c>
      <c r="AA942" s="12">
        <v>0</v>
      </c>
      <c r="AB942" s="12">
        <f t="shared" si="312"/>
        <v>0</v>
      </c>
      <c r="AC942" s="12">
        <f t="shared" si="313"/>
        <v>0</v>
      </c>
    </row>
    <row r="943" spans="1:29">
      <c r="A943" s="2">
        <v>2014</v>
      </c>
      <c r="B943" s="6" t="s">
        <v>1119</v>
      </c>
      <c r="C943" s="6" t="s">
        <v>812</v>
      </c>
      <c r="D943" s="5"/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0</v>
      </c>
      <c r="N943" s="12">
        <f t="shared" si="318"/>
        <v>0</v>
      </c>
      <c r="O943" s="12">
        <v>0</v>
      </c>
      <c r="P943" s="12">
        <f t="shared" si="319"/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f t="shared" si="311"/>
        <v>0</v>
      </c>
      <c r="AA943" s="12">
        <v>0</v>
      </c>
      <c r="AB943" s="12">
        <f t="shared" si="312"/>
        <v>0</v>
      </c>
      <c r="AC943" s="12">
        <f t="shared" si="313"/>
        <v>0</v>
      </c>
    </row>
    <row r="944" spans="1:29">
      <c r="A944" s="2">
        <v>2014</v>
      </c>
      <c r="B944" s="6" t="s">
        <v>1120</v>
      </c>
      <c r="C944" s="6" t="s">
        <v>1121</v>
      </c>
      <c r="D944" s="5" t="s">
        <v>53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f t="shared" si="318"/>
        <v>0</v>
      </c>
      <c r="O944" s="12">
        <v>0</v>
      </c>
      <c r="P944" s="12">
        <f t="shared" si="319"/>
        <v>0</v>
      </c>
      <c r="Q944" s="12"/>
      <c r="R944" s="12"/>
      <c r="S944" s="12"/>
      <c r="T944" s="12"/>
      <c r="U944" s="12"/>
      <c r="V944" s="12"/>
      <c r="W944" s="12"/>
      <c r="X944" s="12"/>
      <c r="Y944" s="12"/>
      <c r="Z944" s="12">
        <f t="shared" si="311"/>
        <v>0</v>
      </c>
      <c r="AA944" s="12"/>
      <c r="AB944" s="12">
        <f t="shared" si="312"/>
        <v>0</v>
      </c>
      <c r="AC944" s="12">
        <f t="shared" si="313"/>
        <v>0</v>
      </c>
    </row>
    <row r="945" spans="1:29">
      <c r="A945" s="2">
        <v>2014</v>
      </c>
      <c r="B945" s="6" t="s">
        <v>1853</v>
      </c>
      <c r="C945" s="6" t="s">
        <v>1854</v>
      </c>
      <c r="D945" s="5" t="s">
        <v>131</v>
      </c>
      <c r="E945" s="12" t="s">
        <v>0</v>
      </c>
      <c r="F945" s="12" t="s">
        <v>0</v>
      </c>
      <c r="G945" s="12" t="s">
        <v>0</v>
      </c>
      <c r="H945" s="12" t="s">
        <v>0</v>
      </c>
      <c r="I945" s="12" t="s">
        <v>0</v>
      </c>
      <c r="J945" s="12" t="s">
        <v>0</v>
      </c>
      <c r="K945" s="12" t="s">
        <v>0</v>
      </c>
      <c r="L945" s="12" t="s">
        <v>114</v>
      </c>
      <c r="M945" s="12" t="s">
        <v>0</v>
      </c>
      <c r="N945" s="12">
        <f t="shared" ref="N945" si="320">SUM(E945:M945)</f>
        <v>0</v>
      </c>
      <c r="O945" s="12">
        <v>0</v>
      </c>
      <c r="P945" s="12">
        <f t="shared" ref="P945" si="321">SUM(N945-O945)</f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f t="shared" ref="Z945" si="322">SUM(Q945:Y945)</f>
        <v>0</v>
      </c>
      <c r="AA945" s="12">
        <v>0</v>
      </c>
      <c r="AB945" s="12">
        <f t="shared" ref="AB945" si="323">SUM(Z945-AA945)</f>
        <v>0</v>
      </c>
      <c r="AC945" s="12">
        <f t="shared" ref="AC945" si="324">SUM(P945+AB945)</f>
        <v>0</v>
      </c>
    </row>
    <row r="946" spans="1:29">
      <c r="A946" s="2">
        <v>2014</v>
      </c>
      <c r="B946" s="6" t="s">
        <v>1122</v>
      </c>
      <c r="C946" s="6" t="s">
        <v>67</v>
      </c>
      <c r="D946" s="5" t="s">
        <v>0</v>
      </c>
      <c r="E946" s="12">
        <v>0</v>
      </c>
      <c r="F946" s="12">
        <v>0</v>
      </c>
      <c r="G946" s="12">
        <v>59.57</v>
      </c>
      <c r="H946" s="12">
        <v>1451.74</v>
      </c>
      <c r="I946" s="12">
        <v>0</v>
      </c>
      <c r="J946" s="12">
        <v>2287.08</v>
      </c>
      <c r="K946" s="12">
        <v>3034.54</v>
      </c>
      <c r="L946" s="12">
        <v>0</v>
      </c>
      <c r="M946" s="12">
        <v>0</v>
      </c>
      <c r="N946" s="12">
        <f t="shared" si="318"/>
        <v>6832.93</v>
      </c>
      <c r="O946" s="12">
        <v>6832.93</v>
      </c>
      <c r="P946" s="12">
        <f t="shared" si="319"/>
        <v>0</v>
      </c>
      <c r="Q946" s="12">
        <v>0</v>
      </c>
      <c r="R946" s="12">
        <v>0</v>
      </c>
      <c r="S946" s="12">
        <v>0</v>
      </c>
      <c r="T946" s="12">
        <v>264.77</v>
      </c>
      <c r="U946" s="12">
        <v>0</v>
      </c>
      <c r="V946" s="12">
        <v>0</v>
      </c>
      <c r="W946" s="12">
        <v>678.26</v>
      </c>
      <c r="X946" s="12">
        <v>0</v>
      </c>
      <c r="Y946" s="12">
        <v>0</v>
      </c>
      <c r="Z946" s="12">
        <f>SUM(Q946:Y946)</f>
        <v>943.03</v>
      </c>
      <c r="AA946" s="12">
        <v>943.03</v>
      </c>
      <c r="AB946" s="12">
        <f>SUM(Z946-AA946)</f>
        <v>0</v>
      </c>
      <c r="AC946" s="12">
        <f>SUM(P946+AB946)</f>
        <v>0</v>
      </c>
    </row>
    <row r="947" spans="1:29">
      <c r="A947" s="2">
        <v>2014</v>
      </c>
      <c r="B947" s="6" t="s">
        <v>1123</v>
      </c>
      <c r="C947" s="6" t="s">
        <v>309</v>
      </c>
      <c r="D947" s="5"/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f t="shared" si="318"/>
        <v>0</v>
      </c>
      <c r="O947" s="12">
        <v>0</v>
      </c>
      <c r="P947" s="12">
        <f t="shared" si="319"/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f t="shared" ref="Z947" si="325">SUM(Q947:Y947)</f>
        <v>0</v>
      </c>
      <c r="AA947" s="12">
        <v>0</v>
      </c>
      <c r="AB947" s="12">
        <f t="shared" ref="AB947" si="326">SUM(Z947-AA947)</f>
        <v>0</v>
      </c>
      <c r="AC947" s="12">
        <f t="shared" ref="AC947" si="327">SUM(P947+AB947)</f>
        <v>0</v>
      </c>
    </row>
    <row r="948" spans="1:29">
      <c r="A948" s="2">
        <v>2014</v>
      </c>
      <c r="B948" s="6" t="s">
        <v>1124</v>
      </c>
      <c r="C948" s="6" t="s">
        <v>1125</v>
      </c>
      <c r="D948" s="5" t="s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f t="shared" si="318"/>
        <v>0</v>
      </c>
      <c r="O948" s="12">
        <v>0</v>
      </c>
      <c r="P948" s="12">
        <f t="shared" si="319"/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f t="shared" si="311"/>
        <v>0</v>
      </c>
      <c r="AA948" s="12">
        <v>0</v>
      </c>
      <c r="AB948" s="12">
        <f t="shared" si="312"/>
        <v>0</v>
      </c>
      <c r="AC948" s="12">
        <f t="shared" si="313"/>
        <v>0</v>
      </c>
    </row>
    <row r="949" spans="1:29">
      <c r="A949" s="2">
        <v>2014</v>
      </c>
      <c r="B949" s="6" t="s">
        <v>1126</v>
      </c>
      <c r="C949" s="6" t="s">
        <v>1127</v>
      </c>
      <c r="D949" s="5"/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f t="shared" si="318"/>
        <v>0</v>
      </c>
      <c r="O949" s="12">
        <v>0</v>
      </c>
      <c r="P949" s="12">
        <f t="shared" si="319"/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f t="shared" si="311"/>
        <v>0</v>
      </c>
      <c r="AA949" s="12">
        <v>0</v>
      </c>
      <c r="AB949" s="12">
        <f t="shared" si="312"/>
        <v>0</v>
      </c>
      <c r="AC949" s="12">
        <f t="shared" si="313"/>
        <v>0</v>
      </c>
    </row>
    <row r="950" spans="1:29">
      <c r="A950" s="2">
        <v>2014</v>
      </c>
      <c r="B950" s="6" t="s">
        <v>1128</v>
      </c>
      <c r="C950" s="6" t="s">
        <v>221</v>
      </c>
      <c r="D950" s="5"/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f t="shared" si="318"/>
        <v>0</v>
      </c>
      <c r="O950" s="12">
        <v>0</v>
      </c>
      <c r="P950" s="12">
        <f t="shared" si="319"/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f t="shared" ref="Z950:Z1017" si="328">SUM(Q950:Y950)</f>
        <v>0</v>
      </c>
      <c r="AA950" s="12">
        <v>0</v>
      </c>
      <c r="AB950" s="12">
        <f t="shared" ref="AB950:AB1017" si="329">SUM(Z950-AA950)</f>
        <v>0</v>
      </c>
      <c r="AC950" s="12">
        <f t="shared" ref="AC950:AC1017" si="330">SUM(P950+AB950)</f>
        <v>0</v>
      </c>
    </row>
    <row r="951" spans="1:29">
      <c r="A951" s="2">
        <v>2014</v>
      </c>
      <c r="B951" s="6" t="s">
        <v>1129</v>
      </c>
      <c r="C951" s="6" t="s">
        <v>809</v>
      </c>
      <c r="D951" s="5" t="s">
        <v>0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f>SUM(E951:M951)</f>
        <v>0</v>
      </c>
      <c r="O951" s="12">
        <v>0</v>
      </c>
      <c r="P951" s="12">
        <f>SUM(N951-O951)</f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f t="shared" si="328"/>
        <v>0</v>
      </c>
      <c r="AA951" s="12">
        <v>0</v>
      </c>
      <c r="AB951" s="12">
        <f t="shared" si="329"/>
        <v>0</v>
      </c>
      <c r="AC951" s="12">
        <f t="shared" si="330"/>
        <v>0</v>
      </c>
    </row>
    <row r="952" spans="1:29">
      <c r="A952" s="2">
        <v>2014</v>
      </c>
      <c r="B952" s="6" t="s">
        <v>585</v>
      </c>
      <c r="C952" s="6" t="s">
        <v>409</v>
      </c>
      <c r="D952" s="5"/>
      <c r="E952" s="12"/>
      <c r="F952" s="12"/>
      <c r="G952" s="12"/>
      <c r="H952" s="12"/>
      <c r="I952" s="12"/>
      <c r="J952" s="12"/>
      <c r="K952" s="12"/>
      <c r="L952" s="12"/>
      <c r="M952" s="12"/>
      <c r="N952" s="12">
        <f t="shared" si="318"/>
        <v>0</v>
      </c>
      <c r="O952" s="12"/>
      <c r="P952" s="12">
        <f t="shared" si="319"/>
        <v>0</v>
      </c>
      <c r="Q952" s="12"/>
      <c r="R952" s="12"/>
      <c r="S952" s="12"/>
      <c r="T952" s="12"/>
      <c r="U952" s="12"/>
      <c r="V952" s="12"/>
      <c r="W952" s="12"/>
      <c r="X952" s="12"/>
      <c r="Y952" s="12"/>
      <c r="Z952" s="12">
        <f t="shared" si="328"/>
        <v>0</v>
      </c>
      <c r="AA952" s="12"/>
      <c r="AB952" s="12">
        <f t="shared" si="329"/>
        <v>0</v>
      </c>
      <c r="AC952" s="12">
        <f t="shared" si="330"/>
        <v>0</v>
      </c>
    </row>
    <row r="953" spans="1:29">
      <c r="A953" s="1"/>
      <c r="B953" s="13" t="s">
        <v>0</v>
      </c>
      <c r="C953" s="6" t="s">
        <v>646</v>
      </c>
      <c r="D953" s="5" t="s">
        <v>53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f>SUM(E953:M953)</f>
        <v>0</v>
      </c>
      <c r="O953" s="12">
        <v>0</v>
      </c>
      <c r="P953" s="12">
        <f>SUM(N953-O953)</f>
        <v>0</v>
      </c>
      <c r="Q953" s="12" t="s">
        <v>0</v>
      </c>
      <c r="R953" s="12" t="s">
        <v>0</v>
      </c>
      <c r="S953" s="12" t="s">
        <v>0</v>
      </c>
      <c r="T953" s="12" t="s">
        <v>114</v>
      </c>
      <c r="U953" s="12" t="s">
        <v>0</v>
      </c>
      <c r="V953" s="12" t="s">
        <v>0</v>
      </c>
      <c r="W953" s="12" t="s">
        <v>0</v>
      </c>
      <c r="X953" s="12" t="s">
        <v>0</v>
      </c>
      <c r="Y953" s="12" t="s">
        <v>0</v>
      </c>
      <c r="Z953" s="12">
        <f>SUM(Q953:Y953)</f>
        <v>0</v>
      </c>
      <c r="AA953" s="12">
        <v>0</v>
      </c>
      <c r="AB953" s="12">
        <f>SUM(Z953-AA953)</f>
        <v>0</v>
      </c>
      <c r="AC953" s="12">
        <f>SUM(P953+AB953)</f>
        <v>0</v>
      </c>
    </row>
    <row r="954" spans="1:29">
      <c r="A954" s="1"/>
      <c r="B954" s="7" t="s">
        <v>0</v>
      </c>
      <c r="C954" s="6" t="s">
        <v>1130</v>
      </c>
      <c r="D954" s="5" t="s">
        <v>131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205</v>
      </c>
      <c r="M954" s="12">
        <v>0</v>
      </c>
      <c r="N954" s="12">
        <f>SUM(E954:M954)</f>
        <v>205</v>
      </c>
      <c r="O954" s="12">
        <v>205</v>
      </c>
      <c r="P954" s="12">
        <f>SUM(N954-O954)</f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f>SUM(Q954:Y954)</f>
        <v>0</v>
      </c>
      <c r="AA954" s="12">
        <v>0</v>
      </c>
      <c r="AB954" s="12">
        <f>SUM(Z954-AA954)</f>
        <v>0</v>
      </c>
      <c r="AC954" s="12">
        <f>SUM(P954+AB954)</f>
        <v>0</v>
      </c>
    </row>
    <row r="955" spans="1:29">
      <c r="A955" s="1"/>
      <c r="B955" s="6" t="s">
        <v>0</v>
      </c>
      <c r="C955" s="6" t="s">
        <v>1131</v>
      </c>
      <c r="D955" s="5"/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205</v>
      </c>
      <c r="M955" s="12">
        <v>0</v>
      </c>
      <c r="N955" s="12">
        <f t="shared" si="318"/>
        <v>205</v>
      </c>
      <c r="O955" s="12">
        <v>205</v>
      </c>
      <c r="P955" s="12">
        <f t="shared" si="319"/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f t="shared" si="328"/>
        <v>0</v>
      </c>
      <c r="AA955" s="12">
        <v>0</v>
      </c>
      <c r="AB955" s="12">
        <f t="shared" si="329"/>
        <v>0</v>
      </c>
      <c r="AC955" s="12">
        <f t="shared" si="330"/>
        <v>0</v>
      </c>
    </row>
    <row r="956" spans="1:29">
      <c r="A956" s="1"/>
      <c r="B956" s="6" t="s">
        <v>0</v>
      </c>
      <c r="C956" s="6" t="s">
        <v>1132</v>
      </c>
      <c r="D956" s="5"/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205</v>
      </c>
      <c r="M956" s="12">
        <v>0</v>
      </c>
      <c r="N956" s="12">
        <f t="shared" si="318"/>
        <v>205</v>
      </c>
      <c r="O956" s="12">
        <v>205</v>
      </c>
      <c r="P956" s="12">
        <f t="shared" si="319"/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f t="shared" si="328"/>
        <v>0</v>
      </c>
      <c r="AA956" s="12">
        <v>0</v>
      </c>
      <c r="AB956" s="12">
        <f t="shared" si="329"/>
        <v>0</v>
      </c>
      <c r="AC956" s="12">
        <f t="shared" si="330"/>
        <v>0</v>
      </c>
    </row>
    <row r="957" spans="1:29">
      <c r="A957" s="1"/>
      <c r="B957" s="6" t="s">
        <v>0</v>
      </c>
      <c r="C957" s="6" t="s">
        <v>1133</v>
      </c>
      <c r="D957" s="5" t="s">
        <v>0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205</v>
      </c>
      <c r="M957" s="12">
        <v>0</v>
      </c>
      <c r="N957" s="12">
        <f t="shared" si="318"/>
        <v>205</v>
      </c>
      <c r="O957" s="12">
        <v>205</v>
      </c>
      <c r="P957" s="12">
        <f t="shared" si="319"/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f t="shared" si="328"/>
        <v>0</v>
      </c>
      <c r="AA957" s="12">
        <v>0</v>
      </c>
      <c r="AB957" s="12">
        <f t="shared" si="329"/>
        <v>0</v>
      </c>
      <c r="AC957" s="12">
        <f t="shared" si="330"/>
        <v>0</v>
      </c>
    </row>
    <row r="958" spans="1:29">
      <c r="A958" s="2">
        <v>2014</v>
      </c>
      <c r="B958" s="6" t="s">
        <v>1134</v>
      </c>
      <c r="C958" s="6" t="s">
        <v>571</v>
      </c>
      <c r="D958" s="5" t="s">
        <v>0</v>
      </c>
      <c r="E958" s="12">
        <v>28095.25</v>
      </c>
      <c r="F958" s="12">
        <v>421.66</v>
      </c>
      <c r="G958" s="12">
        <v>0</v>
      </c>
      <c r="H958" s="12">
        <v>0</v>
      </c>
      <c r="I958" s="12">
        <v>0</v>
      </c>
      <c r="J958" s="12">
        <v>0</v>
      </c>
      <c r="K958" s="12">
        <v>340.44</v>
      </c>
      <c r="L958" s="12">
        <v>1026</v>
      </c>
      <c r="M958" s="12">
        <v>0</v>
      </c>
      <c r="N958" s="12">
        <f t="shared" si="318"/>
        <v>29883.35</v>
      </c>
      <c r="O958" s="12">
        <v>29883.35</v>
      </c>
      <c r="P958" s="12">
        <f t="shared" si="319"/>
        <v>0</v>
      </c>
      <c r="Q958" s="12">
        <v>0</v>
      </c>
      <c r="R958" s="12">
        <v>0</v>
      </c>
      <c r="S958" s="12">
        <v>0</v>
      </c>
      <c r="T958" s="12">
        <v>35.049999999999997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f t="shared" si="328"/>
        <v>35.049999999999997</v>
      </c>
      <c r="AA958" s="12">
        <v>35.049999999999997</v>
      </c>
      <c r="AB958" s="12">
        <f t="shared" si="329"/>
        <v>0</v>
      </c>
      <c r="AC958" s="12">
        <f t="shared" si="330"/>
        <v>0</v>
      </c>
    </row>
    <row r="959" spans="1:29">
      <c r="A959" s="2">
        <v>2014</v>
      </c>
      <c r="B959" s="6" t="s">
        <v>1135</v>
      </c>
      <c r="C959" s="6" t="s">
        <v>145</v>
      </c>
      <c r="D959" s="5"/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f t="shared" si="318"/>
        <v>0</v>
      </c>
      <c r="O959" s="12">
        <v>0</v>
      </c>
      <c r="P959" s="12">
        <f t="shared" si="319"/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f t="shared" si="328"/>
        <v>0</v>
      </c>
      <c r="AA959" s="12">
        <v>0</v>
      </c>
      <c r="AB959" s="12">
        <f t="shared" si="329"/>
        <v>0</v>
      </c>
      <c r="AC959" s="12">
        <f t="shared" si="330"/>
        <v>0</v>
      </c>
    </row>
    <row r="960" spans="1:29">
      <c r="A960" s="2">
        <v>2014</v>
      </c>
      <c r="B960" s="6" t="s">
        <v>1136</v>
      </c>
      <c r="C960" s="6" t="s">
        <v>1137</v>
      </c>
      <c r="D960" s="5"/>
      <c r="E960" s="12">
        <v>20625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f t="shared" si="318"/>
        <v>20625</v>
      </c>
      <c r="O960" s="12">
        <v>0</v>
      </c>
      <c r="P960" s="12">
        <f t="shared" si="319"/>
        <v>20625</v>
      </c>
      <c r="Q960" s="12">
        <v>3000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300</v>
      </c>
      <c r="Y960" s="12">
        <v>0</v>
      </c>
      <c r="Z960" s="12">
        <f t="shared" si="328"/>
        <v>3300</v>
      </c>
      <c r="AA960" s="12">
        <v>0</v>
      </c>
      <c r="AB960" s="12">
        <f t="shared" si="329"/>
        <v>3300</v>
      </c>
      <c r="AC960" s="12">
        <f t="shared" si="330"/>
        <v>23925</v>
      </c>
    </row>
    <row r="961" spans="1:29">
      <c r="A961" s="1" t="s">
        <v>0</v>
      </c>
      <c r="B961" s="6" t="s">
        <v>0</v>
      </c>
      <c r="C961" s="6" t="s">
        <v>1138</v>
      </c>
      <c r="D961" s="5"/>
      <c r="E961" s="12">
        <v>16875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f t="shared" si="318"/>
        <v>16875</v>
      </c>
      <c r="O961" s="12">
        <v>0</v>
      </c>
      <c r="P961" s="12">
        <f t="shared" si="319"/>
        <v>16875</v>
      </c>
      <c r="Q961" s="12">
        <v>1500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300</v>
      </c>
      <c r="Y961" s="12">
        <v>0</v>
      </c>
      <c r="Z961" s="12">
        <f t="shared" si="328"/>
        <v>1800</v>
      </c>
      <c r="AA961" s="12">
        <v>0</v>
      </c>
      <c r="AB961" s="12">
        <f t="shared" si="329"/>
        <v>1800</v>
      </c>
      <c r="AC961" s="12">
        <f t="shared" si="330"/>
        <v>18675</v>
      </c>
    </row>
    <row r="962" spans="1:29">
      <c r="A962" s="1" t="s">
        <v>0</v>
      </c>
      <c r="B962" s="7" t="s">
        <v>0</v>
      </c>
      <c r="C962" s="6" t="s">
        <v>547</v>
      </c>
      <c r="D962" s="5" t="s">
        <v>131</v>
      </c>
      <c r="E962" s="12">
        <v>9187.5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f t="shared" si="318"/>
        <v>9187.5</v>
      </c>
      <c r="O962" s="12">
        <v>0</v>
      </c>
      <c r="P962" s="12">
        <f t="shared" si="319"/>
        <v>9187.5</v>
      </c>
      <c r="Q962" s="12">
        <v>20000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f t="shared" si="328"/>
        <v>20000</v>
      </c>
      <c r="AA962" s="12">
        <v>0</v>
      </c>
      <c r="AB962" s="12">
        <f t="shared" si="329"/>
        <v>20000</v>
      </c>
      <c r="AC962" s="12">
        <f t="shared" si="330"/>
        <v>29187.5</v>
      </c>
    </row>
    <row r="963" spans="1:29">
      <c r="A963" s="1" t="s">
        <v>0</v>
      </c>
      <c r="B963" s="7" t="s">
        <v>0</v>
      </c>
      <c r="C963" s="6" t="s">
        <v>1832</v>
      </c>
      <c r="D963" s="5" t="s">
        <v>0</v>
      </c>
      <c r="E963" s="12" t="s">
        <v>0</v>
      </c>
      <c r="F963" s="12" t="s">
        <v>0</v>
      </c>
      <c r="G963" s="12" t="s">
        <v>0</v>
      </c>
      <c r="H963" s="12" t="s">
        <v>0</v>
      </c>
      <c r="I963" s="12" t="s">
        <v>0</v>
      </c>
      <c r="J963" s="12" t="s">
        <v>0</v>
      </c>
      <c r="K963" s="12" t="s">
        <v>0</v>
      </c>
      <c r="L963" s="12" t="s">
        <v>0</v>
      </c>
      <c r="M963" s="12" t="s">
        <v>0</v>
      </c>
      <c r="N963" s="12">
        <f t="shared" ref="N963" si="331">SUM(E963:M963)</f>
        <v>0</v>
      </c>
      <c r="O963" s="12">
        <v>0</v>
      </c>
      <c r="P963" s="12">
        <f t="shared" ref="P963" si="332">SUM(N963-O963)</f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f t="shared" ref="Z963" si="333">SUM(Q963:Y963)</f>
        <v>0</v>
      </c>
      <c r="AA963" s="12">
        <v>0</v>
      </c>
      <c r="AB963" s="12">
        <f t="shared" ref="AB963" si="334">SUM(Z963-AA963)</f>
        <v>0</v>
      </c>
      <c r="AC963" s="12">
        <f t="shared" ref="AC963" si="335">SUM(P963+AB963)</f>
        <v>0</v>
      </c>
    </row>
    <row r="964" spans="1:29">
      <c r="A964" s="2">
        <v>2014</v>
      </c>
      <c r="B964" s="6" t="s">
        <v>1139</v>
      </c>
      <c r="C964" s="6" t="s">
        <v>1140</v>
      </c>
      <c r="D964" s="5"/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f t="shared" si="318"/>
        <v>0</v>
      </c>
      <c r="O964" s="12">
        <v>0</v>
      </c>
      <c r="P964" s="12">
        <f t="shared" si="319"/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f t="shared" si="328"/>
        <v>0</v>
      </c>
      <c r="AA964" s="12">
        <v>0</v>
      </c>
      <c r="AB964" s="12">
        <f t="shared" si="329"/>
        <v>0</v>
      </c>
      <c r="AC964" s="12">
        <f t="shared" si="330"/>
        <v>0</v>
      </c>
    </row>
    <row r="965" spans="1:29">
      <c r="A965" s="2">
        <v>2014</v>
      </c>
      <c r="B965" s="6" t="s">
        <v>1141</v>
      </c>
      <c r="C965" s="6" t="s">
        <v>1142</v>
      </c>
      <c r="D965" s="5"/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f t="shared" si="318"/>
        <v>0</v>
      </c>
      <c r="O965" s="12">
        <v>0</v>
      </c>
      <c r="P965" s="12">
        <f t="shared" si="319"/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f t="shared" si="328"/>
        <v>0</v>
      </c>
      <c r="AA965" s="12">
        <v>0</v>
      </c>
      <c r="AB965" s="12">
        <f t="shared" si="329"/>
        <v>0</v>
      </c>
      <c r="AC965" s="12">
        <f t="shared" si="330"/>
        <v>0</v>
      </c>
    </row>
    <row r="966" spans="1:29">
      <c r="A966" s="2">
        <v>2014</v>
      </c>
      <c r="B966" s="6" t="s">
        <v>1143</v>
      </c>
      <c r="C966" s="6" t="s">
        <v>1144</v>
      </c>
      <c r="D966" s="5"/>
      <c r="E966" s="12">
        <v>0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f t="shared" si="318"/>
        <v>0</v>
      </c>
      <c r="O966" s="12">
        <v>0</v>
      </c>
      <c r="P966" s="12">
        <f t="shared" si="319"/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f t="shared" si="328"/>
        <v>0</v>
      </c>
      <c r="AA966" s="12">
        <v>0</v>
      </c>
      <c r="AB966" s="12">
        <f t="shared" si="329"/>
        <v>0</v>
      </c>
      <c r="AC966" s="12">
        <f t="shared" si="330"/>
        <v>0</v>
      </c>
    </row>
    <row r="967" spans="1:29">
      <c r="A967" s="2"/>
      <c r="B967" s="6"/>
      <c r="C967" s="6" t="s">
        <v>925</v>
      </c>
      <c r="D967" s="5"/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f t="shared" si="318"/>
        <v>0</v>
      </c>
      <c r="O967" s="12">
        <v>0</v>
      </c>
      <c r="P967" s="12">
        <f t="shared" si="319"/>
        <v>0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f t="shared" si="328"/>
        <v>0</v>
      </c>
      <c r="AA967" s="12">
        <v>0</v>
      </c>
      <c r="AB967" s="12">
        <f t="shared" si="329"/>
        <v>0</v>
      </c>
      <c r="AC967" s="12">
        <f t="shared" si="330"/>
        <v>0</v>
      </c>
    </row>
    <row r="968" spans="1:29">
      <c r="A968" s="2">
        <v>2014</v>
      </c>
      <c r="B968" s="6" t="s">
        <v>1145</v>
      </c>
      <c r="C968" s="6" t="s">
        <v>54</v>
      </c>
      <c r="D968" s="5"/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f t="shared" si="318"/>
        <v>0</v>
      </c>
      <c r="O968" s="12">
        <v>0</v>
      </c>
      <c r="P968" s="12">
        <f t="shared" si="319"/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f t="shared" si="328"/>
        <v>0</v>
      </c>
      <c r="AA968" s="12">
        <v>0</v>
      </c>
      <c r="AB968" s="12">
        <f t="shared" si="329"/>
        <v>0</v>
      </c>
      <c r="AC968" s="12">
        <f t="shared" si="330"/>
        <v>0</v>
      </c>
    </row>
    <row r="969" spans="1:29">
      <c r="A969" s="2">
        <v>2014</v>
      </c>
      <c r="B969" s="6" t="s">
        <v>1146</v>
      </c>
      <c r="C969" s="6" t="s">
        <v>87</v>
      </c>
      <c r="D969" s="5"/>
      <c r="E969" s="12">
        <v>0</v>
      </c>
      <c r="F969" s="12">
        <v>0</v>
      </c>
      <c r="G969" s="12">
        <v>0</v>
      </c>
      <c r="H969" s="12">
        <v>32.04</v>
      </c>
      <c r="I969" s="12">
        <v>0</v>
      </c>
      <c r="J969" s="12">
        <v>635.57000000000005</v>
      </c>
      <c r="K969" s="12">
        <v>0</v>
      </c>
      <c r="L969" s="12">
        <v>0</v>
      </c>
      <c r="M969" s="12">
        <v>0</v>
      </c>
      <c r="N969" s="12">
        <f t="shared" si="318"/>
        <v>667.61</v>
      </c>
      <c r="O969" s="12">
        <v>667.61</v>
      </c>
      <c r="P969" s="12">
        <f t="shared" si="319"/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189.82</v>
      </c>
      <c r="W969" s="12">
        <v>0</v>
      </c>
      <c r="X969" s="12">
        <v>0</v>
      </c>
      <c r="Y969" s="12">
        <v>0</v>
      </c>
      <c r="Z969" s="12">
        <f t="shared" si="328"/>
        <v>189.82</v>
      </c>
      <c r="AA969" s="12">
        <v>189.82</v>
      </c>
      <c r="AB969" s="12">
        <f t="shared" si="329"/>
        <v>0</v>
      </c>
      <c r="AC969" s="12">
        <f t="shared" si="330"/>
        <v>0</v>
      </c>
    </row>
    <row r="970" spans="1:29">
      <c r="A970" s="2">
        <v>2014</v>
      </c>
      <c r="B970" s="6" t="s">
        <v>1147</v>
      </c>
      <c r="C970" s="6" t="s">
        <v>1148</v>
      </c>
      <c r="D970" s="5"/>
      <c r="E970" s="12">
        <v>0</v>
      </c>
      <c r="F970" s="12">
        <v>0</v>
      </c>
      <c r="G970" s="12">
        <v>0</v>
      </c>
      <c r="H970" s="12">
        <v>40.5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f>SUM(E970:M970)</f>
        <v>40.5</v>
      </c>
      <c r="O970" s="12">
        <v>40.5</v>
      </c>
      <c r="P970" s="12">
        <f>SUM(N970-O970)</f>
        <v>0</v>
      </c>
      <c r="Q970" s="12">
        <v>0</v>
      </c>
      <c r="R970" s="12">
        <v>0</v>
      </c>
      <c r="S970" s="12">
        <v>0</v>
      </c>
      <c r="T970" s="12">
        <v>106.49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f t="shared" si="328"/>
        <v>106.49</v>
      </c>
      <c r="AA970" s="12">
        <v>106.49</v>
      </c>
      <c r="AB970" s="12">
        <f t="shared" si="329"/>
        <v>0</v>
      </c>
      <c r="AC970" s="12">
        <f t="shared" si="330"/>
        <v>0</v>
      </c>
    </row>
    <row r="971" spans="1:29">
      <c r="A971" s="2">
        <v>2014</v>
      </c>
      <c r="B971" s="6" t="s">
        <v>1149</v>
      </c>
      <c r="C971" s="6" t="s">
        <v>1150</v>
      </c>
      <c r="D971" s="5"/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f t="shared" si="318"/>
        <v>0</v>
      </c>
      <c r="O971" s="12">
        <v>0</v>
      </c>
      <c r="P971" s="12">
        <f t="shared" si="319"/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f t="shared" si="328"/>
        <v>0</v>
      </c>
      <c r="AA971" s="12">
        <v>0</v>
      </c>
      <c r="AB971" s="12">
        <f t="shared" si="329"/>
        <v>0</v>
      </c>
      <c r="AC971" s="12">
        <f t="shared" si="330"/>
        <v>0</v>
      </c>
    </row>
    <row r="972" spans="1:29">
      <c r="A972" s="2">
        <v>2014</v>
      </c>
      <c r="B972" s="6" t="s">
        <v>1151</v>
      </c>
      <c r="C972" s="6" t="s">
        <v>1152</v>
      </c>
      <c r="D972" s="5" t="s">
        <v>131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f t="shared" si="318"/>
        <v>0</v>
      </c>
      <c r="O972" s="12">
        <v>0</v>
      </c>
      <c r="P972" s="12">
        <f t="shared" si="319"/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f t="shared" si="328"/>
        <v>0</v>
      </c>
      <c r="AA972" s="12">
        <v>0</v>
      </c>
      <c r="AB972" s="12">
        <f t="shared" si="329"/>
        <v>0</v>
      </c>
      <c r="AC972" s="12">
        <f t="shared" si="330"/>
        <v>0</v>
      </c>
    </row>
    <row r="973" spans="1:29">
      <c r="A973" s="2">
        <v>2014</v>
      </c>
      <c r="B973" s="6" t="s">
        <v>1153</v>
      </c>
      <c r="C973" s="6" t="s">
        <v>119</v>
      </c>
      <c r="D973" s="5" t="s">
        <v>0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f>SUM(E973:M973)</f>
        <v>0</v>
      </c>
      <c r="O973" s="12">
        <v>0</v>
      </c>
      <c r="P973" s="12">
        <f>SUM(N973-O973)</f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f t="shared" si="328"/>
        <v>0</v>
      </c>
      <c r="AA973" s="12">
        <v>0</v>
      </c>
      <c r="AB973" s="12">
        <f t="shared" si="329"/>
        <v>0</v>
      </c>
      <c r="AC973" s="12">
        <f t="shared" si="330"/>
        <v>0</v>
      </c>
    </row>
    <row r="974" spans="1:29">
      <c r="A974" s="2">
        <v>2014</v>
      </c>
      <c r="B974" s="6" t="s">
        <v>1154</v>
      </c>
      <c r="C974" s="6" t="s">
        <v>1155</v>
      </c>
      <c r="D974" s="5" t="s">
        <v>0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f>SUM(E974:M974)</f>
        <v>0</v>
      </c>
      <c r="O974" s="12">
        <v>0</v>
      </c>
      <c r="P974" s="12">
        <f>SUM(N974-O974)</f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f t="shared" si="328"/>
        <v>0</v>
      </c>
      <c r="AA974" s="12">
        <v>0</v>
      </c>
      <c r="AB974" s="12">
        <f t="shared" si="329"/>
        <v>0</v>
      </c>
      <c r="AC974" s="12">
        <f t="shared" si="330"/>
        <v>0</v>
      </c>
    </row>
    <row r="975" spans="1:29">
      <c r="A975" s="2">
        <v>2014</v>
      </c>
      <c r="B975" s="6" t="s">
        <v>1156</v>
      </c>
      <c r="C975" s="6" t="s">
        <v>1157</v>
      </c>
      <c r="D975" s="5"/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f t="shared" si="318"/>
        <v>0</v>
      </c>
      <c r="O975" s="12">
        <v>0</v>
      </c>
      <c r="P975" s="12">
        <f t="shared" si="319"/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f t="shared" si="328"/>
        <v>0</v>
      </c>
      <c r="AA975" s="12">
        <v>0</v>
      </c>
      <c r="AB975" s="12">
        <f t="shared" si="329"/>
        <v>0</v>
      </c>
      <c r="AC975" s="12">
        <f t="shared" si="330"/>
        <v>0</v>
      </c>
    </row>
    <row r="976" spans="1:29">
      <c r="A976" s="2">
        <v>2014</v>
      </c>
      <c r="B976" s="6" t="s">
        <v>1848</v>
      </c>
      <c r="C976" s="6" t="s">
        <v>782</v>
      </c>
      <c r="D976" s="5" t="s">
        <v>99</v>
      </c>
      <c r="E976" s="12" t="s">
        <v>0</v>
      </c>
      <c r="F976" s="12" t="s">
        <v>0</v>
      </c>
      <c r="G976" s="12" t="s">
        <v>0</v>
      </c>
      <c r="H976" s="12" t="s">
        <v>0</v>
      </c>
      <c r="I976" s="12" t="s">
        <v>0</v>
      </c>
      <c r="J976" s="12" t="s">
        <v>0</v>
      </c>
      <c r="K976" s="12" t="s">
        <v>0</v>
      </c>
      <c r="L976" s="12" t="s">
        <v>0</v>
      </c>
      <c r="M976" s="12" t="s">
        <v>0</v>
      </c>
      <c r="N976" s="12">
        <f t="shared" ref="N976" si="336">SUM(E976:M976)</f>
        <v>0</v>
      </c>
      <c r="O976" s="12">
        <v>0</v>
      </c>
      <c r="P976" s="12">
        <f t="shared" ref="P976" si="337">SUM(N976-O976)</f>
        <v>0</v>
      </c>
      <c r="Q976" s="12">
        <v>0</v>
      </c>
      <c r="R976" s="12">
        <v>0</v>
      </c>
      <c r="S976" s="12">
        <v>0</v>
      </c>
      <c r="T976" s="12">
        <v>46.02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f t="shared" ref="Z976" si="338">SUM(Q976:Y976)</f>
        <v>46.02</v>
      </c>
      <c r="AA976" s="12">
        <v>46.02</v>
      </c>
      <c r="AB976" s="12">
        <f t="shared" ref="AB976" si="339">SUM(Z976-AA976)</f>
        <v>0</v>
      </c>
      <c r="AC976" s="12">
        <f t="shared" ref="AC976" si="340">SUM(P976+AB976)</f>
        <v>0</v>
      </c>
    </row>
    <row r="977" spans="1:29">
      <c r="A977" s="2">
        <v>2014</v>
      </c>
      <c r="B977" s="6" t="s">
        <v>1847</v>
      </c>
      <c r="C977" s="6" t="s">
        <v>1180</v>
      </c>
      <c r="D977" s="5" t="s">
        <v>0</v>
      </c>
      <c r="E977" s="12">
        <v>0</v>
      </c>
      <c r="F977" s="12">
        <v>0</v>
      </c>
      <c r="G977" s="12">
        <v>0</v>
      </c>
      <c r="H977" s="12">
        <v>48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f>SUM(E977:M977)</f>
        <v>48</v>
      </c>
      <c r="O977" s="12">
        <v>0</v>
      </c>
      <c r="P977" s="12">
        <f>SUM(N977-O977)</f>
        <v>48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f>SUM(Q977:Y977)</f>
        <v>0</v>
      </c>
      <c r="AA977" s="12">
        <v>0</v>
      </c>
      <c r="AB977" s="12">
        <f>SUM(Z977-AA977)</f>
        <v>0</v>
      </c>
      <c r="AC977" s="12">
        <f>SUM(P977+AB977)</f>
        <v>48</v>
      </c>
    </row>
    <row r="978" spans="1:29">
      <c r="A978" s="2">
        <v>2014</v>
      </c>
      <c r="B978" s="6" t="s">
        <v>1158</v>
      </c>
      <c r="C978" s="6" t="s">
        <v>1159</v>
      </c>
      <c r="D978" s="5" t="s">
        <v>131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f t="shared" si="318"/>
        <v>0</v>
      </c>
      <c r="O978" s="12">
        <v>0</v>
      </c>
      <c r="P978" s="12">
        <f t="shared" si="319"/>
        <v>0</v>
      </c>
      <c r="Q978" s="12">
        <v>0</v>
      </c>
      <c r="R978" s="12">
        <v>0</v>
      </c>
      <c r="S978" s="12">
        <v>0</v>
      </c>
      <c r="T978" s="12">
        <v>12.74</v>
      </c>
      <c r="U978" s="12">
        <v>0</v>
      </c>
      <c r="V978" s="12">
        <v>0</v>
      </c>
      <c r="W978" s="12">
        <v>0</v>
      </c>
      <c r="X978" s="12">
        <v>0</v>
      </c>
      <c r="Y978" s="12">
        <v>524.34</v>
      </c>
      <c r="Z978" s="12">
        <f t="shared" si="328"/>
        <v>537.08000000000004</v>
      </c>
      <c r="AA978" s="12">
        <v>537.08000000000004</v>
      </c>
      <c r="AB978" s="12">
        <f t="shared" si="329"/>
        <v>0</v>
      </c>
      <c r="AC978" s="12">
        <f t="shared" si="330"/>
        <v>0</v>
      </c>
    </row>
    <row r="979" spans="1:29">
      <c r="A979" s="2">
        <v>2014</v>
      </c>
      <c r="B979" s="6" t="s">
        <v>1160</v>
      </c>
      <c r="C979" s="6" t="s">
        <v>86</v>
      </c>
      <c r="D979" s="5"/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200</v>
      </c>
      <c r="M979" s="12">
        <v>0</v>
      </c>
      <c r="N979" s="12">
        <f t="shared" si="318"/>
        <v>200</v>
      </c>
      <c r="O979" s="12">
        <v>0</v>
      </c>
      <c r="P979" s="12">
        <f t="shared" si="319"/>
        <v>200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f t="shared" si="328"/>
        <v>0</v>
      </c>
      <c r="AA979" s="12">
        <v>0</v>
      </c>
      <c r="AB979" s="12">
        <f t="shared" si="329"/>
        <v>0</v>
      </c>
      <c r="AC979" s="12">
        <f t="shared" si="330"/>
        <v>200</v>
      </c>
    </row>
    <row r="980" spans="1:29">
      <c r="A980" s="2">
        <v>2014</v>
      </c>
      <c r="B980" s="6" t="s">
        <v>1161</v>
      </c>
      <c r="C980" s="6" t="s">
        <v>1162</v>
      </c>
      <c r="D980" s="5"/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f t="shared" si="318"/>
        <v>0</v>
      </c>
      <c r="O980" s="12">
        <v>0</v>
      </c>
      <c r="P980" s="12">
        <f t="shared" si="319"/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f t="shared" si="328"/>
        <v>0</v>
      </c>
      <c r="AA980" s="12">
        <v>0</v>
      </c>
      <c r="AB980" s="12">
        <f t="shared" si="329"/>
        <v>0</v>
      </c>
      <c r="AC980" s="12">
        <f t="shared" si="330"/>
        <v>0</v>
      </c>
    </row>
    <row r="981" spans="1:29">
      <c r="A981" s="2" t="s">
        <v>0</v>
      </c>
      <c r="B981" s="6" t="s">
        <v>0</v>
      </c>
      <c r="C981" s="6" t="s">
        <v>86</v>
      </c>
      <c r="D981" s="5" t="s">
        <v>0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200</v>
      </c>
      <c r="M981" s="12">
        <v>0</v>
      </c>
      <c r="N981" s="12">
        <f t="shared" si="318"/>
        <v>200</v>
      </c>
      <c r="O981" s="12">
        <v>0</v>
      </c>
      <c r="P981" s="12">
        <f t="shared" si="319"/>
        <v>200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f t="shared" si="328"/>
        <v>0</v>
      </c>
      <c r="AA981" s="12">
        <v>0</v>
      </c>
      <c r="AB981" s="12">
        <f t="shared" si="329"/>
        <v>0</v>
      </c>
      <c r="AC981" s="12">
        <f t="shared" si="330"/>
        <v>200</v>
      </c>
    </row>
    <row r="982" spans="1:29">
      <c r="A982" s="2">
        <v>2014</v>
      </c>
      <c r="B982" s="6" t="s">
        <v>1163</v>
      </c>
      <c r="C982" s="6" t="s">
        <v>710</v>
      </c>
      <c r="D982" s="5" t="s">
        <v>0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f t="shared" si="318"/>
        <v>0</v>
      </c>
      <c r="O982" s="12">
        <v>0</v>
      </c>
      <c r="P982" s="12">
        <f t="shared" si="319"/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f t="shared" si="328"/>
        <v>0</v>
      </c>
      <c r="AA982" s="12">
        <v>0</v>
      </c>
      <c r="AB982" s="12">
        <f t="shared" si="329"/>
        <v>0</v>
      </c>
      <c r="AC982" s="12">
        <f t="shared" si="330"/>
        <v>0</v>
      </c>
    </row>
    <row r="983" spans="1:29">
      <c r="A983" s="2"/>
      <c r="B983" s="6"/>
      <c r="C983" s="6" t="s">
        <v>1164</v>
      </c>
      <c r="D983" s="5" t="s">
        <v>0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f t="shared" si="318"/>
        <v>0</v>
      </c>
      <c r="O983" s="12">
        <v>0</v>
      </c>
      <c r="P983" s="12">
        <f t="shared" si="319"/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f t="shared" si="328"/>
        <v>0</v>
      </c>
      <c r="AA983" s="12">
        <v>0</v>
      </c>
      <c r="AB983" s="12">
        <f t="shared" si="329"/>
        <v>0</v>
      </c>
      <c r="AC983" s="12">
        <f t="shared" si="330"/>
        <v>0</v>
      </c>
    </row>
    <row r="984" spans="1:29">
      <c r="A984" s="2">
        <v>2014</v>
      </c>
      <c r="B984" s="6" t="s">
        <v>1165</v>
      </c>
      <c r="C984" s="6" t="s">
        <v>1166</v>
      </c>
      <c r="D984" s="5"/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f t="shared" si="318"/>
        <v>0</v>
      </c>
      <c r="O984" s="12">
        <v>0</v>
      </c>
      <c r="P984" s="12">
        <f t="shared" si="319"/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f t="shared" si="328"/>
        <v>0</v>
      </c>
      <c r="AA984" s="12">
        <v>0</v>
      </c>
      <c r="AB984" s="12">
        <f t="shared" si="329"/>
        <v>0</v>
      </c>
      <c r="AC984" s="12">
        <f t="shared" si="330"/>
        <v>0</v>
      </c>
    </row>
    <row r="985" spans="1:29">
      <c r="A985" s="2">
        <v>2014</v>
      </c>
      <c r="B985" s="6" t="s">
        <v>1167</v>
      </c>
      <c r="C985" s="6" t="s">
        <v>450</v>
      </c>
      <c r="D985" s="5"/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f t="shared" si="318"/>
        <v>0</v>
      </c>
      <c r="O985" s="12">
        <v>0</v>
      </c>
      <c r="P985" s="12">
        <f t="shared" si="319"/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f t="shared" si="328"/>
        <v>0</v>
      </c>
      <c r="AA985" s="12">
        <v>0</v>
      </c>
      <c r="AB985" s="12">
        <f t="shared" si="329"/>
        <v>0</v>
      </c>
      <c r="AC985" s="12">
        <f t="shared" si="330"/>
        <v>0</v>
      </c>
    </row>
    <row r="986" spans="1:29">
      <c r="A986" s="2">
        <v>2014</v>
      </c>
      <c r="B986" s="6" t="s">
        <v>1168</v>
      </c>
      <c r="C986" s="6" t="s">
        <v>1169</v>
      </c>
      <c r="D986" s="5" t="s">
        <v>99</v>
      </c>
      <c r="E986" s="12" t="s">
        <v>0</v>
      </c>
      <c r="F986" s="12" t="s">
        <v>0</v>
      </c>
      <c r="G986" s="12" t="s">
        <v>0</v>
      </c>
      <c r="H986" s="12" t="s">
        <v>0</v>
      </c>
      <c r="I986" s="12" t="s">
        <v>0</v>
      </c>
      <c r="J986" s="12" t="s">
        <v>0</v>
      </c>
      <c r="K986" s="12" t="s">
        <v>0</v>
      </c>
      <c r="L986" s="12" t="s">
        <v>0</v>
      </c>
      <c r="M986" s="12">
        <v>0</v>
      </c>
      <c r="N986" s="12">
        <f t="shared" si="318"/>
        <v>0</v>
      </c>
      <c r="O986" s="12">
        <v>0</v>
      </c>
      <c r="P986" s="12">
        <f t="shared" si="319"/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f t="shared" si="328"/>
        <v>0</v>
      </c>
      <c r="AA986" s="12">
        <v>0</v>
      </c>
      <c r="AB986" s="12">
        <f t="shared" si="329"/>
        <v>0</v>
      </c>
      <c r="AC986" s="12">
        <f t="shared" si="330"/>
        <v>0</v>
      </c>
    </row>
    <row r="987" spans="1:29">
      <c r="A987" s="2">
        <v>2014</v>
      </c>
      <c r="B987" s="6" t="s">
        <v>1170</v>
      </c>
      <c r="C987" s="6" t="s">
        <v>226</v>
      </c>
      <c r="D987" s="5"/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f t="shared" si="318"/>
        <v>0</v>
      </c>
      <c r="O987" s="12">
        <v>0</v>
      </c>
      <c r="P987" s="12">
        <f t="shared" si="319"/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f t="shared" si="328"/>
        <v>0</v>
      </c>
      <c r="AA987" s="12">
        <v>0</v>
      </c>
      <c r="AB987" s="12">
        <f t="shared" si="329"/>
        <v>0</v>
      </c>
      <c r="AC987" s="12">
        <f t="shared" si="330"/>
        <v>0</v>
      </c>
    </row>
    <row r="988" spans="1:29">
      <c r="A988" s="2">
        <v>2014</v>
      </c>
      <c r="B988" s="6" t="s">
        <v>1171</v>
      </c>
      <c r="C988" s="6" t="s">
        <v>1172</v>
      </c>
      <c r="D988" s="5"/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f t="shared" si="318"/>
        <v>0</v>
      </c>
      <c r="O988" s="12">
        <v>0</v>
      </c>
      <c r="P988" s="12">
        <f t="shared" si="319"/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f t="shared" si="328"/>
        <v>0</v>
      </c>
      <c r="AA988" s="12">
        <v>0</v>
      </c>
      <c r="AB988" s="12">
        <f t="shared" si="329"/>
        <v>0</v>
      </c>
      <c r="AC988" s="12">
        <f t="shared" si="330"/>
        <v>0</v>
      </c>
    </row>
    <row r="989" spans="1:29">
      <c r="A989" s="2">
        <v>2014</v>
      </c>
      <c r="B989" s="6" t="s">
        <v>1173</v>
      </c>
      <c r="C989" s="6" t="s">
        <v>1174</v>
      </c>
      <c r="D989" s="5"/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f t="shared" si="318"/>
        <v>0</v>
      </c>
      <c r="O989" s="12">
        <v>0</v>
      </c>
      <c r="P989" s="12">
        <f t="shared" si="319"/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f t="shared" si="328"/>
        <v>0</v>
      </c>
      <c r="AA989" s="12">
        <v>0</v>
      </c>
      <c r="AB989" s="12">
        <f t="shared" si="329"/>
        <v>0</v>
      </c>
      <c r="AC989" s="12">
        <f t="shared" si="330"/>
        <v>0</v>
      </c>
    </row>
    <row r="990" spans="1:29">
      <c r="A990" s="2" t="s">
        <v>0</v>
      </c>
      <c r="B990" s="6" t="s">
        <v>0</v>
      </c>
      <c r="C990" s="6" t="s">
        <v>1175</v>
      </c>
      <c r="D990" s="5" t="s">
        <v>131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f t="shared" ref="N990:N1055" si="341">SUM(E990:M990)</f>
        <v>0</v>
      </c>
      <c r="O990" s="12">
        <v>0</v>
      </c>
      <c r="P990" s="12">
        <f t="shared" ref="P990:P1055" si="342">SUM(N990-O990)</f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f t="shared" si="328"/>
        <v>0</v>
      </c>
      <c r="AA990" s="12">
        <v>0</v>
      </c>
      <c r="AB990" s="12">
        <f t="shared" si="329"/>
        <v>0</v>
      </c>
      <c r="AC990" s="12">
        <f t="shared" si="330"/>
        <v>0</v>
      </c>
    </row>
    <row r="991" spans="1:29">
      <c r="A991" s="2">
        <v>2014</v>
      </c>
      <c r="B991" s="6" t="s">
        <v>1176</v>
      </c>
      <c r="C991" s="6" t="s">
        <v>1177</v>
      </c>
      <c r="D991" s="5"/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f t="shared" si="341"/>
        <v>0</v>
      </c>
      <c r="O991" s="12">
        <v>0</v>
      </c>
      <c r="P991" s="12">
        <f t="shared" si="342"/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f t="shared" si="328"/>
        <v>0</v>
      </c>
      <c r="AA991" s="12">
        <v>0</v>
      </c>
      <c r="AB991" s="12">
        <f t="shared" si="329"/>
        <v>0</v>
      </c>
      <c r="AC991" s="12">
        <f t="shared" si="330"/>
        <v>0</v>
      </c>
    </row>
    <row r="992" spans="1:29">
      <c r="A992" s="2">
        <v>2014</v>
      </c>
      <c r="B992" s="6" t="s">
        <v>1178</v>
      </c>
      <c r="C992" s="6" t="s">
        <v>1179</v>
      </c>
      <c r="D992" s="5"/>
      <c r="E992" s="12">
        <v>0</v>
      </c>
      <c r="F992" s="12">
        <v>0</v>
      </c>
      <c r="G992" s="12">
        <v>0</v>
      </c>
      <c r="H992" s="12">
        <v>304.13</v>
      </c>
      <c r="I992" s="12">
        <v>0</v>
      </c>
      <c r="J992" s="12">
        <v>0</v>
      </c>
      <c r="K992" s="12">
        <v>346.11</v>
      </c>
      <c r="L992" s="12">
        <v>0</v>
      </c>
      <c r="M992" s="12">
        <v>0</v>
      </c>
      <c r="N992" s="12">
        <f t="shared" si="341"/>
        <v>650.24</v>
      </c>
      <c r="O992" s="12">
        <v>650.24</v>
      </c>
      <c r="P992" s="12">
        <f t="shared" si="342"/>
        <v>0</v>
      </c>
      <c r="Q992" s="12">
        <v>0</v>
      </c>
      <c r="R992" s="12">
        <v>0</v>
      </c>
      <c r="S992" s="12">
        <v>0</v>
      </c>
      <c r="T992" s="12">
        <v>18.53</v>
      </c>
      <c r="U992" s="12">
        <v>0</v>
      </c>
      <c r="V992" s="12">
        <v>0</v>
      </c>
      <c r="W992" s="12">
        <v>550</v>
      </c>
      <c r="X992" s="12">
        <v>0</v>
      </c>
      <c r="Y992" s="12">
        <v>0</v>
      </c>
      <c r="Z992" s="12">
        <f t="shared" si="328"/>
        <v>568.53</v>
      </c>
      <c r="AA992" s="12">
        <v>568.53</v>
      </c>
      <c r="AB992" s="12">
        <f t="shared" si="329"/>
        <v>0</v>
      </c>
      <c r="AC992" s="12">
        <f t="shared" si="330"/>
        <v>0</v>
      </c>
    </row>
    <row r="993" spans="1:29">
      <c r="A993" s="2">
        <v>2014</v>
      </c>
      <c r="B993" s="6" t="s">
        <v>1181</v>
      </c>
      <c r="C993" s="6" t="s">
        <v>1042</v>
      </c>
      <c r="D993" s="5" t="s">
        <v>0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200</v>
      </c>
      <c r="M993" s="12">
        <v>0</v>
      </c>
      <c r="N993" s="12">
        <f t="shared" si="341"/>
        <v>200</v>
      </c>
      <c r="O993" s="12">
        <v>0</v>
      </c>
      <c r="P993" s="12">
        <f t="shared" si="342"/>
        <v>200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f t="shared" si="328"/>
        <v>0</v>
      </c>
      <c r="AA993" s="12">
        <v>0</v>
      </c>
      <c r="AB993" s="12">
        <f t="shared" si="329"/>
        <v>0</v>
      </c>
      <c r="AC993" s="12">
        <f t="shared" si="330"/>
        <v>200</v>
      </c>
    </row>
    <row r="994" spans="1:29">
      <c r="A994" s="2">
        <v>2014</v>
      </c>
      <c r="B994" s="6" t="s">
        <v>1799</v>
      </c>
      <c r="C994" s="6" t="s">
        <v>405</v>
      </c>
      <c r="D994" s="5" t="s">
        <v>99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200</v>
      </c>
      <c r="M994" s="12">
        <v>0</v>
      </c>
      <c r="N994" s="12">
        <f t="shared" ref="N994" si="343">SUM(E994:M994)</f>
        <v>200</v>
      </c>
      <c r="O994" s="12">
        <v>0</v>
      </c>
      <c r="P994" s="12">
        <f t="shared" ref="P994" si="344">SUM(N994-O994)</f>
        <v>200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f t="shared" ref="Z994" si="345">SUM(Q994:Y994)</f>
        <v>0</v>
      </c>
      <c r="AA994" s="12">
        <v>0</v>
      </c>
      <c r="AB994" s="12">
        <f t="shared" ref="AB994" si="346">SUM(Z994-AA994)</f>
        <v>0</v>
      </c>
      <c r="AC994" s="12">
        <f t="shared" ref="AC994" si="347">SUM(P994+AB994)</f>
        <v>200</v>
      </c>
    </row>
    <row r="995" spans="1:29">
      <c r="A995" s="2">
        <v>2014</v>
      </c>
      <c r="B995" s="6" t="s">
        <v>1182</v>
      </c>
      <c r="C995" s="6" t="s">
        <v>1183</v>
      </c>
      <c r="D995" s="5"/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f t="shared" si="341"/>
        <v>0</v>
      </c>
      <c r="O995" s="12">
        <v>0</v>
      </c>
      <c r="P995" s="12">
        <f t="shared" si="342"/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f t="shared" si="328"/>
        <v>0</v>
      </c>
      <c r="AA995" s="12">
        <v>0</v>
      </c>
      <c r="AB995" s="12">
        <f t="shared" si="329"/>
        <v>0</v>
      </c>
      <c r="AC995" s="12">
        <f t="shared" si="330"/>
        <v>0</v>
      </c>
    </row>
    <row r="996" spans="1:29">
      <c r="A996" s="2">
        <v>2014</v>
      </c>
      <c r="B996" s="6" t="s">
        <v>1184</v>
      </c>
      <c r="C996" s="6" t="s">
        <v>1185</v>
      </c>
      <c r="D996" s="5"/>
      <c r="E996" s="12">
        <v>7416</v>
      </c>
      <c r="F996" s="12">
        <v>1875</v>
      </c>
      <c r="G996" s="12">
        <v>0</v>
      </c>
      <c r="H996" s="12">
        <v>0</v>
      </c>
      <c r="I996" s="12">
        <v>0</v>
      </c>
      <c r="J996" s="12">
        <v>0</v>
      </c>
      <c r="K996" s="12">
        <v>440.12</v>
      </c>
      <c r="L996" s="12">
        <v>0</v>
      </c>
      <c r="M996" s="12">
        <v>0</v>
      </c>
      <c r="N996" s="12">
        <f t="shared" si="341"/>
        <v>9731.1200000000008</v>
      </c>
      <c r="O996" s="12">
        <v>0</v>
      </c>
      <c r="P996" s="12">
        <f t="shared" si="342"/>
        <v>9731.1200000000008</v>
      </c>
      <c r="Q996" s="12">
        <v>1483.2</v>
      </c>
      <c r="R996" s="12">
        <v>375</v>
      </c>
      <c r="S996" s="12">
        <v>0</v>
      </c>
      <c r="T996" s="12">
        <v>21.61</v>
      </c>
      <c r="U996" s="12">
        <v>0</v>
      </c>
      <c r="V996" s="12">
        <v>0</v>
      </c>
      <c r="W996" s="12">
        <v>57.73</v>
      </c>
      <c r="X996" s="12">
        <v>0</v>
      </c>
      <c r="Y996" s="12">
        <v>0</v>
      </c>
      <c r="Z996" s="12">
        <f t="shared" si="328"/>
        <v>1937.54</v>
      </c>
      <c r="AA996" s="12">
        <v>0</v>
      </c>
      <c r="AB996" s="12">
        <f t="shared" si="329"/>
        <v>1937.54</v>
      </c>
      <c r="AC996" s="12">
        <f t="shared" si="330"/>
        <v>11668.66</v>
      </c>
    </row>
    <row r="997" spans="1:29">
      <c r="A997" s="2" t="s">
        <v>0</v>
      </c>
      <c r="B997" s="6" t="s">
        <v>0</v>
      </c>
      <c r="C997" s="6" t="s">
        <v>409</v>
      </c>
      <c r="D997" s="5"/>
      <c r="E997" s="12">
        <v>0</v>
      </c>
      <c r="F997" s="12">
        <v>299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1000</v>
      </c>
      <c r="M997" s="12">
        <v>0</v>
      </c>
      <c r="N997" s="12">
        <f t="shared" si="341"/>
        <v>1299</v>
      </c>
      <c r="O997" s="12">
        <v>0</v>
      </c>
      <c r="P997" s="12">
        <f t="shared" si="342"/>
        <v>1299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f t="shared" si="328"/>
        <v>0</v>
      </c>
      <c r="AA997" s="12">
        <v>0</v>
      </c>
      <c r="AB997" s="12">
        <f t="shared" si="329"/>
        <v>0</v>
      </c>
      <c r="AC997" s="12">
        <f t="shared" si="330"/>
        <v>1299</v>
      </c>
    </row>
    <row r="998" spans="1:29">
      <c r="A998" s="2" t="s">
        <v>0</v>
      </c>
      <c r="B998" s="6" t="s">
        <v>0</v>
      </c>
      <c r="C998" s="6" t="s">
        <v>1186</v>
      </c>
      <c r="D998" s="5"/>
      <c r="E998" s="12">
        <v>7416</v>
      </c>
      <c r="F998" s="12">
        <v>1875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f t="shared" si="341"/>
        <v>9291</v>
      </c>
      <c r="O998" s="12">
        <v>0</v>
      </c>
      <c r="P998" s="12">
        <f t="shared" si="342"/>
        <v>9291</v>
      </c>
      <c r="Q998" s="12">
        <v>1483.2</v>
      </c>
      <c r="R998" s="12">
        <v>375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f t="shared" si="328"/>
        <v>1858.2</v>
      </c>
      <c r="AA998" s="12">
        <v>0</v>
      </c>
      <c r="AB998" s="12">
        <f t="shared" si="329"/>
        <v>1858.2</v>
      </c>
      <c r="AC998" s="12">
        <f t="shared" si="330"/>
        <v>11149.2</v>
      </c>
    </row>
    <row r="999" spans="1:29">
      <c r="A999" s="2" t="s">
        <v>0</v>
      </c>
      <c r="B999" s="6" t="s">
        <v>0</v>
      </c>
      <c r="C999" s="6" t="s">
        <v>1187</v>
      </c>
      <c r="D999" s="5"/>
      <c r="E999" s="12">
        <v>7416</v>
      </c>
      <c r="F999" s="12">
        <v>1875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200</v>
      </c>
      <c r="M999" s="12">
        <v>0</v>
      </c>
      <c r="N999" s="12">
        <f t="shared" si="341"/>
        <v>9491</v>
      </c>
      <c r="O999" s="12">
        <v>0</v>
      </c>
      <c r="P999" s="12">
        <f t="shared" si="342"/>
        <v>9491</v>
      </c>
      <c r="Q999" s="12">
        <v>1483.2</v>
      </c>
      <c r="R999" s="12">
        <v>375</v>
      </c>
      <c r="S999" s="12">
        <v>0</v>
      </c>
      <c r="T999" s="12">
        <v>21.61</v>
      </c>
      <c r="U999" s="12">
        <v>0</v>
      </c>
      <c r="V999" s="12">
        <v>0</v>
      </c>
      <c r="W999" s="12">
        <v>57.73</v>
      </c>
      <c r="X999" s="12">
        <v>0</v>
      </c>
      <c r="Y999" s="12">
        <v>0</v>
      </c>
      <c r="Z999" s="12">
        <f t="shared" si="328"/>
        <v>1937.54</v>
      </c>
      <c r="AA999" s="12">
        <v>0</v>
      </c>
      <c r="AB999" s="12">
        <f t="shared" si="329"/>
        <v>1937.54</v>
      </c>
      <c r="AC999" s="12">
        <f t="shared" si="330"/>
        <v>11428.54</v>
      </c>
    </row>
    <row r="1000" spans="1:29">
      <c r="A1000" s="2" t="s">
        <v>0</v>
      </c>
      <c r="B1000" s="6" t="s">
        <v>0</v>
      </c>
      <c r="C1000" s="6" t="s">
        <v>1188</v>
      </c>
      <c r="D1000" s="5"/>
      <c r="E1000" s="12">
        <v>7416</v>
      </c>
      <c r="F1000" s="12">
        <v>1875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f t="shared" si="341"/>
        <v>9291</v>
      </c>
      <c r="O1000" s="12">
        <v>0</v>
      </c>
      <c r="P1000" s="12">
        <f t="shared" si="342"/>
        <v>9291</v>
      </c>
      <c r="Q1000" s="12">
        <v>1483.2</v>
      </c>
      <c r="R1000" s="12">
        <v>375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f t="shared" si="328"/>
        <v>1858.2</v>
      </c>
      <c r="AA1000" s="12">
        <v>0</v>
      </c>
      <c r="AB1000" s="12">
        <f t="shared" si="329"/>
        <v>1858.2</v>
      </c>
      <c r="AC1000" s="12">
        <f t="shared" si="330"/>
        <v>11149.2</v>
      </c>
    </row>
    <row r="1001" spans="1:29">
      <c r="A1001" s="2">
        <v>2014</v>
      </c>
      <c r="B1001" s="6" t="s">
        <v>1189</v>
      </c>
      <c r="C1001" s="6" t="s">
        <v>347</v>
      </c>
      <c r="D1001" s="5" t="s">
        <v>0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f t="shared" si="341"/>
        <v>0</v>
      </c>
      <c r="O1001" s="12">
        <v>0</v>
      </c>
      <c r="P1001" s="12">
        <f t="shared" si="342"/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f t="shared" si="328"/>
        <v>0</v>
      </c>
      <c r="AA1001" s="12">
        <v>0</v>
      </c>
      <c r="AB1001" s="12">
        <f t="shared" si="329"/>
        <v>0</v>
      </c>
      <c r="AC1001" s="12">
        <f t="shared" si="330"/>
        <v>0</v>
      </c>
    </row>
    <row r="1002" spans="1:29">
      <c r="A1002" s="2">
        <v>2014</v>
      </c>
      <c r="B1002" s="6" t="s">
        <v>1190</v>
      </c>
      <c r="C1002" s="6" t="s">
        <v>204</v>
      </c>
      <c r="D1002" s="5"/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f t="shared" si="341"/>
        <v>0</v>
      </c>
      <c r="O1002" s="12">
        <v>0</v>
      </c>
      <c r="P1002" s="12">
        <f t="shared" si="342"/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f t="shared" si="328"/>
        <v>0</v>
      </c>
      <c r="AA1002" s="12">
        <v>0</v>
      </c>
      <c r="AB1002" s="12">
        <f t="shared" si="329"/>
        <v>0</v>
      </c>
      <c r="AC1002" s="12">
        <f t="shared" si="330"/>
        <v>0</v>
      </c>
    </row>
    <row r="1003" spans="1:29">
      <c r="A1003" s="2">
        <v>2014</v>
      </c>
      <c r="B1003" s="6" t="s">
        <v>1846</v>
      </c>
      <c r="C1003" s="6" t="s">
        <v>588</v>
      </c>
      <c r="D1003" s="5" t="s">
        <v>99</v>
      </c>
      <c r="E1003" s="12" t="s">
        <v>0</v>
      </c>
      <c r="F1003" s="12" t="s">
        <v>0</v>
      </c>
      <c r="G1003" s="12" t="s">
        <v>0</v>
      </c>
      <c r="H1003" s="12" t="s">
        <v>0</v>
      </c>
      <c r="I1003" s="12" t="s">
        <v>0</v>
      </c>
      <c r="J1003" s="12" t="s">
        <v>0</v>
      </c>
      <c r="K1003" s="12" t="s">
        <v>0</v>
      </c>
      <c r="L1003" s="12" t="s">
        <v>0</v>
      </c>
      <c r="M1003" s="12" t="s">
        <v>0</v>
      </c>
      <c r="N1003" s="12">
        <f t="shared" ref="N1003" si="348">SUM(E1003:M1003)</f>
        <v>0</v>
      </c>
      <c r="O1003" s="12">
        <v>0</v>
      </c>
      <c r="P1003" s="12">
        <f t="shared" ref="P1003" si="349">SUM(N1003-O1003)</f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f t="shared" ref="Z1003" si="350">SUM(Q1003:Y1003)</f>
        <v>0</v>
      </c>
      <c r="AA1003" s="12">
        <v>0</v>
      </c>
      <c r="AB1003" s="12">
        <f t="shared" ref="AB1003" si="351">SUM(Z1003-AA1003)</f>
        <v>0</v>
      </c>
      <c r="AC1003" s="12">
        <f t="shared" ref="AC1003" si="352">SUM(P1003+AB1003)</f>
        <v>0</v>
      </c>
    </row>
    <row r="1004" spans="1:29">
      <c r="A1004" s="2">
        <v>2014</v>
      </c>
      <c r="B1004" s="6" t="s">
        <v>1191</v>
      </c>
      <c r="C1004" s="6" t="s">
        <v>1192</v>
      </c>
      <c r="D1004" s="5" t="s">
        <v>99</v>
      </c>
      <c r="E1004" s="12" t="s">
        <v>0</v>
      </c>
      <c r="F1004" s="12" t="s">
        <v>0</v>
      </c>
      <c r="G1004" s="12" t="s">
        <v>0</v>
      </c>
      <c r="H1004" s="12" t="s">
        <v>0</v>
      </c>
      <c r="I1004" s="12" t="s">
        <v>0</v>
      </c>
      <c r="J1004" s="12" t="s">
        <v>0</v>
      </c>
      <c r="K1004" s="12" t="s">
        <v>0</v>
      </c>
      <c r="L1004" s="12" t="s">
        <v>0</v>
      </c>
      <c r="M1004" s="12" t="s">
        <v>0</v>
      </c>
      <c r="N1004" s="12">
        <f t="shared" si="341"/>
        <v>0</v>
      </c>
      <c r="O1004" s="12">
        <v>0</v>
      </c>
      <c r="P1004" s="12">
        <f t="shared" si="342"/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f t="shared" si="328"/>
        <v>0</v>
      </c>
      <c r="AA1004" s="12">
        <v>0</v>
      </c>
      <c r="AB1004" s="12">
        <f t="shared" si="329"/>
        <v>0</v>
      </c>
      <c r="AC1004" s="12">
        <f t="shared" si="330"/>
        <v>0</v>
      </c>
    </row>
    <row r="1005" spans="1:29">
      <c r="A1005" s="2" t="s">
        <v>0</v>
      </c>
      <c r="B1005" s="6" t="s">
        <v>0</v>
      </c>
      <c r="C1005" s="6" t="s">
        <v>1193</v>
      </c>
      <c r="D1005" s="5" t="s">
        <v>99</v>
      </c>
      <c r="E1005" s="12" t="s">
        <v>0</v>
      </c>
      <c r="F1005" s="12" t="s">
        <v>0</v>
      </c>
      <c r="G1005" s="12" t="s">
        <v>0</v>
      </c>
      <c r="H1005" s="12" t="s">
        <v>0</v>
      </c>
      <c r="I1005" s="12" t="s">
        <v>0</v>
      </c>
      <c r="J1005" s="12" t="s">
        <v>0</v>
      </c>
      <c r="K1005" s="12" t="s">
        <v>0</v>
      </c>
      <c r="L1005" s="12" t="s">
        <v>0</v>
      </c>
      <c r="M1005" s="12" t="s">
        <v>0</v>
      </c>
      <c r="N1005" s="12">
        <f t="shared" si="341"/>
        <v>0</v>
      </c>
      <c r="O1005" s="12">
        <v>0</v>
      </c>
      <c r="P1005" s="12">
        <f t="shared" si="342"/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f t="shared" si="328"/>
        <v>0</v>
      </c>
      <c r="AA1005" s="12">
        <v>0</v>
      </c>
      <c r="AB1005" s="12">
        <f t="shared" si="329"/>
        <v>0</v>
      </c>
      <c r="AC1005" s="12">
        <f t="shared" si="330"/>
        <v>0</v>
      </c>
    </row>
    <row r="1006" spans="1:29">
      <c r="A1006" s="2">
        <v>2014</v>
      </c>
      <c r="B1006" s="6" t="s">
        <v>1194</v>
      </c>
      <c r="C1006" s="6" t="s">
        <v>1195</v>
      </c>
      <c r="D1006" s="5" t="s">
        <v>0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f>SUM(E1006:M1006)</f>
        <v>0</v>
      </c>
      <c r="O1006" s="12">
        <v>0</v>
      </c>
      <c r="P1006" s="12">
        <f>SUM(N1006-O1006)</f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f t="shared" si="328"/>
        <v>0</v>
      </c>
      <c r="AA1006" s="12">
        <v>0</v>
      </c>
      <c r="AB1006" s="12">
        <f t="shared" si="329"/>
        <v>0</v>
      </c>
      <c r="AC1006" s="12">
        <f t="shared" si="330"/>
        <v>0</v>
      </c>
    </row>
    <row r="1007" spans="1:29">
      <c r="A1007" s="2">
        <v>2014</v>
      </c>
      <c r="B1007" s="6" t="s">
        <v>1196</v>
      </c>
      <c r="C1007" s="6" t="s">
        <v>181</v>
      </c>
      <c r="D1007" s="5"/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f t="shared" si="341"/>
        <v>0</v>
      </c>
      <c r="O1007" s="12">
        <v>0</v>
      </c>
      <c r="P1007" s="12">
        <f t="shared" si="342"/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f t="shared" si="328"/>
        <v>0</v>
      </c>
      <c r="AA1007" s="12">
        <v>0</v>
      </c>
      <c r="AB1007" s="12">
        <f t="shared" si="329"/>
        <v>0</v>
      </c>
      <c r="AC1007" s="12">
        <f t="shared" si="330"/>
        <v>0</v>
      </c>
    </row>
    <row r="1008" spans="1:29">
      <c r="A1008" s="2">
        <v>2014</v>
      </c>
      <c r="B1008" s="6" t="s">
        <v>1197</v>
      </c>
      <c r="C1008" s="6" t="s">
        <v>1198</v>
      </c>
      <c r="D1008" s="5" t="s">
        <v>0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f t="shared" si="341"/>
        <v>0</v>
      </c>
      <c r="O1008" s="12">
        <v>0</v>
      </c>
      <c r="P1008" s="12">
        <f t="shared" si="342"/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f t="shared" si="328"/>
        <v>0</v>
      </c>
      <c r="AA1008" s="12">
        <v>0</v>
      </c>
      <c r="AB1008" s="12">
        <f t="shared" si="329"/>
        <v>0</v>
      </c>
      <c r="AC1008" s="12">
        <f t="shared" si="330"/>
        <v>0</v>
      </c>
    </row>
    <row r="1009" spans="1:29">
      <c r="A1009" s="2">
        <v>2014</v>
      </c>
      <c r="B1009" s="6" t="s">
        <v>1199</v>
      </c>
      <c r="C1009" s="6" t="s">
        <v>1200</v>
      </c>
      <c r="D1009" s="5"/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f t="shared" si="341"/>
        <v>0</v>
      </c>
      <c r="O1009" s="12">
        <v>0</v>
      </c>
      <c r="P1009" s="12">
        <f t="shared" si="342"/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f t="shared" si="328"/>
        <v>0</v>
      </c>
      <c r="AA1009" s="12">
        <v>0</v>
      </c>
      <c r="AB1009" s="12">
        <f t="shared" si="329"/>
        <v>0</v>
      </c>
      <c r="AC1009" s="12">
        <f t="shared" si="330"/>
        <v>0</v>
      </c>
    </row>
    <row r="1010" spans="1:29">
      <c r="A1010" s="2">
        <v>2014</v>
      </c>
      <c r="B1010" s="6" t="s">
        <v>1201</v>
      </c>
      <c r="C1010" s="6" t="s">
        <v>71</v>
      </c>
      <c r="D1010" s="5"/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f>SUM(E1010:M1010)</f>
        <v>0</v>
      </c>
      <c r="O1010" s="12">
        <v>0</v>
      </c>
      <c r="P1010" s="12">
        <f>SUM(N1010-O1010)</f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f t="shared" si="328"/>
        <v>0</v>
      </c>
      <c r="AA1010" s="12">
        <v>0</v>
      </c>
      <c r="AB1010" s="12">
        <f t="shared" si="329"/>
        <v>0</v>
      </c>
      <c r="AC1010" s="12">
        <f t="shared" si="330"/>
        <v>0</v>
      </c>
    </row>
    <row r="1011" spans="1:29">
      <c r="A1011" s="2">
        <v>2014</v>
      </c>
      <c r="B1011" s="6" t="s">
        <v>1202</v>
      </c>
      <c r="C1011" s="6" t="s">
        <v>1203</v>
      </c>
      <c r="D1011" s="5" t="s">
        <v>0</v>
      </c>
      <c r="E1011" s="12">
        <v>0</v>
      </c>
      <c r="F1011" s="12">
        <v>0</v>
      </c>
      <c r="G1011" s="12">
        <v>0</v>
      </c>
      <c r="H1011" s="12">
        <v>61.67</v>
      </c>
      <c r="I1011" s="12">
        <v>0</v>
      </c>
      <c r="J1011" s="12">
        <v>0</v>
      </c>
      <c r="K1011" s="12">
        <v>57.24</v>
      </c>
      <c r="L1011" s="12">
        <v>0</v>
      </c>
      <c r="M1011" s="12">
        <v>0</v>
      </c>
      <c r="N1011" s="12">
        <f>SUM(E1011:M1011)</f>
        <v>118.91</v>
      </c>
      <c r="O1011" s="12">
        <v>118.91</v>
      </c>
      <c r="P1011" s="12">
        <f>SUM(N1011-O1011)</f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f t="shared" si="328"/>
        <v>0</v>
      </c>
      <c r="AA1011" s="12">
        <v>0</v>
      </c>
      <c r="AB1011" s="12">
        <f t="shared" si="329"/>
        <v>0</v>
      </c>
      <c r="AC1011" s="12">
        <f t="shared" si="330"/>
        <v>0</v>
      </c>
    </row>
    <row r="1012" spans="1:29">
      <c r="A1012" s="2">
        <v>2014</v>
      </c>
      <c r="B1012" s="6" t="s">
        <v>1204</v>
      </c>
      <c r="C1012" s="6" t="s">
        <v>1205</v>
      </c>
      <c r="D1012" s="5"/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f t="shared" si="341"/>
        <v>0</v>
      </c>
      <c r="O1012" s="12">
        <v>0</v>
      </c>
      <c r="P1012" s="12">
        <f t="shared" si="342"/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f t="shared" si="328"/>
        <v>0</v>
      </c>
      <c r="AA1012" s="12">
        <v>0</v>
      </c>
      <c r="AB1012" s="12">
        <f t="shared" si="329"/>
        <v>0</v>
      </c>
      <c r="AC1012" s="12">
        <f t="shared" si="330"/>
        <v>0</v>
      </c>
    </row>
    <row r="1013" spans="1:29">
      <c r="A1013" s="2">
        <v>2014</v>
      </c>
      <c r="B1013" s="6" t="s">
        <v>1206</v>
      </c>
      <c r="C1013" s="6" t="s">
        <v>1207</v>
      </c>
      <c r="D1013" s="5"/>
      <c r="E1013" s="12">
        <v>18000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f t="shared" si="341"/>
        <v>18000</v>
      </c>
      <c r="O1013" s="12">
        <v>0</v>
      </c>
      <c r="P1013" s="12">
        <f t="shared" si="342"/>
        <v>18000</v>
      </c>
      <c r="Q1013" s="12">
        <v>18000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f t="shared" si="328"/>
        <v>18000</v>
      </c>
      <c r="AA1013" s="12">
        <v>0</v>
      </c>
      <c r="AB1013" s="12">
        <f t="shared" si="329"/>
        <v>18000</v>
      </c>
      <c r="AC1013" s="12">
        <f t="shared" si="330"/>
        <v>36000</v>
      </c>
    </row>
    <row r="1014" spans="1:29">
      <c r="A1014" s="1"/>
      <c r="B1014" s="6" t="s">
        <v>0</v>
      </c>
      <c r="C1014" s="6" t="s">
        <v>1125</v>
      </c>
      <c r="D1014" s="5" t="s">
        <v>53</v>
      </c>
      <c r="E1014" s="12">
        <v>5400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f t="shared" si="341"/>
        <v>5400</v>
      </c>
      <c r="O1014" s="12">
        <v>0</v>
      </c>
      <c r="P1014" s="12">
        <f t="shared" si="342"/>
        <v>5400</v>
      </c>
      <c r="Q1014" s="12"/>
      <c r="R1014" s="12"/>
      <c r="S1014" s="12"/>
      <c r="T1014" s="12"/>
      <c r="U1014" s="12"/>
      <c r="V1014" s="12"/>
      <c r="W1014" s="12"/>
      <c r="X1014" s="12"/>
      <c r="Y1014" s="12"/>
      <c r="Z1014" s="12">
        <f t="shared" si="328"/>
        <v>0</v>
      </c>
      <c r="AA1014" s="12"/>
      <c r="AB1014" s="12">
        <f t="shared" si="329"/>
        <v>0</v>
      </c>
      <c r="AC1014" s="12">
        <f t="shared" si="330"/>
        <v>5400</v>
      </c>
    </row>
    <row r="1015" spans="1:29">
      <c r="A1015" s="1"/>
      <c r="B1015" s="6"/>
      <c r="C1015" s="6" t="s">
        <v>1208</v>
      </c>
      <c r="D1015" s="5"/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f t="shared" si="341"/>
        <v>0</v>
      </c>
      <c r="O1015" s="12">
        <v>0</v>
      </c>
      <c r="P1015" s="12">
        <f t="shared" si="342"/>
        <v>0</v>
      </c>
      <c r="Q1015" s="12"/>
      <c r="R1015" s="12"/>
      <c r="S1015" s="12"/>
      <c r="T1015" s="12"/>
      <c r="U1015" s="12"/>
      <c r="V1015" s="12"/>
      <c r="W1015" s="12"/>
      <c r="X1015" s="12"/>
      <c r="Y1015" s="12"/>
      <c r="Z1015" s="12">
        <f t="shared" si="328"/>
        <v>0</v>
      </c>
      <c r="AA1015" s="12"/>
      <c r="AB1015" s="12">
        <f t="shared" si="329"/>
        <v>0</v>
      </c>
      <c r="AC1015" s="12">
        <f t="shared" si="330"/>
        <v>0</v>
      </c>
    </row>
    <row r="1016" spans="1:29">
      <c r="A1016" s="1"/>
      <c r="B1016" s="6"/>
      <c r="C1016" s="6" t="s">
        <v>981</v>
      </c>
      <c r="D1016" s="5" t="s">
        <v>0</v>
      </c>
      <c r="E1016" s="12">
        <v>12000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f>SUM(E1016:M1016)</f>
        <v>12000</v>
      </c>
      <c r="O1016" s="12">
        <v>0</v>
      </c>
      <c r="P1016" s="12">
        <f>SUM(N1016-O1016)</f>
        <v>12000</v>
      </c>
      <c r="Q1016" s="12">
        <v>12000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f t="shared" si="328"/>
        <v>12000</v>
      </c>
      <c r="AA1016" s="12">
        <v>0</v>
      </c>
      <c r="AB1016" s="12">
        <f t="shared" si="329"/>
        <v>12000</v>
      </c>
      <c r="AC1016" s="12">
        <f t="shared" si="330"/>
        <v>24000</v>
      </c>
    </row>
    <row r="1017" spans="1:29">
      <c r="A1017" s="1"/>
      <c r="B1017" s="6"/>
      <c r="C1017" s="6" t="s">
        <v>1209</v>
      </c>
      <c r="D1017" s="5" t="s">
        <v>0</v>
      </c>
      <c r="E1017" s="12">
        <v>18000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f>SUM(E1017:M1017)</f>
        <v>18000</v>
      </c>
      <c r="O1017" s="12">
        <v>0</v>
      </c>
      <c r="P1017" s="12">
        <f>SUM(N1017-O1017)</f>
        <v>18000</v>
      </c>
      <c r="Q1017" s="12">
        <v>18000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f t="shared" si="328"/>
        <v>18000</v>
      </c>
      <c r="AA1017" s="12">
        <v>0</v>
      </c>
      <c r="AB1017" s="12">
        <f t="shared" si="329"/>
        <v>18000</v>
      </c>
      <c r="AC1017" s="12">
        <f t="shared" si="330"/>
        <v>36000</v>
      </c>
    </row>
    <row r="1018" spans="1:29">
      <c r="A1018" s="2">
        <v>2014</v>
      </c>
      <c r="B1018" s="6" t="s">
        <v>1210</v>
      </c>
      <c r="C1018" s="6" t="s">
        <v>1206</v>
      </c>
      <c r="D1018" s="5" t="s">
        <v>0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f t="shared" si="341"/>
        <v>0</v>
      </c>
      <c r="O1018" s="12">
        <v>0</v>
      </c>
      <c r="P1018" s="12">
        <f t="shared" si="342"/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f t="shared" ref="Z1018:Z1082" si="353">SUM(Q1018:Y1018)</f>
        <v>0</v>
      </c>
      <c r="AA1018" s="12">
        <v>0</v>
      </c>
      <c r="AB1018" s="12">
        <f t="shared" ref="AB1018:AB1082" si="354">SUM(Z1018-AA1018)</f>
        <v>0</v>
      </c>
      <c r="AC1018" s="12">
        <f t="shared" ref="AC1018:AC1082" si="355">SUM(P1018+AB1018)</f>
        <v>0</v>
      </c>
    </row>
    <row r="1019" spans="1:29">
      <c r="A1019" s="2">
        <v>2014</v>
      </c>
      <c r="B1019" s="6" t="s">
        <v>1211</v>
      </c>
      <c r="C1019" s="6" t="s">
        <v>696</v>
      </c>
      <c r="D1019" s="5"/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f t="shared" si="341"/>
        <v>0</v>
      </c>
      <c r="O1019" s="12">
        <v>0</v>
      </c>
      <c r="P1019" s="12">
        <f t="shared" si="342"/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f t="shared" si="353"/>
        <v>0</v>
      </c>
      <c r="AA1019" s="12">
        <v>0</v>
      </c>
      <c r="AB1019" s="12">
        <f t="shared" si="354"/>
        <v>0</v>
      </c>
      <c r="AC1019" s="12">
        <f t="shared" si="355"/>
        <v>0</v>
      </c>
    </row>
    <row r="1020" spans="1:29">
      <c r="A1020" s="2">
        <v>2014</v>
      </c>
      <c r="B1020" s="6" t="s">
        <v>1212</v>
      </c>
      <c r="C1020" s="6" t="s">
        <v>1213</v>
      </c>
      <c r="D1020" s="5" t="s">
        <v>0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f t="shared" si="341"/>
        <v>0</v>
      </c>
      <c r="O1020" s="12">
        <v>0</v>
      </c>
      <c r="P1020" s="12">
        <f t="shared" si="342"/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f t="shared" si="353"/>
        <v>0</v>
      </c>
      <c r="AA1020" s="12">
        <v>0</v>
      </c>
      <c r="AB1020" s="12">
        <f t="shared" si="354"/>
        <v>0</v>
      </c>
      <c r="AC1020" s="12">
        <f t="shared" si="355"/>
        <v>0</v>
      </c>
    </row>
    <row r="1021" spans="1:29">
      <c r="A1021" s="2">
        <v>2014</v>
      </c>
      <c r="B1021" s="6" t="s">
        <v>1214</v>
      </c>
      <c r="C1021" s="6" t="s">
        <v>339</v>
      </c>
      <c r="D1021" s="5"/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f t="shared" si="341"/>
        <v>0</v>
      </c>
      <c r="O1021" s="12">
        <v>0</v>
      </c>
      <c r="P1021" s="12">
        <f t="shared" si="342"/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f t="shared" si="353"/>
        <v>0</v>
      </c>
      <c r="AA1021" s="12">
        <v>0</v>
      </c>
      <c r="AB1021" s="12">
        <f t="shared" si="354"/>
        <v>0</v>
      </c>
      <c r="AC1021" s="12">
        <f t="shared" si="355"/>
        <v>0</v>
      </c>
    </row>
    <row r="1022" spans="1:29">
      <c r="A1022" s="2">
        <v>2014</v>
      </c>
      <c r="B1022" s="6" t="s">
        <v>1215</v>
      </c>
      <c r="C1022" s="6" t="s">
        <v>1148</v>
      </c>
      <c r="D1022" s="5"/>
      <c r="E1022" s="12">
        <v>0</v>
      </c>
      <c r="F1022" s="12">
        <v>0</v>
      </c>
      <c r="G1022" s="12">
        <v>0</v>
      </c>
      <c r="H1022" s="12">
        <v>66.290000000000006</v>
      </c>
      <c r="I1022" s="12">
        <v>0</v>
      </c>
      <c r="J1022" s="12">
        <v>230.4</v>
      </c>
      <c r="K1022" s="12">
        <v>712.47</v>
      </c>
      <c r="L1022" s="12">
        <v>0</v>
      </c>
      <c r="M1022" s="12">
        <v>0</v>
      </c>
      <c r="N1022" s="12">
        <f t="shared" si="341"/>
        <v>1009.1600000000001</v>
      </c>
      <c r="O1022" s="12">
        <v>1009.16</v>
      </c>
      <c r="P1022" s="12">
        <f t="shared" si="342"/>
        <v>1.1368683772161603E-13</v>
      </c>
      <c r="Q1022" s="12">
        <v>0</v>
      </c>
      <c r="R1022" s="12">
        <v>0</v>
      </c>
      <c r="S1022" s="12">
        <v>0</v>
      </c>
      <c r="T1022" s="12">
        <v>24.23</v>
      </c>
      <c r="U1022" s="12">
        <v>0</v>
      </c>
      <c r="V1022" s="12">
        <v>0</v>
      </c>
      <c r="W1022" s="12">
        <v>1273.48</v>
      </c>
      <c r="X1022" s="12">
        <v>0</v>
      </c>
      <c r="Y1022" s="12">
        <v>0</v>
      </c>
      <c r="Z1022" s="12">
        <f t="shared" si="353"/>
        <v>1297.71</v>
      </c>
      <c r="AA1022" s="12">
        <v>1297.71</v>
      </c>
      <c r="AB1022" s="12">
        <f t="shared" si="354"/>
        <v>0</v>
      </c>
      <c r="AC1022" s="12">
        <f t="shared" si="355"/>
        <v>1.1368683772161603E-13</v>
      </c>
    </row>
    <row r="1023" spans="1:29">
      <c r="A1023" s="2">
        <v>2014</v>
      </c>
      <c r="B1023" s="6" t="s">
        <v>1216</v>
      </c>
      <c r="C1023" s="6" t="s">
        <v>1217</v>
      </c>
      <c r="D1023" s="5"/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f t="shared" si="341"/>
        <v>0</v>
      </c>
      <c r="O1023" s="12">
        <v>0</v>
      </c>
      <c r="P1023" s="12">
        <f t="shared" si="342"/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f t="shared" si="353"/>
        <v>0</v>
      </c>
      <c r="AA1023" s="12">
        <v>0</v>
      </c>
      <c r="AB1023" s="12">
        <f t="shared" si="354"/>
        <v>0</v>
      </c>
      <c r="AC1023" s="12">
        <f t="shared" si="355"/>
        <v>0</v>
      </c>
    </row>
    <row r="1024" spans="1:29">
      <c r="A1024" s="2">
        <v>2014</v>
      </c>
      <c r="B1024" s="6" t="s">
        <v>1218</v>
      </c>
      <c r="C1024" s="6" t="s">
        <v>69</v>
      </c>
      <c r="D1024" s="18" t="s">
        <v>0</v>
      </c>
      <c r="E1024" s="12">
        <v>0</v>
      </c>
      <c r="F1024" s="12">
        <v>0</v>
      </c>
      <c r="G1024" s="12">
        <v>0</v>
      </c>
      <c r="H1024" s="12">
        <v>566.4</v>
      </c>
      <c r="I1024" s="12">
        <v>0</v>
      </c>
      <c r="J1024" s="12">
        <v>0</v>
      </c>
      <c r="K1024" s="12">
        <v>772.12</v>
      </c>
      <c r="L1024" s="12">
        <v>0</v>
      </c>
      <c r="M1024" s="12">
        <v>0</v>
      </c>
      <c r="N1024" s="12">
        <f>SUM(E1024:M1024)</f>
        <v>1338.52</v>
      </c>
      <c r="O1024" s="12"/>
      <c r="P1024" s="12">
        <f>SUM(N1024-O1024)</f>
        <v>1338.52</v>
      </c>
      <c r="Q1024" s="12">
        <v>0</v>
      </c>
      <c r="R1024" s="12">
        <v>0</v>
      </c>
      <c r="S1024" s="12">
        <v>0</v>
      </c>
      <c r="T1024" s="12">
        <v>431.02</v>
      </c>
      <c r="U1024" s="12">
        <v>0</v>
      </c>
      <c r="V1024" s="12">
        <v>0</v>
      </c>
      <c r="W1024" s="12">
        <v>762.57</v>
      </c>
      <c r="X1024" s="12">
        <v>0</v>
      </c>
      <c r="Y1024" s="12">
        <v>0</v>
      </c>
      <c r="Z1024" s="12">
        <f>SUM(Q1024:Y1024)</f>
        <v>1193.5900000000001</v>
      </c>
      <c r="AA1024" s="12">
        <v>0</v>
      </c>
      <c r="AB1024" s="12">
        <f>SUM(Z1024-AA1024)</f>
        <v>1193.5900000000001</v>
      </c>
      <c r="AC1024" s="12">
        <f>SUM(P1024+AB1024)</f>
        <v>2532.11</v>
      </c>
    </row>
    <row r="1025" spans="1:29">
      <c r="A1025" s="2">
        <v>2014</v>
      </c>
      <c r="B1025" s="6" t="s">
        <v>1219</v>
      </c>
      <c r="C1025" s="6" t="s">
        <v>208</v>
      </c>
      <c r="D1025" s="5" t="s">
        <v>0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100</v>
      </c>
      <c r="M1025" s="12">
        <v>0</v>
      </c>
      <c r="N1025" s="12">
        <f t="shared" si="341"/>
        <v>100</v>
      </c>
      <c r="O1025" s="12">
        <v>0</v>
      </c>
      <c r="P1025" s="12">
        <f t="shared" si="342"/>
        <v>100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f t="shared" si="353"/>
        <v>0</v>
      </c>
      <c r="AA1025" s="12">
        <v>0</v>
      </c>
      <c r="AB1025" s="12">
        <f t="shared" si="354"/>
        <v>0</v>
      </c>
      <c r="AC1025" s="12">
        <f t="shared" si="355"/>
        <v>100</v>
      </c>
    </row>
    <row r="1026" spans="1:29">
      <c r="A1026" s="1"/>
      <c r="B1026" s="6" t="s">
        <v>0</v>
      </c>
      <c r="C1026" s="6" t="s">
        <v>967</v>
      </c>
      <c r="D1026" s="5" t="s">
        <v>0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100</v>
      </c>
      <c r="M1026" s="12">
        <v>0</v>
      </c>
      <c r="N1026" s="12">
        <f t="shared" si="341"/>
        <v>100</v>
      </c>
      <c r="O1026" s="12">
        <v>0</v>
      </c>
      <c r="P1026" s="12">
        <f t="shared" si="342"/>
        <v>100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f t="shared" si="353"/>
        <v>0</v>
      </c>
      <c r="AA1026" s="12">
        <v>0</v>
      </c>
      <c r="AB1026" s="12">
        <f t="shared" si="354"/>
        <v>0</v>
      </c>
      <c r="AC1026" s="12">
        <f t="shared" si="355"/>
        <v>100</v>
      </c>
    </row>
    <row r="1027" spans="1:29">
      <c r="A1027" s="2">
        <v>2014</v>
      </c>
      <c r="B1027" s="6" t="s">
        <v>1220</v>
      </c>
      <c r="C1027" s="6" t="s">
        <v>1221</v>
      </c>
      <c r="D1027" s="5" t="s">
        <v>0</v>
      </c>
      <c r="E1027" s="12">
        <v>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f>SUM(E1027:M1027)</f>
        <v>0</v>
      </c>
      <c r="O1027" s="12">
        <v>0</v>
      </c>
      <c r="P1027" s="12">
        <f>SUM(N1027-O1027)</f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f t="shared" si="353"/>
        <v>0</v>
      </c>
      <c r="AA1027" s="12">
        <v>0</v>
      </c>
      <c r="AB1027" s="12">
        <f t="shared" si="354"/>
        <v>0</v>
      </c>
      <c r="AC1027" s="12">
        <f t="shared" si="355"/>
        <v>0</v>
      </c>
    </row>
    <row r="1028" spans="1:29">
      <c r="A1028" s="2">
        <v>2014</v>
      </c>
      <c r="B1028" s="6" t="s">
        <v>1222</v>
      </c>
      <c r="C1028" s="6" t="s">
        <v>1223</v>
      </c>
      <c r="D1028" s="5"/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f t="shared" si="341"/>
        <v>0</v>
      </c>
      <c r="O1028" s="12">
        <v>0</v>
      </c>
      <c r="P1028" s="12">
        <f t="shared" si="342"/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f t="shared" si="353"/>
        <v>0</v>
      </c>
      <c r="AA1028" s="12">
        <v>0</v>
      </c>
      <c r="AB1028" s="12">
        <f t="shared" si="354"/>
        <v>0</v>
      </c>
      <c r="AC1028" s="12">
        <f t="shared" si="355"/>
        <v>0</v>
      </c>
    </row>
    <row r="1029" spans="1:29">
      <c r="A1029" s="2">
        <v>2014</v>
      </c>
      <c r="B1029" s="6" t="s">
        <v>1224</v>
      </c>
      <c r="C1029" s="6" t="s">
        <v>51</v>
      </c>
      <c r="D1029" s="5"/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f t="shared" si="341"/>
        <v>0</v>
      </c>
      <c r="O1029" s="12">
        <v>0</v>
      </c>
      <c r="P1029" s="12">
        <f t="shared" si="342"/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f t="shared" si="353"/>
        <v>0</v>
      </c>
      <c r="AA1029" s="12">
        <v>0</v>
      </c>
      <c r="AB1029" s="12">
        <f t="shared" si="354"/>
        <v>0</v>
      </c>
      <c r="AC1029" s="12">
        <f t="shared" si="355"/>
        <v>0</v>
      </c>
    </row>
    <row r="1030" spans="1:29">
      <c r="A1030" s="2">
        <v>2014</v>
      </c>
      <c r="B1030" s="6" t="s">
        <v>1225</v>
      </c>
      <c r="C1030" s="6" t="s">
        <v>1226</v>
      </c>
      <c r="D1030" s="5" t="s">
        <v>131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f>SUM(E1030:M1030)</f>
        <v>0</v>
      </c>
      <c r="O1030" s="12">
        <v>0</v>
      </c>
      <c r="P1030" s="12">
        <f>SUM(N1030-O1030)</f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f t="shared" si="353"/>
        <v>0</v>
      </c>
      <c r="AA1030" s="12">
        <v>0</v>
      </c>
      <c r="AB1030" s="12">
        <f t="shared" si="354"/>
        <v>0</v>
      </c>
      <c r="AC1030" s="12">
        <f t="shared" si="355"/>
        <v>0</v>
      </c>
    </row>
    <row r="1031" spans="1:29">
      <c r="A1031" s="2">
        <v>2014</v>
      </c>
      <c r="B1031" s="6" t="s">
        <v>1227</v>
      </c>
      <c r="C1031" s="6" t="s">
        <v>547</v>
      </c>
      <c r="D1031" s="5" t="s">
        <v>131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f t="shared" ref="N1031" si="356">SUM(E1031:M1031)</f>
        <v>0</v>
      </c>
      <c r="O1031" s="12">
        <v>0</v>
      </c>
      <c r="P1031" s="12">
        <f t="shared" ref="P1031" si="357">SUM(N1031-O1031)</f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f t="shared" si="353"/>
        <v>0</v>
      </c>
      <c r="AA1031" s="12">
        <v>0</v>
      </c>
      <c r="AB1031" s="12">
        <f t="shared" si="354"/>
        <v>0</v>
      </c>
      <c r="AC1031" s="12">
        <f t="shared" si="355"/>
        <v>0</v>
      </c>
    </row>
    <row r="1032" spans="1:29">
      <c r="A1032" s="2">
        <v>2014</v>
      </c>
      <c r="B1032" s="6" t="s">
        <v>1228</v>
      </c>
      <c r="C1032" s="6" t="s">
        <v>1229</v>
      </c>
      <c r="D1032" s="5" t="s">
        <v>0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f t="shared" si="341"/>
        <v>0</v>
      </c>
      <c r="O1032" s="12">
        <v>0</v>
      </c>
      <c r="P1032" s="12">
        <f t="shared" si="342"/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f t="shared" si="353"/>
        <v>0</v>
      </c>
      <c r="AA1032" s="12">
        <v>0</v>
      </c>
      <c r="AB1032" s="12">
        <f t="shared" si="354"/>
        <v>0</v>
      </c>
      <c r="AC1032" s="12">
        <f t="shared" si="355"/>
        <v>0</v>
      </c>
    </row>
    <row r="1033" spans="1:29">
      <c r="A1033" s="2">
        <v>2014</v>
      </c>
      <c r="B1033" s="6" t="s">
        <v>1230</v>
      </c>
      <c r="C1033" s="6" t="s">
        <v>631</v>
      </c>
      <c r="D1033" s="5"/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f>SUM(E1033:M1033)</f>
        <v>0</v>
      </c>
      <c r="O1033" s="12">
        <v>0</v>
      </c>
      <c r="P1033" s="12">
        <f>SUM(N1033-O1033)</f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f t="shared" si="353"/>
        <v>0</v>
      </c>
      <c r="AA1033" s="12">
        <v>0</v>
      </c>
      <c r="AB1033" s="12">
        <f t="shared" si="354"/>
        <v>0</v>
      </c>
      <c r="AC1033" s="12">
        <f t="shared" si="355"/>
        <v>0</v>
      </c>
    </row>
    <row r="1034" spans="1:29">
      <c r="A1034" s="2">
        <v>2014</v>
      </c>
      <c r="B1034" s="6" t="s">
        <v>1231</v>
      </c>
      <c r="C1034" s="6" t="s">
        <v>547</v>
      </c>
      <c r="D1034" s="5" t="s">
        <v>53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f>SUM(E1034:M1034)</f>
        <v>0</v>
      </c>
      <c r="O1034" s="12">
        <v>0</v>
      </c>
      <c r="P1034" s="12">
        <f>SUM(N1034-O1034)</f>
        <v>0</v>
      </c>
      <c r="Q1034" s="12"/>
      <c r="R1034" s="12"/>
      <c r="S1034" s="12"/>
      <c r="T1034" s="12"/>
      <c r="U1034" s="12"/>
      <c r="V1034" s="12"/>
      <c r="W1034" s="12"/>
      <c r="X1034" s="12"/>
      <c r="Y1034" s="12"/>
      <c r="Z1034" s="12">
        <f t="shared" si="353"/>
        <v>0</v>
      </c>
      <c r="AA1034" s="12"/>
      <c r="AB1034" s="12">
        <f t="shared" si="354"/>
        <v>0</v>
      </c>
      <c r="AC1034" s="12">
        <f t="shared" si="355"/>
        <v>0</v>
      </c>
    </row>
    <row r="1035" spans="1:29">
      <c r="A1035" s="2">
        <v>2014</v>
      </c>
      <c r="B1035" s="6" t="s">
        <v>1232</v>
      </c>
      <c r="C1035" s="6" t="s">
        <v>339</v>
      </c>
      <c r="D1035" s="5"/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f>SUM(E1035:M1035)</f>
        <v>0</v>
      </c>
      <c r="O1035" s="12">
        <v>0</v>
      </c>
      <c r="P1035" s="12">
        <f>SUM(N1035-O1035)</f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f t="shared" si="353"/>
        <v>0</v>
      </c>
      <c r="AA1035" s="12">
        <v>0</v>
      </c>
      <c r="AB1035" s="12">
        <f t="shared" si="354"/>
        <v>0</v>
      </c>
      <c r="AC1035" s="12">
        <f t="shared" si="355"/>
        <v>0</v>
      </c>
    </row>
    <row r="1036" spans="1:29">
      <c r="A1036" s="2">
        <v>2014</v>
      </c>
      <c r="B1036" s="6" t="s">
        <v>1233</v>
      </c>
      <c r="C1036" s="6" t="s">
        <v>212</v>
      </c>
      <c r="D1036" s="5"/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f t="shared" si="341"/>
        <v>0</v>
      </c>
      <c r="O1036" s="12">
        <v>0</v>
      </c>
      <c r="P1036" s="12">
        <f t="shared" si="342"/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2">
        <v>0</v>
      </c>
      <c r="Z1036" s="12">
        <f t="shared" si="353"/>
        <v>0</v>
      </c>
      <c r="AA1036" s="12">
        <v>0</v>
      </c>
      <c r="AB1036" s="12">
        <f t="shared" si="354"/>
        <v>0</v>
      </c>
      <c r="AC1036" s="12">
        <f t="shared" si="355"/>
        <v>0</v>
      </c>
    </row>
    <row r="1037" spans="1:29">
      <c r="A1037" s="2">
        <v>2014</v>
      </c>
      <c r="B1037" s="6" t="s">
        <v>1234</v>
      </c>
      <c r="C1037" s="6" t="s">
        <v>1110</v>
      </c>
      <c r="D1037" s="5"/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f t="shared" si="341"/>
        <v>0</v>
      </c>
      <c r="O1037" s="12">
        <v>0</v>
      </c>
      <c r="P1037" s="12">
        <f t="shared" si="342"/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f t="shared" si="353"/>
        <v>0</v>
      </c>
      <c r="AA1037" s="12">
        <v>0</v>
      </c>
      <c r="AB1037" s="12">
        <f t="shared" si="354"/>
        <v>0</v>
      </c>
      <c r="AC1037" s="12">
        <f t="shared" si="355"/>
        <v>0</v>
      </c>
    </row>
    <row r="1038" spans="1:29">
      <c r="A1038" s="2">
        <v>2014</v>
      </c>
      <c r="B1038" s="6" t="s">
        <v>1235</v>
      </c>
      <c r="C1038" s="6" t="s">
        <v>1148</v>
      </c>
      <c r="D1038" s="5"/>
      <c r="E1038" s="12">
        <v>0</v>
      </c>
      <c r="F1038" s="12">
        <v>0</v>
      </c>
      <c r="G1038" s="12">
        <v>0</v>
      </c>
      <c r="H1038" s="12">
        <v>488.38</v>
      </c>
      <c r="I1038" s="12">
        <v>0</v>
      </c>
      <c r="J1038" s="12">
        <v>848.8</v>
      </c>
      <c r="K1038" s="12">
        <v>162.5</v>
      </c>
      <c r="L1038" s="12">
        <v>0</v>
      </c>
      <c r="M1038" s="12">
        <v>0</v>
      </c>
      <c r="N1038" s="12">
        <f t="shared" si="341"/>
        <v>1499.6799999999998</v>
      </c>
      <c r="O1038" s="12">
        <v>1499.68</v>
      </c>
      <c r="P1038" s="12">
        <f t="shared" si="342"/>
        <v>-2.2737367544323206E-13</v>
      </c>
      <c r="Q1038" s="12">
        <v>0</v>
      </c>
      <c r="R1038" s="12">
        <v>0</v>
      </c>
      <c r="S1038" s="12">
        <v>0</v>
      </c>
      <c r="T1038" s="12">
        <v>23.51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f t="shared" si="353"/>
        <v>23.51</v>
      </c>
      <c r="AA1038" s="12">
        <v>23.51</v>
      </c>
      <c r="AB1038" s="12">
        <f t="shared" si="354"/>
        <v>0</v>
      </c>
      <c r="AC1038" s="12">
        <f t="shared" si="355"/>
        <v>-2.2737367544323206E-13</v>
      </c>
    </row>
    <row r="1039" spans="1:29">
      <c r="A1039" s="2">
        <v>2014</v>
      </c>
      <c r="B1039" s="6" t="s">
        <v>1236</v>
      </c>
      <c r="C1039" s="6" t="s">
        <v>67</v>
      </c>
      <c r="D1039" s="5"/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f t="shared" si="341"/>
        <v>0</v>
      </c>
      <c r="O1039" s="12">
        <v>0</v>
      </c>
      <c r="P1039" s="12">
        <f t="shared" si="342"/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f t="shared" si="353"/>
        <v>0</v>
      </c>
      <c r="AA1039" s="12">
        <v>0</v>
      </c>
      <c r="AB1039" s="12">
        <f t="shared" si="354"/>
        <v>0</v>
      </c>
      <c r="AC1039" s="12">
        <f t="shared" si="355"/>
        <v>0</v>
      </c>
    </row>
    <row r="1040" spans="1:29">
      <c r="A1040" s="2">
        <v>2014</v>
      </c>
      <c r="B1040" s="6" t="s">
        <v>1237</v>
      </c>
      <c r="C1040" s="6" t="s">
        <v>1238</v>
      </c>
      <c r="D1040" s="5"/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f t="shared" si="341"/>
        <v>0</v>
      </c>
      <c r="O1040" s="12">
        <v>0</v>
      </c>
      <c r="P1040" s="12">
        <f t="shared" si="342"/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f t="shared" si="353"/>
        <v>0</v>
      </c>
      <c r="AA1040" s="12">
        <v>0</v>
      </c>
      <c r="AB1040" s="12">
        <f t="shared" si="354"/>
        <v>0</v>
      </c>
      <c r="AC1040" s="12">
        <f t="shared" si="355"/>
        <v>0</v>
      </c>
    </row>
    <row r="1041" spans="1:29">
      <c r="A1041" s="2">
        <v>2014</v>
      </c>
      <c r="B1041" s="6" t="s">
        <v>1239</v>
      </c>
      <c r="C1041" s="6" t="s">
        <v>1240</v>
      </c>
      <c r="D1041" s="5" t="s">
        <v>131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f t="shared" si="341"/>
        <v>0</v>
      </c>
      <c r="O1041" s="12">
        <v>0</v>
      </c>
      <c r="P1041" s="12">
        <f t="shared" si="342"/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f t="shared" si="353"/>
        <v>0</v>
      </c>
      <c r="AA1041" s="12">
        <v>0</v>
      </c>
      <c r="AB1041" s="12">
        <f t="shared" si="354"/>
        <v>0</v>
      </c>
      <c r="AC1041" s="12">
        <f t="shared" si="355"/>
        <v>0</v>
      </c>
    </row>
    <row r="1042" spans="1:29">
      <c r="A1042" s="2">
        <v>2014</v>
      </c>
      <c r="B1042" s="6" t="s">
        <v>1845</v>
      </c>
      <c r="C1042" s="6" t="s">
        <v>305</v>
      </c>
      <c r="D1042" s="5" t="s">
        <v>0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f>SUM(E1042:M1042)</f>
        <v>0</v>
      </c>
      <c r="O1042" s="12">
        <v>0</v>
      </c>
      <c r="P1042" s="12">
        <f>SUM(N1042-O1042)</f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f t="shared" ref="Z1042" si="358">SUM(Q1042:Y1042)</f>
        <v>0</v>
      </c>
      <c r="AA1042" s="12">
        <v>0</v>
      </c>
      <c r="AB1042" s="12">
        <f t="shared" ref="AB1042" si="359">SUM(Z1042-AA1042)</f>
        <v>0</v>
      </c>
      <c r="AC1042" s="12">
        <f t="shared" ref="AC1042" si="360">SUM(P1042+AB1042)</f>
        <v>0</v>
      </c>
    </row>
    <row r="1043" spans="1:29">
      <c r="A1043" s="2">
        <v>2014</v>
      </c>
      <c r="B1043" s="6" t="s">
        <v>1241</v>
      </c>
      <c r="C1043" s="6" t="s">
        <v>872</v>
      </c>
      <c r="D1043" s="5" t="s">
        <v>99</v>
      </c>
      <c r="E1043" s="12" t="s">
        <v>0</v>
      </c>
      <c r="F1043" s="12" t="s">
        <v>0</v>
      </c>
      <c r="G1043" s="12" t="s">
        <v>114</v>
      </c>
      <c r="H1043" s="12" t="s">
        <v>0</v>
      </c>
      <c r="I1043" s="12" t="s">
        <v>0</v>
      </c>
      <c r="J1043" s="12" t="s">
        <v>0</v>
      </c>
      <c r="K1043" s="12" t="s">
        <v>0</v>
      </c>
      <c r="L1043" s="12" t="s">
        <v>0</v>
      </c>
      <c r="M1043" s="12" t="s">
        <v>0</v>
      </c>
      <c r="N1043" s="12">
        <f t="shared" si="341"/>
        <v>0</v>
      </c>
      <c r="O1043" s="12">
        <v>0</v>
      </c>
      <c r="P1043" s="12">
        <f t="shared" si="342"/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f t="shared" si="353"/>
        <v>0</v>
      </c>
      <c r="AA1043" s="12">
        <v>0</v>
      </c>
      <c r="AB1043" s="12">
        <f t="shared" si="354"/>
        <v>0</v>
      </c>
      <c r="AC1043" s="12">
        <f t="shared" si="355"/>
        <v>0</v>
      </c>
    </row>
    <row r="1044" spans="1:29">
      <c r="A1044" s="2">
        <v>2014</v>
      </c>
      <c r="B1044" s="6" t="s">
        <v>1242</v>
      </c>
      <c r="C1044" s="6" t="s">
        <v>947</v>
      </c>
      <c r="D1044" s="5"/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f t="shared" si="341"/>
        <v>0</v>
      </c>
      <c r="O1044" s="12">
        <v>0</v>
      </c>
      <c r="P1044" s="12">
        <f t="shared" si="342"/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f t="shared" si="353"/>
        <v>0</v>
      </c>
      <c r="AA1044" s="12">
        <v>0</v>
      </c>
      <c r="AB1044" s="12">
        <f t="shared" si="354"/>
        <v>0</v>
      </c>
      <c r="AC1044" s="12">
        <f t="shared" si="355"/>
        <v>0</v>
      </c>
    </row>
    <row r="1045" spans="1:29">
      <c r="A1045" s="2">
        <v>2014</v>
      </c>
      <c r="B1045" s="6" t="s">
        <v>1243</v>
      </c>
      <c r="C1045" s="6" t="s">
        <v>708</v>
      </c>
      <c r="D1045" s="5"/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f t="shared" si="341"/>
        <v>0</v>
      </c>
      <c r="O1045" s="12">
        <v>0</v>
      </c>
      <c r="P1045" s="12">
        <f t="shared" si="342"/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f t="shared" si="353"/>
        <v>0</v>
      </c>
      <c r="AA1045" s="12">
        <v>0</v>
      </c>
      <c r="AB1045" s="12">
        <f t="shared" si="354"/>
        <v>0</v>
      </c>
      <c r="AC1045" s="12">
        <f t="shared" si="355"/>
        <v>0</v>
      </c>
    </row>
    <row r="1046" spans="1:29">
      <c r="A1046" s="2">
        <v>2014</v>
      </c>
      <c r="B1046" s="6" t="s">
        <v>1244</v>
      </c>
      <c r="C1046" s="6" t="s">
        <v>948</v>
      </c>
      <c r="D1046" s="5"/>
      <c r="E1046" s="12">
        <v>0</v>
      </c>
      <c r="F1046" s="12">
        <v>0</v>
      </c>
      <c r="G1046" s="12">
        <v>0</v>
      </c>
      <c r="H1046" s="12">
        <v>122.9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f t="shared" si="341"/>
        <v>122.9</v>
      </c>
      <c r="O1046" s="12">
        <v>122.9</v>
      </c>
      <c r="P1046" s="12">
        <f t="shared" si="342"/>
        <v>0</v>
      </c>
      <c r="Q1046" s="12">
        <v>0</v>
      </c>
      <c r="R1046" s="12">
        <v>0</v>
      </c>
      <c r="S1046" s="12">
        <v>0</v>
      </c>
      <c r="T1046" s="12">
        <v>260.39999999999998</v>
      </c>
      <c r="U1046" s="12">
        <v>0</v>
      </c>
      <c r="V1046" s="12">
        <v>0</v>
      </c>
      <c r="W1046" s="12">
        <v>102.3</v>
      </c>
      <c r="X1046" s="12">
        <v>0</v>
      </c>
      <c r="Y1046" s="12">
        <v>0</v>
      </c>
      <c r="Z1046" s="12">
        <f t="shared" si="353"/>
        <v>362.7</v>
      </c>
      <c r="AA1046" s="12">
        <v>362.7</v>
      </c>
      <c r="AB1046" s="12">
        <f t="shared" si="354"/>
        <v>0</v>
      </c>
      <c r="AC1046" s="12">
        <f t="shared" si="355"/>
        <v>0</v>
      </c>
    </row>
    <row r="1047" spans="1:29">
      <c r="A1047" s="2">
        <v>2014</v>
      </c>
      <c r="B1047" s="6" t="s">
        <v>1245</v>
      </c>
      <c r="C1047" s="6" t="s">
        <v>1246</v>
      </c>
      <c r="D1047" s="5" t="s">
        <v>53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f>SUM(E1047:M1047)</f>
        <v>0</v>
      </c>
      <c r="O1047" s="12">
        <v>0</v>
      </c>
      <c r="P1047" s="12">
        <f>SUM(N1047-O1047)</f>
        <v>0</v>
      </c>
      <c r="Q1047" s="12"/>
      <c r="R1047" s="12"/>
      <c r="S1047" s="12"/>
      <c r="T1047" s="12"/>
      <c r="U1047" s="12"/>
      <c r="V1047" s="12"/>
      <c r="W1047" s="12"/>
      <c r="X1047" s="12"/>
      <c r="Y1047" s="12"/>
      <c r="Z1047" s="12">
        <f t="shared" si="353"/>
        <v>0</v>
      </c>
      <c r="AA1047" s="12"/>
      <c r="AB1047" s="12">
        <f t="shared" si="354"/>
        <v>0</v>
      </c>
      <c r="AC1047" s="12">
        <f t="shared" si="355"/>
        <v>0</v>
      </c>
    </row>
    <row r="1048" spans="1:29">
      <c r="A1048" s="2">
        <v>2014</v>
      </c>
      <c r="B1048" s="6" t="s">
        <v>1247</v>
      </c>
      <c r="C1048" s="6" t="s">
        <v>158</v>
      </c>
      <c r="D1048" s="5" t="s">
        <v>53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f>SUM(E1048:M1048)</f>
        <v>0</v>
      </c>
      <c r="O1048" s="12">
        <v>0</v>
      </c>
      <c r="P1048" s="12">
        <f>SUM(N1048-O1048)</f>
        <v>0</v>
      </c>
      <c r="Q1048" s="12"/>
      <c r="R1048" s="12"/>
      <c r="S1048" s="12"/>
      <c r="T1048" s="12"/>
      <c r="U1048" s="12"/>
      <c r="V1048" s="12"/>
      <c r="W1048" s="12"/>
      <c r="X1048" s="12"/>
      <c r="Y1048" s="12"/>
      <c r="Z1048" s="12">
        <f t="shared" si="353"/>
        <v>0</v>
      </c>
      <c r="AA1048" s="12"/>
      <c r="AB1048" s="12">
        <f t="shared" si="354"/>
        <v>0</v>
      </c>
      <c r="AC1048" s="12">
        <f t="shared" si="355"/>
        <v>0</v>
      </c>
    </row>
    <row r="1049" spans="1:29">
      <c r="A1049" s="2">
        <v>2014</v>
      </c>
      <c r="B1049" s="6" t="s">
        <v>1248</v>
      </c>
      <c r="C1049" s="6" t="s">
        <v>414</v>
      </c>
      <c r="D1049" s="5" t="s">
        <v>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100</v>
      </c>
      <c r="M1049" s="12">
        <v>0</v>
      </c>
      <c r="N1049" s="12">
        <f t="shared" ref="N1049:N1050" si="361">SUM(E1049:M1049)</f>
        <v>100</v>
      </c>
      <c r="O1049" s="12">
        <v>0</v>
      </c>
      <c r="P1049" s="12">
        <f t="shared" ref="P1049:P1050" si="362">SUM(N1049-O1049)</f>
        <v>100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200</v>
      </c>
      <c r="Y1049" s="12">
        <v>0</v>
      </c>
      <c r="Z1049" s="12">
        <f t="shared" si="353"/>
        <v>200</v>
      </c>
      <c r="AA1049" s="12">
        <v>0</v>
      </c>
      <c r="AB1049" s="12">
        <f t="shared" si="354"/>
        <v>200</v>
      </c>
      <c r="AC1049" s="12">
        <f t="shared" si="355"/>
        <v>300</v>
      </c>
    </row>
    <row r="1050" spans="1:29">
      <c r="A1050" s="2">
        <v>2014</v>
      </c>
      <c r="B1050" s="6" t="s">
        <v>1249</v>
      </c>
      <c r="C1050" s="6" t="s">
        <v>210</v>
      </c>
      <c r="D1050" s="5"/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f t="shared" si="361"/>
        <v>0</v>
      </c>
      <c r="O1050" s="12">
        <v>0</v>
      </c>
      <c r="P1050" s="12">
        <f t="shared" si="362"/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f t="shared" si="353"/>
        <v>0</v>
      </c>
      <c r="AA1050" s="12">
        <v>0</v>
      </c>
      <c r="AB1050" s="12">
        <f t="shared" si="354"/>
        <v>0</v>
      </c>
      <c r="AC1050" s="12">
        <f t="shared" si="355"/>
        <v>0</v>
      </c>
    </row>
    <row r="1051" spans="1:29">
      <c r="A1051" s="2">
        <v>2014</v>
      </c>
      <c r="B1051" s="6" t="s">
        <v>1250</v>
      </c>
      <c r="C1051" s="6" t="s">
        <v>1251</v>
      </c>
      <c r="D1051" s="5"/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f t="shared" si="341"/>
        <v>0</v>
      </c>
      <c r="O1051" s="12">
        <v>0</v>
      </c>
      <c r="P1051" s="12">
        <f t="shared" si="342"/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f t="shared" si="353"/>
        <v>0</v>
      </c>
      <c r="AA1051" s="12">
        <v>0</v>
      </c>
      <c r="AB1051" s="12">
        <f t="shared" si="354"/>
        <v>0</v>
      </c>
      <c r="AC1051" s="12">
        <f t="shared" si="355"/>
        <v>0</v>
      </c>
    </row>
    <row r="1052" spans="1:29">
      <c r="A1052" s="2">
        <v>2014</v>
      </c>
      <c r="B1052" s="6" t="s">
        <v>1252</v>
      </c>
      <c r="C1052" s="6" t="s">
        <v>1253</v>
      </c>
      <c r="D1052" s="5"/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f t="shared" si="341"/>
        <v>0</v>
      </c>
      <c r="O1052" s="12">
        <v>0</v>
      </c>
      <c r="P1052" s="12">
        <f t="shared" si="342"/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f t="shared" si="353"/>
        <v>0</v>
      </c>
      <c r="AA1052" s="12">
        <v>0</v>
      </c>
      <c r="AB1052" s="12">
        <f t="shared" si="354"/>
        <v>0</v>
      </c>
      <c r="AC1052" s="12">
        <f t="shared" si="355"/>
        <v>0</v>
      </c>
    </row>
    <row r="1053" spans="1:29">
      <c r="A1053" s="2">
        <v>2014</v>
      </c>
      <c r="B1053" s="6" t="s">
        <v>1254</v>
      </c>
      <c r="C1053" s="6" t="s">
        <v>1255</v>
      </c>
      <c r="D1053" s="5"/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f t="shared" si="342"/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f t="shared" si="353"/>
        <v>0</v>
      </c>
      <c r="AA1053" s="12">
        <v>0</v>
      </c>
      <c r="AB1053" s="12">
        <f t="shared" si="354"/>
        <v>0</v>
      </c>
      <c r="AC1053" s="12">
        <f t="shared" si="355"/>
        <v>0</v>
      </c>
    </row>
    <row r="1054" spans="1:29">
      <c r="A1054" s="2">
        <v>2014</v>
      </c>
      <c r="B1054" s="6" t="s">
        <v>1256</v>
      </c>
      <c r="C1054" s="6" t="s">
        <v>1079</v>
      </c>
      <c r="D1054" s="5"/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f t="shared" ref="N1054" si="363">SUM(E1054:M1054)</f>
        <v>0</v>
      </c>
      <c r="O1054" s="12">
        <v>0</v>
      </c>
      <c r="P1054" s="12">
        <f t="shared" si="342"/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2">
        <v>0</v>
      </c>
      <c r="Z1054" s="12">
        <f t="shared" si="353"/>
        <v>0</v>
      </c>
      <c r="AA1054" s="12">
        <v>0</v>
      </c>
      <c r="AB1054" s="12">
        <f t="shared" si="354"/>
        <v>0</v>
      </c>
      <c r="AC1054" s="12">
        <f t="shared" si="355"/>
        <v>0</v>
      </c>
    </row>
    <row r="1055" spans="1:29">
      <c r="A1055" s="2">
        <v>2014</v>
      </c>
      <c r="B1055" s="6" t="s">
        <v>1257</v>
      </c>
      <c r="C1055" s="6" t="s">
        <v>87</v>
      </c>
      <c r="D1055" s="5"/>
      <c r="E1055" s="12">
        <v>0</v>
      </c>
      <c r="F1055" s="12">
        <v>0</v>
      </c>
      <c r="G1055" s="12">
        <v>0</v>
      </c>
      <c r="H1055" s="12">
        <v>81.47</v>
      </c>
      <c r="I1055" s="12">
        <v>0</v>
      </c>
      <c r="J1055" s="12">
        <v>0</v>
      </c>
      <c r="K1055" s="12">
        <v>136.38</v>
      </c>
      <c r="L1055" s="12">
        <v>0</v>
      </c>
      <c r="M1055" s="12">
        <v>0</v>
      </c>
      <c r="N1055" s="12">
        <f t="shared" si="341"/>
        <v>217.85</v>
      </c>
      <c r="O1055" s="12">
        <v>170.87</v>
      </c>
      <c r="P1055" s="12">
        <f t="shared" si="342"/>
        <v>46.97999999999999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f t="shared" si="353"/>
        <v>0</v>
      </c>
      <c r="AA1055" s="12">
        <v>0</v>
      </c>
      <c r="AB1055" s="12">
        <f t="shared" si="354"/>
        <v>0</v>
      </c>
      <c r="AC1055" s="12">
        <f t="shared" si="355"/>
        <v>46.97999999999999</v>
      </c>
    </row>
    <row r="1056" spans="1:29">
      <c r="A1056" s="2">
        <v>2014</v>
      </c>
      <c r="B1056" s="6" t="s">
        <v>1258</v>
      </c>
      <c r="C1056" s="6" t="s">
        <v>208</v>
      </c>
      <c r="D1056" s="5" t="s">
        <v>99</v>
      </c>
      <c r="E1056" s="12" t="s">
        <v>0</v>
      </c>
      <c r="F1056" s="12" t="s">
        <v>0</v>
      </c>
      <c r="G1056" s="12" t="s">
        <v>0</v>
      </c>
      <c r="H1056" s="12" t="s">
        <v>0</v>
      </c>
      <c r="I1056" s="12" t="s">
        <v>0</v>
      </c>
      <c r="J1056" s="12" t="s">
        <v>0</v>
      </c>
      <c r="K1056" s="12" t="s">
        <v>0</v>
      </c>
      <c r="L1056" s="12" t="s">
        <v>0</v>
      </c>
      <c r="M1056" s="12" t="s">
        <v>0</v>
      </c>
      <c r="N1056" s="12">
        <f t="shared" ref="N1056" si="364">SUM(E1056:M1056)</f>
        <v>0</v>
      </c>
      <c r="O1056" s="12">
        <v>0</v>
      </c>
      <c r="P1056" s="12">
        <f t="shared" ref="P1056:P1057" si="365">SUM(N1056-O1056)</f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f t="shared" si="353"/>
        <v>0</v>
      </c>
      <c r="AA1056" s="12">
        <v>0</v>
      </c>
      <c r="AB1056" s="12">
        <f t="shared" si="354"/>
        <v>0</v>
      </c>
      <c r="AC1056" s="12">
        <f t="shared" si="355"/>
        <v>0</v>
      </c>
    </row>
    <row r="1057" spans="1:29">
      <c r="A1057" s="2">
        <v>2014</v>
      </c>
      <c r="B1057" s="6" t="s">
        <v>1259</v>
      </c>
      <c r="C1057" s="6" t="s">
        <v>927</v>
      </c>
      <c r="D1057" s="5" t="s">
        <v>131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f t="shared" ref="N1057" si="366">SUM(E1057:M1057)</f>
        <v>0</v>
      </c>
      <c r="O1057" s="12">
        <v>0</v>
      </c>
      <c r="P1057" s="12">
        <f t="shared" si="365"/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2">
        <v>0</v>
      </c>
      <c r="Z1057" s="12">
        <f t="shared" si="353"/>
        <v>0</v>
      </c>
      <c r="AA1057" s="12">
        <v>0</v>
      </c>
      <c r="AB1057" s="12">
        <f t="shared" si="354"/>
        <v>0</v>
      </c>
      <c r="AC1057" s="12">
        <f t="shared" si="355"/>
        <v>0</v>
      </c>
    </row>
    <row r="1058" spans="1:29">
      <c r="A1058" s="2">
        <v>2014</v>
      </c>
      <c r="B1058" s="6" t="s">
        <v>1260</v>
      </c>
      <c r="C1058" s="6" t="s">
        <v>1079</v>
      </c>
      <c r="D1058" s="5" t="s">
        <v>0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f>SUM(E1058:M1058)</f>
        <v>0</v>
      </c>
      <c r="O1058" s="12">
        <v>0</v>
      </c>
      <c r="P1058" s="12">
        <f>SUM(N1058-O1058)</f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f t="shared" si="353"/>
        <v>0</v>
      </c>
      <c r="AA1058" s="12">
        <v>0</v>
      </c>
      <c r="AB1058" s="12">
        <f t="shared" si="354"/>
        <v>0</v>
      </c>
      <c r="AC1058" s="12">
        <f t="shared" si="355"/>
        <v>0</v>
      </c>
    </row>
    <row r="1059" spans="1:29">
      <c r="A1059" s="2">
        <v>2014</v>
      </c>
      <c r="B1059" s="6" t="s">
        <v>1261</v>
      </c>
      <c r="C1059" s="6" t="s">
        <v>1262</v>
      </c>
      <c r="D1059" s="5" t="s">
        <v>0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f t="shared" ref="N1059:N1122" si="367">SUM(E1059:M1059)</f>
        <v>0</v>
      </c>
      <c r="O1059" s="12">
        <v>0</v>
      </c>
      <c r="P1059" s="12">
        <f t="shared" ref="P1059:P1122" si="368">SUM(N1059-O1059)</f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f t="shared" si="353"/>
        <v>0</v>
      </c>
      <c r="AA1059" s="12">
        <v>0</v>
      </c>
      <c r="AB1059" s="12">
        <f t="shared" si="354"/>
        <v>0</v>
      </c>
      <c r="AC1059" s="12">
        <f t="shared" si="355"/>
        <v>0</v>
      </c>
    </row>
    <row r="1060" spans="1:29">
      <c r="A1060" s="2">
        <v>2014</v>
      </c>
      <c r="B1060" s="6" t="s">
        <v>1263</v>
      </c>
      <c r="C1060" s="6" t="s">
        <v>244</v>
      </c>
      <c r="D1060" s="5" t="s">
        <v>0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f>SUM(E1060:M1060)</f>
        <v>0</v>
      </c>
      <c r="O1060" s="12">
        <v>0</v>
      </c>
      <c r="P1060" s="12">
        <f>SUM(N1060-O1060)</f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f t="shared" si="353"/>
        <v>0</v>
      </c>
      <c r="AA1060" s="12">
        <v>0</v>
      </c>
      <c r="AB1060" s="12">
        <f t="shared" si="354"/>
        <v>0</v>
      </c>
      <c r="AC1060" s="12">
        <f t="shared" si="355"/>
        <v>0</v>
      </c>
    </row>
    <row r="1061" spans="1:29">
      <c r="A1061" s="2">
        <v>2014</v>
      </c>
      <c r="B1061" s="6" t="s">
        <v>1264</v>
      </c>
      <c r="C1061" s="6" t="s">
        <v>1265</v>
      </c>
      <c r="D1061" s="5" t="s">
        <v>131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f>SUM(E1061:M1061)</f>
        <v>0</v>
      </c>
      <c r="O1061" s="12">
        <v>0</v>
      </c>
      <c r="P1061" s="12">
        <f>SUM(N1061-O1061)</f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f t="shared" si="353"/>
        <v>0</v>
      </c>
      <c r="AA1061" s="12">
        <v>0</v>
      </c>
      <c r="AB1061" s="12">
        <f t="shared" si="354"/>
        <v>0</v>
      </c>
      <c r="AC1061" s="12">
        <f t="shared" si="355"/>
        <v>0</v>
      </c>
    </row>
    <row r="1062" spans="1:29">
      <c r="A1062" s="2">
        <v>2014</v>
      </c>
      <c r="B1062" s="6" t="s">
        <v>1266</v>
      </c>
      <c r="C1062" s="6" t="s">
        <v>947</v>
      </c>
      <c r="D1062" s="5" t="s">
        <v>0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f>SUM(E1062:M1062)</f>
        <v>0</v>
      </c>
      <c r="O1062" s="12">
        <v>0</v>
      </c>
      <c r="P1062" s="12">
        <f>SUM(N1062-O1062)</f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f t="shared" si="353"/>
        <v>0</v>
      </c>
      <c r="AA1062" s="12">
        <v>0</v>
      </c>
      <c r="AB1062" s="12">
        <f t="shared" si="354"/>
        <v>0</v>
      </c>
      <c r="AC1062" s="12">
        <f t="shared" si="355"/>
        <v>0</v>
      </c>
    </row>
    <row r="1063" spans="1:29">
      <c r="A1063" s="2">
        <v>2014</v>
      </c>
      <c r="B1063" s="6" t="s">
        <v>1267</v>
      </c>
      <c r="C1063" s="6" t="s">
        <v>1268</v>
      </c>
      <c r="D1063" s="5" t="s">
        <v>0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206</v>
      </c>
      <c r="M1063" s="12">
        <v>0</v>
      </c>
      <c r="N1063" s="12">
        <f t="shared" si="367"/>
        <v>206</v>
      </c>
      <c r="O1063" s="12">
        <v>206</v>
      </c>
      <c r="P1063" s="12">
        <f t="shared" si="368"/>
        <v>0</v>
      </c>
      <c r="Q1063" s="12">
        <v>35000</v>
      </c>
      <c r="R1063" s="12">
        <v>9.5299999999999994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2</v>
      </c>
      <c r="Y1063" s="12">
        <v>0</v>
      </c>
      <c r="Z1063" s="12">
        <f t="shared" si="353"/>
        <v>35011.53</v>
      </c>
      <c r="AA1063" s="12">
        <v>35011.53</v>
      </c>
      <c r="AB1063" s="12">
        <f t="shared" si="354"/>
        <v>0</v>
      </c>
      <c r="AC1063" s="12">
        <f t="shared" si="355"/>
        <v>0</v>
      </c>
    </row>
    <row r="1064" spans="1:29">
      <c r="A1064" s="1"/>
      <c r="B1064" s="13" t="s">
        <v>0</v>
      </c>
      <c r="C1064" s="6" t="s">
        <v>1269</v>
      </c>
      <c r="D1064" s="5" t="s">
        <v>0</v>
      </c>
      <c r="E1064" s="12">
        <v>270.77999999999997</v>
      </c>
      <c r="F1064" s="12">
        <v>35.35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205</v>
      </c>
      <c r="M1064" s="12">
        <v>0</v>
      </c>
      <c r="N1064" s="12">
        <f t="shared" si="367"/>
        <v>511.13</v>
      </c>
      <c r="O1064" s="12">
        <v>205</v>
      </c>
      <c r="P1064" s="12">
        <f t="shared" si="368"/>
        <v>306.13</v>
      </c>
      <c r="Q1064" s="12">
        <v>1077.67</v>
      </c>
      <c r="R1064" s="12">
        <v>24.12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2</v>
      </c>
      <c r="Y1064" s="12">
        <v>0</v>
      </c>
      <c r="Z1064" s="12">
        <f t="shared" si="353"/>
        <v>1103.79</v>
      </c>
      <c r="AA1064" s="12">
        <v>1103.79</v>
      </c>
      <c r="AB1064" s="12">
        <f t="shared" si="354"/>
        <v>0</v>
      </c>
      <c r="AC1064" s="12">
        <f t="shared" si="355"/>
        <v>306.13</v>
      </c>
    </row>
    <row r="1065" spans="1:29">
      <c r="A1065" s="1"/>
      <c r="B1065" s="13"/>
      <c r="C1065" s="6" t="s">
        <v>1270</v>
      </c>
      <c r="D1065" s="5" t="s">
        <v>0</v>
      </c>
      <c r="E1065" s="12">
        <v>1628.73</v>
      </c>
      <c r="F1065" s="12">
        <v>88.3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206</v>
      </c>
      <c r="M1065" s="12">
        <v>0</v>
      </c>
      <c r="N1065" s="12">
        <f t="shared" si="367"/>
        <v>1923.03</v>
      </c>
      <c r="O1065" s="12">
        <v>206</v>
      </c>
      <c r="P1065" s="12">
        <f t="shared" si="368"/>
        <v>1717.03</v>
      </c>
      <c r="Q1065" s="12">
        <v>1621.31</v>
      </c>
      <c r="R1065" s="12">
        <v>11.92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2</v>
      </c>
      <c r="Y1065" s="12">
        <v>0</v>
      </c>
      <c r="Z1065" s="12">
        <f t="shared" si="353"/>
        <v>1635.23</v>
      </c>
      <c r="AA1065" s="12">
        <v>1635.23</v>
      </c>
      <c r="AB1065" s="12">
        <f t="shared" si="354"/>
        <v>0</v>
      </c>
      <c r="AC1065" s="12">
        <f t="shared" si="355"/>
        <v>1717.03</v>
      </c>
    </row>
    <row r="1066" spans="1:29">
      <c r="A1066" s="1"/>
      <c r="B1066" s="6" t="s">
        <v>0</v>
      </c>
      <c r="C1066" s="6" t="s">
        <v>1271</v>
      </c>
      <c r="D1066" s="5" t="s">
        <v>0</v>
      </c>
      <c r="E1066" s="12">
        <v>150.22</v>
      </c>
      <c r="F1066" s="12">
        <v>19.61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205</v>
      </c>
      <c r="M1066" s="12">
        <v>0</v>
      </c>
      <c r="N1066" s="12">
        <f t="shared" si="367"/>
        <v>374.83</v>
      </c>
      <c r="O1066" s="12">
        <v>205</v>
      </c>
      <c r="P1066" s="12">
        <f t="shared" si="368"/>
        <v>169.82999999999998</v>
      </c>
      <c r="Q1066" s="12">
        <v>1067.25</v>
      </c>
      <c r="R1066" s="12">
        <v>24.12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2</v>
      </c>
      <c r="Y1066" s="12">
        <v>0</v>
      </c>
      <c r="Z1066" s="12">
        <f t="shared" si="353"/>
        <v>1093.3699999999999</v>
      </c>
      <c r="AA1066" s="12">
        <v>1093.3699999999999</v>
      </c>
      <c r="AB1066" s="12">
        <f t="shared" si="354"/>
        <v>0</v>
      </c>
      <c r="AC1066" s="12">
        <f t="shared" si="355"/>
        <v>169.82999999999998</v>
      </c>
    </row>
    <row r="1067" spans="1:29">
      <c r="A1067" s="1"/>
      <c r="B1067" s="6" t="s">
        <v>0</v>
      </c>
      <c r="C1067" s="6" t="s">
        <v>1272</v>
      </c>
      <c r="D1067" s="5" t="s">
        <v>53</v>
      </c>
      <c r="E1067" s="12">
        <v>6250</v>
      </c>
      <c r="F1067" s="12">
        <v>5.19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206</v>
      </c>
      <c r="M1067" s="12">
        <v>0</v>
      </c>
      <c r="N1067" s="12">
        <f t="shared" si="367"/>
        <v>6461.19</v>
      </c>
      <c r="O1067" s="12">
        <v>206</v>
      </c>
      <c r="P1067" s="12">
        <f t="shared" si="368"/>
        <v>6255.19</v>
      </c>
      <c r="Q1067" s="12"/>
      <c r="R1067" s="12"/>
      <c r="S1067" s="12"/>
      <c r="T1067" s="12"/>
      <c r="U1067" s="12"/>
      <c r="V1067" s="12"/>
      <c r="W1067" s="12"/>
      <c r="X1067" s="12"/>
      <c r="Y1067" s="12"/>
      <c r="Z1067" s="12">
        <f t="shared" si="353"/>
        <v>0</v>
      </c>
      <c r="AA1067" s="12"/>
      <c r="AB1067" s="12">
        <f t="shared" si="354"/>
        <v>0</v>
      </c>
      <c r="AC1067" s="12">
        <f t="shared" si="355"/>
        <v>6255.19</v>
      </c>
    </row>
    <row r="1068" spans="1:29">
      <c r="A1068" s="1"/>
      <c r="B1068" s="6" t="s">
        <v>0</v>
      </c>
      <c r="C1068" s="6" t="s">
        <v>1273</v>
      </c>
      <c r="D1068" s="5" t="s">
        <v>0</v>
      </c>
      <c r="E1068" s="12">
        <v>20000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205</v>
      </c>
      <c r="M1068" s="12">
        <v>0</v>
      </c>
      <c r="N1068" s="12">
        <f t="shared" si="367"/>
        <v>20205</v>
      </c>
      <c r="O1068" s="12">
        <v>205</v>
      </c>
      <c r="P1068" s="12">
        <f t="shared" si="368"/>
        <v>20000</v>
      </c>
      <c r="Q1068" s="12">
        <v>12000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1</v>
      </c>
      <c r="Y1068" s="12">
        <v>0</v>
      </c>
      <c r="Z1068" s="12">
        <f t="shared" si="353"/>
        <v>12001</v>
      </c>
      <c r="AA1068" s="12">
        <v>12001</v>
      </c>
      <c r="AB1068" s="12">
        <f t="shared" si="354"/>
        <v>0</v>
      </c>
      <c r="AC1068" s="12">
        <f t="shared" si="355"/>
        <v>20000</v>
      </c>
    </row>
    <row r="1069" spans="1:29">
      <c r="A1069" s="1"/>
      <c r="B1069" s="6" t="s">
        <v>0</v>
      </c>
      <c r="C1069" s="6" t="s">
        <v>1274</v>
      </c>
      <c r="D1069" s="5" t="s">
        <v>0</v>
      </c>
      <c r="E1069" s="12">
        <v>15000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f t="shared" si="367"/>
        <v>15000</v>
      </c>
      <c r="O1069" s="12">
        <v>0</v>
      </c>
      <c r="P1069" s="12">
        <f t="shared" si="368"/>
        <v>15000</v>
      </c>
      <c r="Q1069" s="12">
        <v>25000</v>
      </c>
      <c r="R1069" s="12">
        <v>77.099999999999994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207</v>
      </c>
      <c r="Y1069" s="12">
        <v>0</v>
      </c>
      <c r="Z1069" s="12">
        <f t="shared" si="353"/>
        <v>25284.1</v>
      </c>
      <c r="AA1069" s="12">
        <v>25284.1</v>
      </c>
      <c r="AB1069" s="12">
        <f t="shared" si="354"/>
        <v>0</v>
      </c>
      <c r="AC1069" s="12">
        <f t="shared" si="355"/>
        <v>15000</v>
      </c>
    </row>
    <row r="1070" spans="1:29">
      <c r="A1070" s="1"/>
      <c r="B1070" s="7" t="s">
        <v>0</v>
      </c>
      <c r="C1070" s="6" t="s">
        <v>1275</v>
      </c>
      <c r="D1070" s="5" t="s">
        <v>0</v>
      </c>
      <c r="E1070" s="12">
        <v>210.18</v>
      </c>
      <c r="F1070" s="12">
        <v>27.44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205</v>
      </c>
      <c r="M1070" s="12">
        <v>0</v>
      </c>
      <c r="N1070" s="12">
        <f t="shared" si="367"/>
        <v>442.62</v>
      </c>
      <c r="O1070" s="12">
        <v>205</v>
      </c>
      <c r="P1070" s="12">
        <f t="shared" si="368"/>
        <v>237.62</v>
      </c>
      <c r="Q1070" s="12">
        <v>1143.95</v>
      </c>
      <c r="R1070" s="12">
        <v>24.13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2</v>
      </c>
      <c r="Y1070" s="12">
        <v>0</v>
      </c>
      <c r="Z1070" s="12">
        <f t="shared" si="353"/>
        <v>1170.0800000000002</v>
      </c>
      <c r="AA1070" s="12">
        <v>1170.08</v>
      </c>
      <c r="AB1070" s="12">
        <f t="shared" si="354"/>
        <v>2.2737367544323206E-13</v>
      </c>
      <c r="AC1070" s="12">
        <f t="shared" si="355"/>
        <v>237.62000000000023</v>
      </c>
    </row>
    <row r="1071" spans="1:29">
      <c r="A1071" s="1"/>
      <c r="B1071" s="7" t="s">
        <v>0</v>
      </c>
      <c r="C1071" s="6" t="s">
        <v>1276</v>
      </c>
      <c r="D1071" s="5" t="s">
        <v>0</v>
      </c>
      <c r="E1071" s="12">
        <v>15000</v>
      </c>
      <c r="F1071" s="12">
        <v>9.6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206</v>
      </c>
      <c r="M1071" s="12">
        <v>0</v>
      </c>
      <c r="N1071" s="12">
        <f t="shared" si="367"/>
        <v>15215.6</v>
      </c>
      <c r="O1071" s="12">
        <v>206</v>
      </c>
      <c r="P1071" s="12">
        <f t="shared" si="368"/>
        <v>15009.6</v>
      </c>
      <c r="Q1071" s="12">
        <v>15000</v>
      </c>
      <c r="R1071" s="12">
        <v>21.03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X1071" s="12">
        <v>2</v>
      </c>
      <c r="Y1071" s="12">
        <v>0</v>
      </c>
      <c r="Z1071" s="12">
        <f t="shared" si="353"/>
        <v>15023.03</v>
      </c>
      <c r="AA1071" s="12">
        <v>15023.03</v>
      </c>
      <c r="AB1071" s="12">
        <f t="shared" si="354"/>
        <v>0</v>
      </c>
      <c r="AC1071" s="12">
        <f t="shared" si="355"/>
        <v>15009.6</v>
      </c>
    </row>
    <row r="1072" spans="1:29">
      <c r="A1072" s="1"/>
      <c r="B1072" s="6" t="s">
        <v>0</v>
      </c>
      <c r="C1072" s="6" t="s">
        <v>1277</v>
      </c>
      <c r="D1072" s="5" t="s">
        <v>53</v>
      </c>
      <c r="E1072" s="12">
        <v>2510.79</v>
      </c>
      <c r="F1072" s="12">
        <v>229.62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206</v>
      </c>
      <c r="M1072" s="12">
        <v>0</v>
      </c>
      <c r="N1072" s="12">
        <f>SUM(E1072:M1072)</f>
        <v>2946.41</v>
      </c>
      <c r="O1072" s="12">
        <v>206</v>
      </c>
      <c r="P1072" s="12">
        <f>SUM(N1072-O1072)</f>
        <v>2740.41</v>
      </c>
      <c r="Q1072" s="12"/>
      <c r="R1072" s="12"/>
      <c r="S1072" s="12"/>
      <c r="T1072" s="12"/>
      <c r="U1072" s="12"/>
      <c r="V1072" s="12"/>
      <c r="W1072" s="12"/>
      <c r="X1072" s="12"/>
      <c r="Y1072" s="12"/>
      <c r="Z1072" s="12">
        <f t="shared" si="353"/>
        <v>0</v>
      </c>
      <c r="AA1072" s="12"/>
      <c r="AB1072" s="12">
        <f t="shared" si="354"/>
        <v>0</v>
      </c>
      <c r="AC1072" s="12">
        <f t="shared" si="355"/>
        <v>2740.41</v>
      </c>
    </row>
    <row r="1073" spans="1:29">
      <c r="A1073" s="2">
        <v>2014</v>
      </c>
      <c r="B1073" s="6" t="s">
        <v>1278</v>
      </c>
      <c r="C1073" s="6" t="s">
        <v>1279</v>
      </c>
      <c r="D1073" s="5"/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f t="shared" si="367"/>
        <v>0</v>
      </c>
      <c r="O1073" s="12">
        <v>0</v>
      </c>
      <c r="P1073" s="12">
        <f t="shared" si="368"/>
        <v>0</v>
      </c>
      <c r="Q1073" s="12">
        <v>0</v>
      </c>
      <c r="R1073" s="12">
        <v>0</v>
      </c>
      <c r="S1073" s="12">
        <v>0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f t="shared" si="353"/>
        <v>0</v>
      </c>
      <c r="AA1073" s="12">
        <v>0</v>
      </c>
      <c r="AB1073" s="12">
        <f t="shared" si="354"/>
        <v>0</v>
      </c>
      <c r="AC1073" s="12">
        <f t="shared" si="355"/>
        <v>0</v>
      </c>
    </row>
    <row r="1074" spans="1:29">
      <c r="A1074" s="2">
        <v>2014</v>
      </c>
      <c r="B1074" s="6" t="s">
        <v>1280</v>
      </c>
      <c r="C1074" s="6" t="s">
        <v>1281</v>
      </c>
      <c r="D1074" s="5" t="s">
        <v>131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f>SUM(E1074:M1074)</f>
        <v>0</v>
      </c>
      <c r="O1074" s="12">
        <v>0</v>
      </c>
      <c r="P1074" s="12">
        <f>SUM(N1074-O1074)</f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f t="shared" si="353"/>
        <v>0</v>
      </c>
      <c r="AA1074" s="12">
        <v>0</v>
      </c>
      <c r="AB1074" s="12">
        <f t="shared" si="354"/>
        <v>0</v>
      </c>
      <c r="AC1074" s="12">
        <f t="shared" si="355"/>
        <v>0</v>
      </c>
    </row>
    <row r="1075" spans="1:29">
      <c r="A1075" s="2">
        <v>2014</v>
      </c>
      <c r="B1075" s="6" t="s">
        <v>1282</v>
      </c>
      <c r="C1075" s="6" t="s">
        <v>1283</v>
      </c>
      <c r="D1075" s="5" t="s">
        <v>0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f t="shared" si="367"/>
        <v>0</v>
      </c>
      <c r="O1075" s="12">
        <v>0</v>
      </c>
      <c r="P1075" s="12">
        <f t="shared" si="368"/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2">
        <v>0</v>
      </c>
      <c r="Z1075" s="12">
        <f t="shared" si="353"/>
        <v>0</v>
      </c>
      <c r="AA1075" s="12">
        <v>0</v>
      </c>
      <c r="AB1075" s="12">
        <f t="shared" si="354"/>
        <v>0</v>
      </c>
      <c r="AC1075" s="12">
        <f t="shared" si="355"/>
        <v>0</v>
      </c>
    </row>
    <row r="1076" spans="1:29">
      <c r="A1076" s="2">
        <v>2014</v>
      </c>
      <c r="B1076" s="6" t="s">
        <v>1284</v>
      </c>
      <c r="C1076" s="6" t="s">
        <v>1285</v>
      </c>
      <c r="D1076" s="5" t="s">
        <v>0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f t="shared" si="367"/>
        <v>0</v>
      </c>
      <c r="O1076" s="12">
        <v>0</v>
      </c>
      <c r="P1076" s="12">
        <f t="shared" si="368"/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200</v>
      </c>
      <c r="Y1076" s="12">
        <v>0</v>
      </c>
      <c r="Z1076" s="12">
        <f t="shared" si="353"/>
        <v>200</v>
      </c>
      <c r="AA1076" s="12">
        <v>0</v>
      </c>
      <c r="AB1076" s="12">
        <f t="shared" si="354"/>
        <v>200</v>
      </c>
      <c r="AC1076" s="12">
        <f t="shared" si="355"/>
        <v>200</v>
      </c>
    </row>
    <row r="1077" spans="1:29">
      <c r="A1077" s="2">
        <v>2014</v>
      </c>
      <c r="B1077" s="6" t="s">
        <v>1286</v>
      </c>
      <c r="C1077" s="6" t="s">
        <v>1287</v>
      </c>
      <c r="D1077" s="5"/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f>SUM(E1077:M1077)</f>
        <v>0</v>
      </c>
      <c r="O1077" s="12">
        <v>0</v>
      </c>
      <c r="P1077" s="12">
        <f>SUM(N1077-O1077)</f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f t="shared" si="353"/>
        <v>0</v>
      </c>
      <c r="AA1077" s="12">
        <v>0</v>
      </c>
      <c r="AB1077" s="12">
        <f t="shared" si="354"/>
        <v>0</v>
      </c>
      <c r="AC1077" s="12">
        <f t="shared" si="355"/>
        <v>0</v>
      </c>
    </row>
    <row r="1078" spans="1:29">
      <c r="A1078" s="2">
        <v>2014</v>
      </c>
      <c r="B1078" s="6" t="s">
        <v>1288</v>
      </c>
      <c r="C1078" s="6" t="s">
        <v>232</v>
      </c>
      <c r="D1078" s="5" t="s">
        <v>0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f>SUM(E1078:M1078)</f>
        <v>0</v>
      </c>
      <c r="O1078" s="12">
        <v>0</v>
      </c>
      <c r="P1078" s="12">
        <f>SUM(N1078-O1078)</f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f t="shared" si="353"/>
        <v>0</v>
      </c>
      <c r="AA1078" s="12">
        <v>0</v>
      </c>
      <c r="AB1078" s="12">
        <f t="shared" si="354"/>
        <v>0</v>
      </c>
      <c r="AC1078" s="12">
        <f t="shared" si="355"/>
        <v>0</v>
      </c>
    </row>
    <row r="1079" spans="1:29">
      <c r="A1079" s="2">
        <v>2014</v>
      </c>
      <c r="B1079" s="6" t="s">
        <v>1289</v>
      </c>
      <c r="C1079" s="6" t="s">
        <v>417</v>
      </c>
      <c r="D1079" s="5" t="s">
        <v>0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100</v>
      </c>
      <c r="M1079" s="12">
        <v>0</v>
      </c>
      <c r="N1079" s="12">
        <f>SUM(E1079:M1079)</f>
        <v>100</v>
      </c>
      <c r="O1079" s="12">
        <v>100</v>
      </c>
      <c r="P1079" s="12">
        <f>SUM(N1079-O1079)</f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100</v>
      </c>
      <c r="Y1079" s="12">
        <v>0</v>
      </c>
      <c r="Z1079" s="12">
        <f t="shared" si="353"/>
        <v>100</v>
      </c>
      <c r="AA1079" s="12">
        <v>0</v>
      </c>
      <c r="AB1079" s="12">
        <f t="shared" si="354"/>
        <v>100</v>
      </c>
      <c r="AC1079" s="12">
        <f t="shared" si="355"/>
        <v>100</v>
      </c>
    </row>
    <row r="1080" spans="1:29">
      <c r="A1080" s="2">
        <v>2014</v>
      </c>
      <c r="B1080" s="6" t="s">
        <v>1290</v>
      </c>
      <c r="C1080" s="6" t="s">
        <v>1291</v>
      </c>
      <c r="D1080" s="5" t="s">
        <v>0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f>SUM(E1080:M1080)</f>
        <v>0</v>
      </c>
      <c r="O1080" s="12">
        <v>0</v>
      </c>
      <c r="P1080" s="12">
        <f>SUM(N1080-O1080)</f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f t="shared" si="353"/>
        <v>0</v>
      </c>
      <c r="AA1080" s="12">
        <v>0</v>
      </c>
      <c r="AB1080" s="12">
        <f t="shared" si="354"/>
        <v>0</v>
      </c>
      <c r="AC1080" s="12">
        <f t="shared" si="355"/>
        <v>0</v>
      </c>
    </row>
    <row r="1081" spans="1:29">
      <c r="A1081" s="2">
        <v>2014</v>
      </c>
      <c r="B1081" s="6" t="s">
        <v>1292</v>
      </c>
      <c r="C1081" s="6" t="s">
        <v>1293</v>
      </c>
      <c r="D1081" s="5"/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f t="shared" si="367"/>
        <v>0</v>
      </c>
      <c r="O1081" s="12">
        <v>0</v>
      </c>
      <c r="P1081" s="12">
        <f t="shared" si="368"/>
        <v>0</v>
      </c>
      <c r="Q1081" s="12">
        <v>0</v>
      </c>
      <c r="R1081" s="12">
        <v>0</v>
      </c>
      <c r="S1081" s="12">
        <v>0</v>
      </c>
      <c r="T1081" s="12">
        <v>132.44999999999999</v>
      </c>
      <c r="U1081" s="12">
        <v>0</v>
      </c>
      <c r="V1081" s="12">
        <v>0</v>
      </c>
      <c r="W1081" s="12">
        <v>0</v>
      </c>
      <c r="X1081" s="12">
        <v>0</v>
      </c>
      <c r="Y1081" s="12">
        <v>0</v>
      </c>
      <c r="Z1081" s="12">
        <f t="shared" si="353"/>
        <v>132.44999999999999</v>
      </c>
      <c r="AA1081" s="12">
        <v>132.44999999999999</v>
      </c>
      <c r="AB1081" s="12">
        <f t="shared" si="354"/>
        <v>0</v>
      </c>
      <c r="AC1081" s="12">
        <f t="shared" si="355"/>
        <v>0</v>
      </c>
    </row>
    <row r="1082" spans="1:29">
      <c r="A1082" s="2">
        <v>2014</v>
      </c>
      <c r="B1082" s="6" t="s">
        <v>1294</v>
      </c>
      <c r="C1082" s="6" t="s">
        <v>1295</v>
      </c>
      <c r="D1082" s="5"/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f>SUM(E1082:M1082)</f>
        <v>0</v>
      </c>
      <c r="O1082" s="12">
        <v>0</v>
      </c>
      <c r="P1082" s="12">
        <f>SUM(N1082-O1082)</f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50</v>
      </c>
      <c r="Y1082" s="12">
        <v>0</v>
      </c>
      <c r="Z1082" s="12">
        <f t="shared" si="353"/>
        <v>50</v>
      </c>
      <c r="AA1082" s="12">
        <v>0</v>
      </c>
      <c r="AB1082" s="12">
        <f t="shared" si="354"/>
        <v>50</v>
      </c>
      <c r="AC1082" s="12">
        <f t="shared" si="355"/>
        <v>50</v>
      </c>
    </row>
    <row r="1083" spans="1:29">
      <c r="A1083" s="2">
        <v>2014</v>
      </c>
      <c r="B1083" s="6" t="s">
        <v>1296</v>
      </c>
      <c r="C1083" s="6" t="s">
        <v>1297</v>
      </c>
      <c r="D1083" s="5"/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f>SUM(E1083:M1083)</f>
        <v>0</v>
      </c>
      <c r="O1083" s="12">
        <v>0</v>
      </c>
      <c r="P1083" s="12">
        <f>SUM(N1083-O1083)</f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v>0</v>
      </c>
      <c r="Z1083" s="12">
        <f t="shared" ref="Z1083:Z1150" si="369">SUM(Q1083:Y1083)</f>
        <v>0</v>
      </c>
      <c r="AA1083" s="12">
        <v>0</v>
      </c>
      <c r="AB1083" s="12">
        <f t="shared" ref="AB1083:AB1150" si="370">SUM(Z1083-AA1083)</f>
        <v>0</v>
      </c>
      <c r="AC1083" s="12">
        <f t="shared" ref="AC1083:AC1150" si="371">SUM(P1083+AB1083)</f>
        <v>0</v>
      </c>
    </row>
    <row r="1084" spans="1:29">
      <c r="A1084" s="2">
        <v>2014</v>
      </c>
      <c r="B1084" s="6" t="s">
        <v>1298</v>
      </c>
      <c r="C1084" s="6" t="s">
        <v>1299</v>
      </c>
      <c r="D1084" s="5" t="s">
        <v>53</v>
      </c>
      <c r="E1084" s="12">
        <v>0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f t="shared" si="367"/>
        <v>0</v>
      </c>
      <c r="O1084" s="12">
        <v>0</v>
      </c>
      <c r="P1084" s="12">
        <f t="shared" si="368"/>
        <v>0</v>
      </c>
      <c r="Q1084" s="12"/>
      <c r="R1084" s="12"/>
      <c r="S1084" s="12"/>
      <c r="T1084" s="12"/>
      <c r="U1084" s="12"/>
      <c r="V1084" s="12"/>
      <c r="W1084" s="12"/>
      <c r="X1084" s="12"/>
      <c r="Y1084" s="12"/>
      <c r="Z1084" s="12">
        <f t="shared" si="369"/>
        <v>0</v>
      </c>
      <c r="AA1084" s="12"/>
      <c r="AB1084" s="12">
        <f t="shared" si="370"/>
        <v>0</v>
      </c>
      <c r="AC1084" s="12">
        <f t="shared" si="371"/>
        <v>0</v>
      </c>
    </row>
    <row r="1085" spans="1:29">
      <c r="A1085" s="2">
        <v>2014</v>
      </c>
      <c r="B1085" s="6" t="s">
        <v>1300</v>
      </c>
      <c r="C1085" s="6" t="s">
        <v>646</v>
      </c>
      <c r="D1085" s="5"/>
      <c r="E1085" s="12">
        <v>0</v>
      </c>
      <c r="F1085" s="12">
        <v>0</v>
      </c>
      <c r="G1085" s="12">
        <v>0</v>
      </c>
      <c r="H1085" s="12">
        <v>1278.6600000000001</v>
      </c>
      <c r="I1085" s="12">
        <v>0</v>
      </c>
      <c r="J1085" s="12">
        <v>0</v>
      </c>
      <c r="K1085" s="12">
        <v>996.2</v>
      </c>
      <c r="L1085" s="12">
        <v>0</v>
      </c>
      <c r="M1085" s="12">
        <v>0</v>
      </c>
      <c r="N1085" s="12">
        <f t="shared" si="367"/>
        <v>2274.86</v>
      </c>
      <c r="O1085" s="12">
        <v>0</v>
      </c>
      <c r="P1085" s="12">
        <f t="shared" si="368"/>
        <v>2274.86</v>
      </c>
      <c r="Q1085" s="12">
        <v>0</v>
      </c>
      <c r="R1085" s="12">
        <v>0</v>
      </c>
      <c r="S1085" s="12">
        <v>0</v>
      </c>
      <c r="T1085" s="12">
        <v>34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f t="shared" si="369"/>
        <v>34</v>
      </c>
      <c r="AA1085" s="12">
        <v>0</v>
      </c>
      <c r="AB1085" s="12">
        <f t="shared" si="370"/>
        <v>34</v>
      </c>
      <c r="AC1085" s="12">
        <f t="shared" si="371"/>
        <v>2308.86</v>
      </c>
    </row>
    <row r="1086" spans="1:29">
      <c r="A1086" s="2">
        <v>2014</v>
      </c>
      <c r="B1086" s="6" t="s">
        <v>1301</v>
      </c>
      <c r="C1086" s="6" t="s">
        <v>1302</v>
      </c>
      <c r="D1086" s="5" t="s">
        <v>0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f t="shared" si="367"/>
        <v>0</v>
      </c>
      <c r="O1086" s="12">
        <v>0</v>
      </c>
      <c r="P1086" s="12">
        <f t="shared" si="368"/>
        <v>0</v>
      </c>
      <c r="Q1086" s="12">
        <v>0</v>
      </c>
      <c r="R1086" s="12">
        <v>0</v>
      </c>
      <c r="S1086" s="12">
        <v>0</v>
      </c>
      <c r="T1086" s="12">
        <v>0</v>
      </c>
      <c r="U1086" s="12"/>
      <c r="V1086" s="12">
        <v>0</v>
      </c>
      <c r="W1086" s="12">
        <v>0</v>
      </c>
      <c r="X1086" s="12">
        <v>0</v>
      </c>
      <c r="Y1086" s="12">
        <v>0</v>
      </c>
      <c r="Z1086" s="12">
        <f t="shared" si="369"/>
        <v>0</v>
      </c>
      <c r="AA1086" s="12">
        <v>0</v>
      </c>
      <c r="AB1086" s="12">
        <f t="shared" si="370"/>
        <v>0</v>
      </c>
      <c r="AC1086" s="12">
        <f t="shared" si="371"/>
        <v>0</v>
      </c>
    </row>
    <row r="1087" spans="1:29">
      <c r="A1087" s="2">
        <v>2014</v>
      </c>
      <c r="B1087" s="6" t="s">
        <v>1303</v>
      </c>
      <c r="C1087" s="6" t="s">
        <v>487</v>
      </c>
      <c r="D1087" s="5" t="s">
        <v>0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f t="shared" si="367"/>
        <v>0</v>
      </c>
      <c r="O1087" s="12">
        <v>0</v>
      </c>
      <c r="P1087" s="12">
        <f t="shared" si="368"/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f t="shared" si="369"/>
        <v>0</v>
      </c>
      <c r="AA1087" s="12">
        <v>0</v>
      </c>
      <c r="AB1087" s="12">
        <f t="shared" si="370"/>
        <v>0</v>
      </c>
      <c r="AC1087" s="12">
        <f t="shared" si="371"/>
        <v>0</v>
      </c>
    </row>
    <row r="1088" spans="1:29">
      <c r="A1088" s="2">
        <v>2014</v>
      </c>
      <c r="B1088" s="6" t="s">
        <v>1304</v>
      </c>
      <c r="C1088" s="6" t="s">
        <v>1305</v>
      </c>
      <c r="D1088" s="5"/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f>SUM(E1088:M1088)</f>
        <v>0</v>
      </c>
      <c r="O1088" s="12">
        <v>0</v>
      </c>
      <c r="P1088" s="12">
        <f>SUM(N1088-O1088)</f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f t="shared" si="369"/>
        <v>0</v>
      </c>
      <c r="AA1088" s="12">
        <v>0</v>
      </c>
      <c r="AB1088" s="12">
        <f t="shared" si="370"/>
        <v>0</v>
      </c>
      <c r="AC1088" s="12">
        <f t="shared" si="371"/>
        <v>0</v>
      </c>
    </row>
    <row r="1089" spans="1:29">
      <c r="A1089" s="2">
        <v>2014</v>
      </c>
      <c r="B1089" s="6" t="s">
        <v>1306</v>
      </c>
      <c r="C1089" s="6" t="s">
        <v>1081</v>
      </c>
      <c r="D1089" s="5" t="s">
        <v>0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f>SUM(E1089:M1089)</f>
        <v>0</v>
      </c>
      <c r="O1089" s="12">
        <v>0</v>
      </c>
      <c r="P1089" s="12">
        <f>SUM(N1089-O1089)</f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f t="shared" si="369"/>
        <v>0</v>
      </c>
      <c r="AA1089" s="12">
        <v>0</v>
      </c>
      <c r="AB1089" s="12">
        <f t="shared" si="370"/>
        <v>0</v>
      </c>
      <c r="AC1089" s="12">
        <f t="shared" si="371"/>
        <v>0</v>
      </c>
    </row>
    <row r="1090" spans="1:29">
      <c r="A1090" s="2">
        <v>2014</v>
      </c>
      <c r="B1090" s="6" t="s">
        <v>1307</v>
      </c>
      <c r="C1090" s="6" t="s">
        <v>1036</v>
      </c>
      <c r="D1090" s="5"/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f t="shared" ref="N1090:N1092" si="372">SUM(E1090:M1090)</f>
        <v>0</v>
      </c>
      <c r="O1090" s="12">
        <v>0</v>
      </c>
      <c r="P1090" s="12">
        <f t="shared" ref="P1090:P1092" si="373">SUM(N1090-O1090)</f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f t="shared" si="369"/>
        <v>0</v>
      </c>
      <c r="AA1090" s="12">
        <v>0</v>
      </c>
      <c r="AB1090" s="12">
        <f t="shared" si="370"/>
        <v>0</v>
      </c>
      <c r="AC1090" s="12">
        <f t="shared" si="371"/>
        <v>0</v>
      </c>
    </row>
    <row r="1091" spans="1:29">
      <c r="A1091" s="2" t="s">
        <v>0</v>
      </c>
      <c r="B1091" s="6" t="s">
        <v>0</v>
      </c>
      <c r="C1091" s="6" t="s">
        <v>1035</v>
      </c>
      <c r="D1091" s="5"/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f t="shared" si="372"/>
        <v>0</v>
      </c>
      <c r="O1091" s="12">
        <v>0</v>
      </c>
      <c r="P1091" s="12">
        <f t="shared" si="373"/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f t="shared" si="369"/>
        <v>0</v>
      </c>
      <c r="AA1091" s="12">
        <v>0</v>
      </c>
      <c r="AB1091" s="12">
        <f t="shared" si="370"/>
        <v>0</v>
      </c>
      <c r="AC1091" s="12">
        <f t="shared" si="371"/>
        <v>0</v>
      </c>
    </row>
    <row r="1092" spans="1:29">
      <c r="A1092" s="2">
        <v>2014</v>
      </c>
      <c r="B1092" s="6" t="s">
        <v>1308</v>
      </c>
      <c r="C1092" s="6" t="s">
        <v>700</v>
      </c>
      <c r="D1092" s="5"/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100</v>
      </c>
      <c r="M1092" s="12">
        <v>0</v>
      </c>
      <c r="N1092" s="12">
        <f t="shared" si="372"/>
        <v>100</v>
      </c>
      <c r="O1092" s="12">
        <v>100</v>
      </c>
      <c r="P1092" s="12">
        <f t="shared" si="373"/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f t="shared" si="369"/>
        <v>0</v>
      </c>
      <c r="AA1092" s="12">
        <v>0</v>
      </c>
      <c r="AB1092" s="12">
        <f t="shared" si="370"/>
        <v>0</v>
      </c>
      <c r="AC1092" s="12">
        <f t="shared" si="371"/>
        <v>0</v>
      </c>
    </row>
    <row r="1093" spans="1:29">
      <c r="A1093" s="2">
        <v>2014</v>
      </c>
      <c r="B1093" s="6" t="s">
        <v>1309</v>
      </c>
      <c r="C1093" s="6" t="s">
        <v>1310</v>
      </c>
      <c r="D1093" s="5" t="s">
        <v>131</v>
      </c>
      <c r="E1093" s="12">
        <v>0</v>
      </c>
      <c r="F1093" s="12">
        <v>0</v>
      </c>
      <c r="G1093" s="12">
        <v>0</v>
      </c>
      <c r="H1093" s="12">
        <v>36.520000000000003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f t="shared" si="367"/>
        <v>36.520000000000003</v>
      </c>
      <c r="O1093" s="12">
        <v>0</v>
      </c>
      <c r="P1093" s="12">
        <f t="shared" si="368"/>
        <v>36.520000000000003</v>
      </c>
      <c r="Q1093" s="12">
        <v>0</v>
      </c>
      <c r="R1093" s="12">
        <v>0</v>
      </c>
      <c r="S1093" s="12">
        <v>0</v>
      </c>
      <c r="T1093" s="12">
        <v>18.260000000000002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f t="shared" si="369"/>
        <v>18.260000000000002</v>
      </c>
      <c r="AA1093" s="12">
        <v>0</v>
      </c>
      <c r="AB1093" s="12">
        <f t="shared" si="370"/>
        <v>18.260000000000002</v>
      </c>
      <c r="AC1093" s="12">
        <f t="shared" si="371"/>
        <v>54.78</v>
      </c>
    </row>
    <row r="1094" spans="1:29">
      <c r="A1094" s="2">
        <v>2014</v>
      </c>
      <c r="B1094" s="6" t="s">
        <v>1311</v>
      </c>
      <c r="C1094" s="6" t="s">
        <v>530</v>
      </c>
      <c r="D1094" s="5"/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105</v>
      </c>
      <c r="M1094" s="12">
        <v>0</v>
      </c>
      <c r="N1094" s="12">
        <f t="shared" si="367"/>
        <v>105</v>
      </c>
      <c r="O1094" s="12">
        <v>0</v>
      </c>
      <c r="P1094" s="12">
        <f t="shared" si="368"/>
        <v>105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f t="shared" si="369"/>
        <v>0</v>
      </c>
      <c r="AA1094" s="12">
        <v>0</v>
      </c>
      <c r="AB1094" s="12">
        <f t="shared" si="370"/>
        <v>0</v>
      </c>
      <c r="AC1094" s="12">
        <f t="shared" si="371"/>
        <v>105</v>
      </c>
    </row>
    <row r="1095" spans="1:29">
      <c r="A1095" s="2">
        <v>2014</v>
      </c>
      <c r="B1095" s="6" t="s">
        <v>1312</v>
      </c>
      <c r="C1095" s="6" t="s">
        <v>204</v>
      </c>
      <c r="D1095" s="5"/>
      <c r="E1095" s="12">
        <v>0</v>
      </c>
      <c r="F1095" s="12">
        <v>0</v>
      </c>
      <c r="G1095" s="12">
        <v>0</v>
      </c>
      <c r="H1095" s="12">
        <v>310.17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f t="shared" si="367"/>
        <v>310.17</v>
      </c>
      <c r="O1095" s="12">
        <v>310.17</v>
      </c>
      <c r="P1095" s="12">
        <f t="shared" si="368"/>
        <v>0</v>
      </c>
      <c r="Q1095" s="12">
        <v>0</v>
      </c>
      <c r="R1095" s="12">
        <v>0</v>
      </c>
      <c r="S1095" s="12">
        <v>0</v>
      </c>
      <c r="T1095" s="12">
        <v>43.81</v>
      </c>
      <c r="U1095" s="12">
        <v>0</v>
      </c>
      <c r="V1095" s="12">
        <v>100</v>
      </c>
      <c r="W1095" s="12">
        <v>380.67</v>
      </c>
      <c r="X1095" s="12">
        <v>0</v>
      </c>
      <c r="Y1095" s="12">
        <v>0</v>
      </c>
      <c r="Z1095" s="12">
        <f t="shared" si="369"/>
        <v>524.48</v>
      </c>
      <c r="AA1095" s="12">
        <v>524.48</v>
      </c>
      <c r="AB1095" s="12">
        <f t="shared" si="370"/>
        <v>0</v>
      </c>
      <c r="AC1095" s="12">
        <f t="shared" si="371"/>
        <v>0</v>
      </c>
    </row>
    <row r="1096" spans="1:29">
      <c r="A1096" s="2">
        <v>2014</v>
      </c>
      <c r="B1096" s="21" t="s">
        <v>1313</v>
      </c>
      <c r="C1096" s="21" t="s">
        <v>1148</v>
      </c>
      <c r="D1096" s="18" t="s">
        <v>131</v>
      </c>
      <c r="E1096" s="12">
        <v>0</v>
      </c>
      <c r="F1096" s="12">
        <v>0</v>
      </c>
      <c r="G1096" s="12">
        <v>0</v>
      </c>
      <c r="H1096" s="12">
        <v>495.04</v>
      </c>
      <c r="I1096" s="12">
        <v>0</v>
      </c>
      <c r="J1096" s="12">
        <v>439.9</v>
      </c>
      <c r="K1096" s="12">
        <v>776.39</v>
      </c>
      <c r="L1096" s="12">
        <v>0</v>
      </c>
      <c r="M1096" s="12">
        <v>0</v>
      </c>
      <c r="N1096" s="12">
        <f t="shared" si="367"/>
        <v>1711.33</v>
      </c>
      <c r="O1096" s="12">
        <v>1711.33</v>
      </c>
      <c r="P1096" s="12">
        <f t="shared" si="368"/>
        <v>0</v>
      </c>
      <c r="Q1096" s="12">
        <v>0</v>
      </c>
      <c r="R1096" s="12">
        <v>0</v>
      </c>
      <c r="S1096" s="12">
        <v>0</v>
      </c>
      <c r="T1096" s="12">
        <v>76.41</v>
      </c>
      <c r="U1096" s="12">
        <v>0</v>
      </c>
      <c r="V1096" s="12">
        <v>0</v>
      </c>
      <c r="W1096" s="12">
        <v>62.84</v>
      </c>
      <c r="X1096" s="12">
        <v>0</v>
      </c>
      <c r="Y1096" s="12">
        <v>0</v>
      </c>
      <c r="Z1096" s="12">
        <f t="shared" si="369"/>
        <v>139.25</v>
      </c>
      <c r="AA1096" s="12">
        <v>139.25</v>
      </c>
      <c r="AB1096" s="12">
        <f t="shared" si="370"/>
        <v>0</v>
      </c>
      <c r="AC1096" s="12">
        <f t="shared" si="371"/>
        <v>0</v>
      </c>
    </row>
    <row r="1097" spans="1:29">
      <c r="A1097" s="2" t="s">
        <v>0</v>
      </c>
      <c r="B1097" s="21" t="s">
        <v>0</v>
      </c>
      <c r="C1097" s="21" t="s">
        <v>610</v>
      </c>
      <c r="D1097" s="5" t="s">
        <v>99</v>
      </c>
      <c r="E1097" s="12" t="s">
        <v>0</v>
      </c>
      <c r="F1097" s="12" t="s">
        <v>0</v>
      </c>
      <c r="G1097" s="12" t="s">
        <v>0</v>
      </c>
      <c r="H1097" s="12" t="s">
        <v>0</v>
      </c>
      <c r="I1097" s="12" t="s">
        <v>0</v>
      </c>
      <c r="J1097" s="12" t="s">
        <v>0</v>
      </c>
      <c r="K1097" s="12" t="s">
        <v>0</v>
      </c>
      <c r="L1097" s="12" t="s">
        <v>0</v>
      </c>
      <c r="M1097" s="12" t="s">
        <v>0</v>
      </c>
      <c r="N1097" s="12">
        <f t="shared" si="367"/>
        <v>0</v>
      </c>
      <c r="O1097" s="12">
        <v>0</v>
      </c>
      <c r="P1097" s="12">
        <f t="shared" si="368"/>
        <v>0</v>
      </c>
      <c r="Q1097" s="12">
        <v>0</v>
      </c>
      <c r="R1097" s="12">
        <v>0</v>
      </c>
      <c r="S1097" s="12">
        <v>0</v>
      </c>
      <c r="T1097" s="12">
        <v>86.25</v>
      </c>
      <c r="U1097" s="12">
        <v>0</v>
      </c>
      <c r="V1097" s="12">
        <v>0</v>
      </c>
      <c r="W1097" s="12">
        <v>62.84</v>
      </c>
      <c r="X1097" s="12">
        <v>0</v>
      </c>
      <c r="Y1097" s="12">
        <v>0</v>
      </c>
      <c r="Z1097" s="12">
        <f t="shared" si="369"/>
        <v>149.09</v>
      </c>
      <c r="AA1097" s="12">
        <v>139.25</v>
      </c>
      <c r="AB1097" s="12">
        <f t="shared" si="370"/>
        <v>9.8400000000000034</v>
      </c>
      <c r="AC1097" s="12">
        <f t="shared" si="371"/>
        <v>9.8400000000000034</v>
      </c>
    </row>
    <row r="1098" spans="1:29">
      <c r="A1098" s="2">
        <v>2014</v>
      </c>
      <c r="B1098" s="6" t="s">
        <v>1314</v>
      </c>
      <c r="C1098" s="6" t="s">
        <v>1315</v>
      </c>
      <c r="D1098" s="5" t="s">
        <v>0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f t="shared" si="367"/>
        <v>0</v>
      </c>
      <c r="O1098" s="12">
        <v>0</v>
      </c>
      <c r="P1098" s="12">
        <f t="shared" si="368"/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f t="shared" si="369"/>
        <v>0</v>
      </c>
      <c r="AA1098" s="12">
        <v>0</v>
      </c>
      <c r="AB1098" s="12">
        <f t="shared" si="370"/>
        <v>0</v>
      </c>
      <c r="AC1098" s="12">
        <f t="shared" si="371"/>
        <v>0</v>
      </c>
    </row>
    <row r="1099" spans="1:29">
      <c r="A1099" s="2">
        <v>2014</v>
      </c>
      <c r="B1099" s="6" t="s">
        <v>1316</v>
      </c>
      <c r="C1099" s="6" t="s">
        <v>1317</v>
      </c>
      <c r="D1099" s="5" t="s">
        <v>0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f t="shared" si="367"/>
        <v>0</v>
      </c>
      <c r="O1099" s="12">
        <v>0</v>
      </c>
      <c r="P1099" s="12">
        <f t="shared" si="368"/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f t="shared" si="369"/>
        <v>0</v>
      </c>
      <c r="AA1099" s="12">
        <v>0</v>
      </c>
      <c r="AB1099" s="12">
        <f t="shared" si="370"/>
        <v>0</v>
      </c>
      <c r="AC1099" s="12">
        <f t="shared" si="371"/>
        <v>0</v>
      </c>
    </row>
    <row r="1100" spans="1:29">
      <c r="A1100" s="2">
        <v>2014</v>
      </c>
      <c r="B1100" s="6" t="s">
        <v>1318</v>
      </c>
      <c r="C1100" s="6" t="s">
        <v>1319</v>
      </c>
      <c r="D1100" s="5"/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f t="shared" si="367"/>
        <v>0</v>
      </c>
      <c r="O1100" s="12">
        <v>0</v>
      </c>
      <c r="P1100" s="12">
        <f t="shared" si="368"/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f t="shared" si="369"/>
        <v>0</v>
      </c>
      <c r="AA1100" s="12">
        <v>0</v>
      </c>
      <c r="AB1100" s="12">
        <f t="shared" si="370"/>
        <v>0</v>
      </c>
      <c r="AC1100" s="12">
        <f t="shared" si="371"/>
        <v>0</v>
      </c>
    </row>
    <row r="1101" spans="1:29">
      <c r="A1101" s="2">
        <v>2014</v>
      </c>
      <c r="B1101" s="6" t="s">
        <v>1320</v>
      </c>
      <c r="C1101" s="6" t="s">
        <v>158</v>
      </c>
      <c r="D1101" s="5" t="s">
        <v>0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f t="shared" si="367"/>
        <v>0</v>
      </c>
      <c r="O1101" s="12">
        <v>0</v>
      </c>
      <c r="P1101" s="12">
        <f t="shared" si="368"/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f t="shared" si="369"/>
        <v>0</v>
      </c>
      <c r="AA1101" s="12">
        <v>0</v>
      </c>
      <c r="AB1101" s="12">
        <f t="shared" si="370"/>
        <v>0</v>
      </c>
      <c r="AC1101" s="12">
        <f t="shared" si="371"/>
        <v>0</v>
      </c>
    </row>
    <row r="1102" spans="1:29">
      <c r="A1102" s="2">
        <v>2014</v>
      </c>
      <c r="B1102" s="6" t="s">
        <v>1321</v>
      </c>
      <c r="C1102" s="6" t="s">
        <v>141</v>
      </c>
      <c r="D1102" s="5" t="s">
        <v>0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f t="shared" si="367"/>
        <v>0</v>
      </c>
      <c r="O1102" s="12">
        <v>0</v>
      </c>
      <c r="P1102" s="12">
        <f t="shared" si="368"/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f t="shared" si="369"/>
        <v>0</v>
      </c>
      <c r="AA1102" s="12">
        <v>0</v>
      </c>
      <c r="AB1102" s="12">
        <f t="shared" si="370"/>
        <v>0</v>
      </c>
      <c r="AC1102" s="12">
        <f t="shared" si="371"/>
        <v>0</v>
      </c>
    </row>
    <row r="1103" spans="1:29">
      <c r="A1103" s="2">
        <v>2014</v>
      </c>
      <c r="B1103" s="6" t="s">
        <v>1322</v>
      </c>
      <c r="C1103" s="6" t="s">
        <v>1323</v>
      </c>
      <c r="D1103" s="5" t="s">
        <v>0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f t="shared" si="367"/>
        <v>0</v>
      </c>
      <c r="O1103" s="12">
        <v>0</v>
      </c>
      <c r="P1103" s="12">
        <f t="shared" si="368"/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f t="shared" si="369"/>
        <v>0</v>
      </c>
      <c r="AA1103" s="12">
        <v>0</v>
      </c>
      <c r="AB1103" s="12">
        <f t="shared" si="370"/>
        <v>0</v>
      </c>
      <c r="AC1103" s="12">
        <f t="shared" si="371"/>
        <v>0</v>
      </c>
    </row>
    <row r="1104" spans="1:29">
      <c r="A1104" s="2">
        <v>2014</v>
      </c>
      <c r="B1104" s="6" t="s">
        <v>1324</v>
      </c>
      <c r="C1104" s="6" t="s">
        <v>1323</v>
      </c>
      <c r="D1104" s="5" t="s">
        <v>0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f t="shared" si="367"/>
        <v>0</v>
      </c>
      <c r="O1104" s="12">
        <v>0</v>
      </c>
      <c r="P1104" s="12">
        <f t="shared" si="368"/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0</v>
      </c>
      <c r="Z1104" s="12">
        <f t="shared" si="369"/>
        <v>0</v>
      </c>
      <c r="AA1104" s="12">
        <v>0</v>
      </c>
      <c r="AB1104" s="12">
        <f t="shared" si="370"/>
        <v>0</v>
      </c>
      <c r="AC1104" s="12">
        <f t="shared" si="371"/>
        <v>0</v>
      </c>
    </row>
    <row r="1105" spans="1:29">
      <c r="A1105" s="2">
        <v>2014</v>
      </c>
      <c r="B1105" s="6" t="s">
        <v>1325</v>
      </c>
      <c r="C1105" s="6" t="s">
        <v>1326</v>
      </c>
      <c r="D1105" s="5"/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f t="shared" si="367"/>
        <v>0</v>
      </c>
      <c r="O1105" s="12">
        <v>0</v>
      </c>
      <c r="P1105" s="12">
        <f t="shared" si="368"/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f t="shared" si="369"/>
        <v>0</v>
      </c>
      <c r="AA1105" s="12">
        <v>0</v>
      </c>
      <c r="AB1105" s="12">
        <f t="shared" si="370"/>
        <v>0</v>
      </c>
      <c r="AC1105" s="12">
        <f t="shared" si="371"/>
        <v>0</v>
      </c>
    </row>
    <row r="1106" spans="1:29">
      <c r="A1106" s="2">
        <v>2014</v>
      </c>
      <c r="B1106" s="6" t="s">
        <v>1327</v>
      </c>
      <c r="C1106" s="6" t="s">
        <v>859</v>
      </c>
      <c r="D1106" s="5" t="s">
        <v>0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f t="shared" si="367"/>
        <v>0</v>
      </c>
      <c r="O1106" s="12">
        <v>0</v>
      </c>
      <c r="P1106" s="12">
        <f t="shared" si="368"/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f t="shared" si="369"/>
        <v>0</v>
      </c>
      <c r="AA1106" s="12">
        <v>0</v>
      </c>
      <c r="AB1106" s="12">
        <f t="shared" si="370"/>
        <v>0</v>
      </c>
      <c r="AC1106" s="12">
        <f t="shared" si="371"/>
        <v>0</v>
      </c>
    </row>
    <row r="1107" spans="1:29">
      <c r="A1107" s="2">
        <v>2014</v>
      </c>
      <c r="B1107" s="6" t="s">
        <v>1328</v>
      </c>
      <c r="C1107" s="6" t="s">
        <v>631</v>
      </c>
      <c r="D1107" s="5"/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f t="shared" si="367"/>
        <v>0</v>
      </c>
      <c r="O1107" s="12">
        <v>0</v>
      </c>
      <c r="P1107" s="12">
        <f t="shared" si="368"/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f t="shared" si="369"/>
        <v>0</v>
      </c>
      <c r="AA1107" s="12">
        <v>0</v>
      </c>
      <c r="AB1107" s="12">
        <f t="shared" si="370"/>
        <v>0</v>
      </c>
      <c r="AC1107" s="12">
        <f t="shared" si="371"/>
        <v>0</v>
      </c>
    </row>
    <row r="1108" spans="1:29">
      <c r="A1108" s="2">
        <v>2014</v>
      </c>
      <c r="B1108" s="6" t="s">
        <v>1329</v>
      </c>
      <c r="C1108" s="6" t="s">
        <v>1330</v>
      </c>
      <c r="D1108" s="5" t="s">
        <v>0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f t="shared" si="367"/>
        <v>0</v>
      </c>
      <c r="O1108" s="12">
        <v>0</v>
      </c>
      <c r="P1108" s="12">
        <f t="shared" si="368"/>
        <v>0</v>
      </c>
      <c r="Q1108" s="12">
        <v>0</v>
      </c>
      <c r="R1108" s="12">
        <v>0</v>
      </c>
      <c r="S1108" s="12">
        <v>0</v>
      </c>
      <c r="T1108" s="12">
        <v>36.92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f t="shared" si="369"/>
        <v>36.92</v>
      </c>
      <c r="AA1108" s="12">
        <v>0</v>
      </c>
      <c r="AB1108" s="12">
        <f t="shared" si="370"/>
        <v>36.92</v>
      </c>
      <c r="AC1108" s="12">
        <f t="shared" si="371"/>
        <v>36.92</v>
      </c>
    </row>
    <row r="1109" spans="1:29">
      <c r="A1109" s="2">
        <v>2014</v>
      </c>
      <c r="B1109" s="6" t="s">
        <v>1331</v>
      </c>
      <c r="C1109" s="6" t="s">
        <v>740</v>
      </c>
      <c r="D1109" s="5" t="s">
        <v>0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f t="shared" si="367"/>
        <v>0</v>
      </c>
      <c r="O1109" s="12">
        <v>0</v>
      </c>
      <c r="P1109" s="12">
        <f t="shared" si="368"/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f t="shared" si="369"/>
        <v>0</v>
      </c>
      <c r="AA1109" s="12">
        <v>0</v>
      </c>
      <c r="AB1109" s="12">
        <f t="shared" si="370"/>
        <v>0</v>
      </c>
      <c r="AC1109" s="12">
        <f t="shared" si="371"/>
        <v>0</v>
      </c>
    </row>
    <row r="1110" spans="1:29">
      <c r="A1110" s="2">
        <v>2014</v>
      </c>
      <c r="B1110" s="6" t="s">
        <v>1332</v>
      </c>
      <c r="C1110" s="6" t="s">
        <v>1333</v>
      </c>
      <c r="D1110" s="5" t="s">
        <v>0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f t="shared" si="367"/>
        <v>0</v>
      </c>
      <c r="O1110" s="12">
        <v>0</v>
      </c>
      <c r="P1110" s="12">
        <f t="shared" si="368"/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f t="shared" si="369"/>
        <v>0</v>
      </c>
      <c r="AA1110" s="12">
        <v>0</v>
      </c>
      <c r="AB1110" s="12">
        <f t="shared" si="370"/>
        <v>0</v>
      </c>
      <c r="AC1110" s="12">
        <f t="shared" si="371"/>
        <v>0</v>
      </c>
    </row>
    <row r="1111" spans="1:29">
      <c r="A1111" s="2">
        <v>2014</v>
      </c>
      <c r="B1111" s="6" t="s">
        <v>1334</v>
      </c>
      <c r="C1111" s="6" t="s">
        <v>246</v>
      </c>
      <c r="D1111" s="5" t="s">
        <v>53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f t="shared" si="367"/>
        <v>0</v>
      </c>
      <c r="O1111" s="12">
        <v>0</v>
      </c>
      <c r="P1111" s="12">
        <f t="shared" si="368"/>
        <v>0</v>
      </c>
      <c r="Q1111" s="12"/>
      <c r="R1111" s="12"/>
      <c r="S1111" s="12"/>
      <c r="T1111" s="12"/>
      <c r="U1111" s="12"/>
      <c r="V1111" s="12"/>
      <c r="W1111" s="12"/>
      <c r="X1111" s="12"/>
      <c r="Y1111" s="12"/>
      <c r="Z1111" s="12">
        <f t="shared" si="369"/>
        <v>0</v>
      </c>
      <c r="AA1111" s="12"/>
      <c r="AB1111" s="12">
        <f t="shared" si="370"/>
        <v>0</v>
      </c>
      <c r="AC1111" s="12">
        <f t="shared" si="371"/>
        <v>0</v>
      </c>
    </row>
    <row r="1112" spans="1:29">
      <c r="A1112" s="2">
        <v>2014</v>
      </c>
      <c r="B1112" s="6" t="s">
        <v>215</v>
      </c>
      <c r="C1112" s="6" t="s">
        <v>1335</v>
      </c>
      <c r="D1112" s="22"/>
      <c r="E1112" s="12">
        <v>6750</v>
      </c>
      <c r="F1112" s="12">
        <v>0</v>
      </c>
      <c r="G1112" s="12">
        <v>0</v>
      </c>
      <c r="H1112" s="12">
        <v>38.520000000000003</v>
      </c>
      <c r="I1112" s="12">
        <v>0</v>
      </c>
      <c r="J1112" s="12">
        <v>0</v>
      </c>
      <c r="K1112" s="12">
        <v>0</v>
      </c>
      <c r="L1112" s="12">
        <v>100</v>
      </c>
      <c r="M1112" s="12">
        <v>0</v>
      </c>
      <c r="N1112" s="12">
        <f t="shared" si="367"/>
        <v>6888.52</v>
      </c>
      <c r="O1112" s="12">
        <v>0</v>
      </c>
      <c r="P1112" s="12">
        <f t="shared" si="368"/>
        <v>6888.52</v>
      </c>
      <c r="Q1112" s="12">
        <v>4500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f t="shared" si="369"/>
        <v>4500</v>
      </c>
      <c r="AA1112" s="12">
        <v>0</v>
      </c>
      <c r="AB1112" s="12">
        <f t="shared" si="370"/>
        <v>4500</v>
      </c>
      <c r="AC1112" s="12">
        <f t="shared" si="371"/>
        <v>11388.52</v>
      </c>
    </row>
    <row r="1113" spans="1:29">
      <c r="A1113" s="2" t="s">
        <v>0</v>
      </c>
      <c r="B1113" s="6" t="s">
        <v>0</v>
      </c>
      <c r="C1113" s="6" t="s">
        <v>1336</v>
      </c>
      <c r="D1113" s="5"/>
      <c r="E1113" s="12">
        <v>26499.96</v>
      </c>
      <c r="F1113" s="12">
        <v>0</v>
      </c>
      <c r="G1113" s="12">
        <v>0</v>
      </c>
      <c r="H1113" s="12">
        <v>19.62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f t="shared" si="367"/>
        <v>26519.579999999998</v>
      </c>
      <c r="O1113" s="12">
        <v>0</v>
      </c>
      <c r="P1113" s="12">
        <f t="shared" si="368"/>
        <v>26519.579999999998</v>
      </c>
      <c r="Q1113" s="12">
        <v>26499.96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f t="shared" si="369"/>
        <v>26499.96</v>
      </c>
      <c r="AA1113" s="12">
        <v>0</v>
      </c>
      <c r="AB1113" s="12">
        <f t="shared" si="370"/>
        <v>26499.96</v>
      </c>
      <c r="AC1113" s="12">
        <f t="shared" si="371"/>
        <v>53019.539999999994</v>
      </c>
    </row>
    <row r="1114" spans="1:29">
      <c r="A1114" s="2" t="s">
        <v>0</v>
      </c>
      <c r="B1114" s="6" t="s">
        <v>0</v>
      </c>
      <c r="C1114" s="6" t="s">
        <v>409</v>
      </c>
      <c r="D1114" s="5"/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500</v>
      </c>
      <c r="M1114" s="12">
        <v>0</v>
      </c>
      <c r="N1114" s="12">
        <f t="shared" si="367"/>
        <v>500</v>
      </c>
      <c r="O1114" s="12">
        <v>0</v>
      </c>
      <c r="P1114" s="12">
        <f t="shared" si="368"/>
        <v>500</v>
      </c>
      <c r="Q1114" s="12"/>
      <c r="R1114" s="12"/>
      <c r="S1114" s="12"/>
      <c r="T1114" s="12"/>
      <c r="U1114" s="12"/>
      <c r="V1114" s="12"/>
      <c r="W1114" s="12"/>
      <c r="X1114" s="12"/>
      <c r="Y1114" s="12"/>
      <c r="Z1114" s="12">
        <f t="shared" si="369"/>
        <v>0</v>
      </c>
      <c r="AA1114" s="12"/>
      <c r="AB1114" s="12">
        <f t="shared" si="370"/>
        <v>0</v>
      </c>
      <c r="AC1114" s="12">
        <f t="shared" si="371"/>
        <v>500</v>
      </c>
    </row>
    <row r="1115" spans="1:29">
      <c r="A1115" s="2">
        <v>2014</v>
      </c>
      <c r="B1115" s="6" t="s">
        <v>1337</v>
      </c>
      <c r="C1115" s="6" t="s">
        <v>1338</v>
      </c>
      <c r="D1115" s="5" t="s">
        <v>0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f t="shared" si="367"/>
        <v>0</v>
      </c>
      <c r="O1115" s="12">
        <v>0</v>
      </c>
      <c r="P1115" s="12">
        <f t="shared" si="368"/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f t="shared" si="369"/>
        <v>0</v>
      </c>
      <c r="AA1115" s="12">
        <v>0</v>
      </c>
      <c r="AB1115" s="12">
        <f t="shared" si="370"/>
        <v>0</v>
      </c>
      <c r="AC1115" s="12">
        <f t="shared" si="371"/>
        <v>0</v>
      </c>
    </row>
    <row r="1116" spans="1:29">
      <c r="A1116" s="2">
        <v>2014</v>
      </c>
      <c r="B1116" s="6" t="s">
        <v>1339</v>
      </c>
      <c r="C1116" s="6" t="s">
        <v>499</v>
      </c>
      <c r="D1116" s="5"/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f t="shared" si="367"/>
        <v>0</v>
      </c>
      <c r="O1116" s="12">
        <v>0</v>
      </c>
      <c r="P1116" s="12">
        <f t="shared" si="368"/>
        <v>0</v>
      </c>
      <c r="Q1116" s="12">
        <v>0</v>
      </c>
      <c r="R1116" s="12">
        <v>0</v>
      </c>
      <c r="S1116" s="12">
        <v>0</v>
      </c>
      <c r="T1116" s="12">
        <v>279.67</v>
      </c>
      <c r="U1116" s="12">
        <v>0</v>
      </c>
      <c r="V1116" s="12">
        <v>707.59</v>
      </c>
      <c r="W1116" s="12">
        <v>0</v>
      </c>
      <c r="X1116" s="12">
        <v>0</v>
      </c>
      <c r="Y1116" s="12">
        <v>0</v>
      </c>
      <c r="Z1116" s="12">
        <f t="shared" si="369"/>
        <v>987.26</v>
      </c>
      <c r="AA1116" s="12">
        <v>987.26</v>
      </c>
      <c r="AB1116" s="12">
        <f t="shared" si="370"/>
        <v>0</v>
      </c>
      <c r="AC1116" s="12">
        <f t="shared" si="371"/>
        <v>0</v>
      </c>
    </row>
    <row r="1117" spans="1:29">
      <c r="A1117" s="2">
        <v>2014</v>
      </c>
      <c r="B1117" s="6" t="s">
        <v>1340</v>
      </c>
      <c r="C1117" s="6" t="s">
        <v>206</v>
      </c>
      <c r="D1117" s="5"/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f t="shared" si="367"/>
        <v>0</v>
      </c>
      <c r="O1117" s="12">
        <v>0</v>
      </c>
      <c r="P1117" s="12">
        <f t="shared" si="368"/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f t="shared" si="369"/>
        <v>0</v>
      </c>
      <c r="AA1117" s="12">
        <v>0</v>
      </c>
      <c r="AB1117" s="12">
        <f t="shared" si="370"/>
        <v>0</v>
      </c>
      <c r="AC1117" s="12">
        <f t="shared" si="371"/>
        <v>0</v>
      </c>
    </row>
    <row r="1118" spans="1:29">
      <c r="A1118" s="2">
        <v>2014</v>
      </c>
      <c r="B1118" s="6" t="s">
        <v>1341</v>
      </c>
      <c r="C1118" s="6" t="s">
        <v>1127</v>
      </c>
      <c r="D1118" s="5"/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f t="shared" si="367"/>
        <v>0</v>
      </c>
      <c r="O1118" s="12">
        <v>0</v>
      </c>
      <c r="P1118" s="12">
        <f t="shared" si="368"/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2">
        <v>0</v>
      </c>
      <c r="Z1118" s="12">
        <f t="shared" si="369"/>
        <v>0</v>
      </c>
      <c r="AA1118" s="12">
        <v>0</v>
      </c>
      <c r="AB1118" s="12">
        <f t="shared" si="370"/>
        <v>0</v>
      </c>
      <c r="AC1118" s="12">
        <f t="shared" si="371"/>
        <v>0</v>
      </c>
    </row>
    <row r="1119" spans="1:29">
      <c r="A1119" s="2">
        <v>2014</v>
      </c>
      <c r="B1119" s="6" t="s">
        <v>1342</v>
      </c>
      <c r="C1119" s="6" t="s">
        <v>1343</v>
      </c>
      <c r="D1119" s="5" t="s">
        <v>0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f t="shared" si="367"/>
        <v>0</v>
      </c>
      <c r="O1119" s="12">
        <v>0</v>
      </c>
      <c r="P1119" s="12">
        <f t="shared" si="368"/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f t="shared" si="369"/>
        <v>0</v>
      </c>
      <c r="AA1119" s="12">
        <v>0</v>
      </c>
      <c r="AB1119" s="12">
        <f t="shared" si="370"/>
        <v>0</v>
      </c>
      <c r="AC1119" s="12">
        <f t="shared" si="371"/>
        <v>0</v>
      </c>
    </row>
    <row r="1120" spans="1:29">
      <c r="A1120" s="2">
        <v>2014</v>
      </c>
      <c r="B1120" s="6" t="s">
        <v>1344</v>
      </c>
      <c r="C1120" s="6" t="s">
        <v>1345</v>
      </c>
      <c r="D1120" s="5" t="s">
        <v>131</v>
      </c>
      <c r="E1120" s="12">
        <v>0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f t="shared" si="367"/>
        <v>0</v>
      </c>
      <c r="O1120" s="12">
        <v>0</v>
      </c>
      <c r="P1120" s="12">
        <f t="shared" si="368"/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f t="shared" si="369"/>
        <v>0</v>
      </c>
      <c r="AA1120" s="12">
        <v>0</v>
      </c>
      <c r="AB1120" s="12">
        <f t="shared" si="370"/>
        <v>0</v>
      </c>
      <c r="AC1120" s="12">
        <f t="shared" si="371"/>
        <v>0</v>
      </c>
    </row>
    <row r="1121" spans="1:29">
      <c r="A1121" s="2">
        <v>2014</v>
      </c>
      <c r="B1121" s="6" t="s">
        <v>1346</v>
      </c>
      <c r="C1121" s="6" t="s">
        <v>1347</v>
      </c>
      <c r="D1121" s="5" t="s">
        <v>0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f t="shared" si="367"/>
        <v>0</v>
      </c>
      <c r="O1121" s="12">
        <v>0</v>
      </c>
      <c r="P1121" s="12">
        <f t="shared" si="368"/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f t="shared" si="369"/>
        <v>0</v>
      </c>
      <c r="AA1121" s="12">
        <v>0</v>
      </c>
      <c r="AB1121" s="12">
        <f t="shared" si="370"/>
        <v>0</v>
      </c>
      <c r="AC1121" s="12">
        <f t="shared" si="371"/>
        <v>0</v>
      </c>
    </row>
    <row r="1122" spans="1:29">
      <c r="A1122" s="2">
        <v>2014</v>
      </c>
      <c r="B1122" s="6" t="s">
        <v>1348</v>
      </c>
      <c r="C1122" s="6" t="s">
        <v>1349</v>
      </c>
      <c r="D1122" s="5" t="s">
        <v>131</v>
      </c>
      <c r="E1122" s="12"/>
      <c r="F1122" s="12"/>
      <c r="G1122" s="12"/>
      <c r="H1122" s="12"/>
      <c r="I1122" s="12"/>
      <c r="J1122" s="12"/>
      <c r="K1122" s="12"/>
      <c r="L1122" s="12"/>
      <c r="M1122" s="12"/>
      <c r="N1122" s="12">
        <f t="shared" si="367"/>
        <v>0</v>
      </c>
      <c r="O1122" s="12"/>
      <c r="P1122" s="12">
        <f t="shared" si="368"/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f t="shared" si="369"/>
        <v>0</v>
      </c>
      <c r="AA1122" s="12">
        <v>0</v>
      </c>
      <c r="AB1122" s="12">
        <f t="shared" si="370"/>
        <v>0</v>
      </c>
      <c r="AC1122" s="12">
        <f t="shared" si="371"/>
        <v>0</v>
      </c>
    </row>
    <row r="1123" spans="1:29">
      <c r="A1123" s="2">
        <v>2014</v>
      </c>
      <c r="B1123" s="6" t="s">
        <v>1350</v>
      </c>
      <c r="C1123" s="6" t="s">
        <v>1351</v>
      </c>
      <c r="D1123" s="5" t="s">
        <v>0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f t="shared" ref="N1123:N1211" si="374">SUM(E1123:M1123)</f>
        <v>0</v>
      </c>
      <c r="O1123" s="12">
        <v>0</v>
      </c>
      <c r="P1123" s="12">
        <f t="shared" ref="P1123:P1211" si="375">SUM(N1123-O1123)</f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f t="shared" si="369"/>
        <v>0</v>
      </c>
      <c r="AA1123" s="12">
        <v>0</v>
      </c>
      <c r="AB1123" s="12">
        <f t="shared" si="370"/>
        <v>0</v>
      </c>
      <c r="AC1123" s="12">
        <f t="shared" si="371"/>
        <v>0</v>
      </c>
    </row>
    <row r="1124" spans="1:29">
      <c r="A1124" s="2">
        <v>2014</v>
      </c>
      <c r="B1124" s="6" t="s">
        <v>1352</v>
      </c>
      <c r="C1124" s="6" t="s">
        <v>1353</v>
      </c>
      <c r="D1124" s="5"/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f t="shared" si="374"/>
        <v>0</v>
      </c>
      <c r="O1124" s="12">
        <v>0</v>
      </c>
      <c r="P1124" s="12">
        <f t="shared" si="375"/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f t="shared" si="369"/>
        <v>0</v>
      </c>
      <c r="AA1124" s="12">
        <v>0</v>
      </c>
      <c r="AB1124" s="12">
        <f t="shared" si="370"/>
        <v>0</v>
      </c>
      <c r="AC1124" s="12">
        <f t="shared" si="371"/>
        <v>0</v>
      </c>
    </row>
    <row r="1125" spans="1:29">
      <c r="A1125" s="2">
        <v>2014</v>
      </c>
      <c r="B1125" s="6" t="s">
        <v>1354</v>
      </c>
      <c r="C1125" s="6" t="s">
        <v>1355</v>
      </c>
      <c r="D1125" s="5" t="s">
        <v>0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1379</v>
      </c>
      <c r="N1125" s="12">
        <f>SUM(E1125:M1125)</f>
        <v>1379</v>
      </c>
      <c r="O1125" s="12">
        <v>1379</v>
      </c>
      <c r="P1125" s="12">
        <f>SUM(N1125-O1125)</f>
        <v>0</v>
      </c>
      <c r="Q1125" s="12">
        <v>0</v>
      </c>
      <c r="R1125" s="12">
        <v>0</v>
      </c>
      <c r="S1125" s="12">
        <v>532</v>
      </c>
      <c r="T1125" s="12">
        <v>0</v>
      </c>
      <c r="U1125" s="12">
        <v>0</v>
      </c>
      <c r="V1125" s="12">
        <v>0</v>
      </c>
      <c r="W1125" s="12">
        <v>0</v>
      </c>
      <c r="X1125" s="12">
        <v>0</v>
      </c>
      <c r="Y1125" s="12">
        <v>1193</v>
      </c>
      <c r="Z1125" s="12">
        <f t="shared" si="369"/>
        <v>1725</v>
      </c>
      <c r="AA1125" s="12">
        <v>1725</v>
      </c>
      <c r="AB1125" s="12">
        <f t="shared" si="370"/>
        <v>0</v>
      </c>
      <c r="AC1125" s="12">
        <f t="shared" si="371"/>
        <v>0</v>
      </c>
    </row>
    <row r="1126" spans="1:29">
      <c r="A1126" s="2">
        <v>2014</v>
      </c>
      <c r="B1126" s="6" t="s">
        <v>1356</v>
      </c>
      <c r="C1126" s="6" t="s">
        <v>1357</v>
      </c>
      <c r="D1126" s="5" t="s">
        <v>0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f>SUM(E1126:M1126)</f>
        <v>0</v>
      </c>
      <c r="O1126" s="12">
        <v>0</v>
      </c>
      <c r="P1126" s="12">
        <f>SUM(N1126-O1126)</f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2">
        <v>0</v>
      </c>
      <c r="Z1126" s="12">
        <f t="shared" si="369"/>
        <v>0</v>
      </c>
      <c r="AA1126" s="12">
        <v>0</v>
      </c>
      <c r="AB1126" s="12">
        <f t="shared" si="370"/>
        <v>0</v>
      </c>
      <c r="AC1126" s="12">
        <f t="shared" si="371"/>
        <v>0</v>
      </c>
    </row>
    <row r="1127" spans="1:29">
      <c r="A1127" s="2">
        <v>2014</v>
      </c>
      <c r="B1127" s="6" t="s">
        <v>1358</v>
      </c>
      <c r="C1127" s="6" t="s">
        <v>1359</v>
      </c>
      <c r="D1127" s="5"/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f>SUM(E1127:M1127)</f>
        <v>0</v>
      </c>
      <c r="O1127" s="12">
        <v>0</v>
      </c>
      <c r="P1127" s="12">
        <f>SUM(N1127-O1127)</f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f>SUM(Q1127:Y1127)</f>
        <v>0</v>
      </c>
      <c r="AA1127" s="12">
        <v>0</v>
      </c>
      <c r="AB1127" s="12">
        <f>SUM(Z1127-AA1127)</f>
        <v>0</v>
      </c>
      <c r="AC1127" s="12">
        <f>SUM(P1127+AB1127)</f>
        <v>0</v>
      </c>
    </row>
    <row r="1128" spans="1:29">
      <c r="A1128" s="2">
        <v>2014</v>
      </c>
      <c r="B1128" s="6" t="s">
        <v>1360</v>
      </c>
      <c r="C1128" s="6" t="s">
        <v>694</v>
      </c>
      <c r="D1128" s="5"/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f t="shared" si="374"/>
        <v>0</v>
      </c>
      <c r="O1128" s="12">
        <v>0</v>
      </c>
      <c r="P1128" s="12">
        <f t="shared" si="375"/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f t="shared" si="369"/>
        <v>0</v>
      </c>
      <c r="AA1128" s="12">
        <v>0</v>
      </c>
      <c r="AB1128" s="12">
        <f t="shared" si="370"/>
        <v>0</v>
      </c>
      <c r="AC1128" s="12">
        <f t="shared" si="371"/>
        <v>0</v>
      </c>
    </row>
    <row r="1129" spans="1:29">
      <c r="A1129" s="2">
        <v>2014</v>
      </c>
      <c r="B1129" s="6" t="s">
        <v>1361</v>
      </c>
      <c r="C1129" s="6" t="s">
        <v>1036</v>
      </c>
      <c r="D1129" s="5" t="s">
        <v>99</v>
      </c>
      <c r="E1129" s="12" t="s">
        <v>0</v>
      </c>
      <c r="F1129" s="12" t="s">
        <v>0</v>
      </c>
      <c r="G1129" s="12" t="s">
        <v>0</v>
      </c>
      <c r="H1129" s="12" t="s">
        <v>0</v>
      </c>
      <c r="I1129" s="12" t="s">
        <v>0</v>
      </c>
      <c r="J1129" s="12" t="s">
        <v>0</v>
      </c>
      <c r="K1129" s="12" t="s">
        <v>0</v>
      </c>
      <c r="L1129" s="12" t="s">
        <v>0</v>
      </c>
      <c r="M1129" s="12" t="s">
        <v>0</v>
      </c>
      <c r="N1129" s="12">
        <f t="shared" si="374"/>
        <v>0</v>
      </c>
      <c r="O1129" s="12">
        <v>0</v>
      </c>
      <c r="P1129" s="12">
        <f t="shared" si="375"/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f t="shared" si="369"/>
        <v>0</v>
      </c>
      <c r="AA1129" s="12">
        <v>0</v>
      </c>
      <c r="AB1129" s="12">
        <f t="shared" si="370"/>
        <v>0</v>
      </c>
      <c r="AC1129" s="12">
        <f t="shared" si="371"/>
        <v>0</v>
      </c>
    </row>
    <row r="1130" spans="1:29">
      <c r="A1130" s="2" t="s">
        <v>0</v>
      </c>
      <c r="B1130" s="6" t="s">
        <v>0</v>
      </c>
      <c r="C1130" s="6" t="s">
        <v>1035</v>
      </c>
      <c r="D1130" s="5" t="s">
        <v>99</v>
      </c>
      <c r="E1130" s="12" t="s">
        <v>0</v>
      </c>
      <c r="F1130" s="12" t="s">
        <v>0</v>
      </c>
      <c r="G1130" s="12" t="s">
        <v>0</v>
      </c>
      <c r="H1130" s="12" t="s">
        <v>0</v>
      </c>
      <c r="I1130" s="12" t="s">
        <v>0</v>
      </c>
      <c r="J1130" s="12" t="s">
        <v>0</v>
      </c>
      <c r="K1130" s="12" t="s">
        <v>0</v>
      </c>
      <c r="L1130" s="12" t="s">
        <v>0</v>
      </c>
      <c r="M1130" s="12" t="s">
        <v>0</v>
      </c>
      <c r="N1130" s="12">
        <f t="shared" si="374"/>
        <v>0</v>
      </c>
      <c r="O1130" s="12">
        <v>0</v>
      </c>
      <c r="P1130" s="12">
        <f t="shared" si="375"/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f t="shared" si="369"/>
        <v>0</v>
      </c>
      <c r="AA1130" s="12">
        <v>0</v>
      </c>
      <c r="AB1130" s="12">
        <f t="shared" si="370"/>
        <v>0</v>
      </c>
      <c r="AC1130" s="12">
        <f t="shared" si="371"/>
        <v>0</v>
      </c>
    </row>
    <row r="1131" spans="1:29">
      <c r="A1131" s="2">
        <v>2014</v>
      </c>
      <c r="B1131" s="6" t="s">
        <v>1362</v>
      </c>
      <c r="C1131" s="6" t="s">
        <v>842</v>
      </c>
      <c r="D1131" s="5"/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f t="shared" si="374"/>
        <v>0</v>
      </c>
      <c r="O1131" s="12">
        <v>0</v>
      </c>
      <c r="P1131" s="12">
        <f t="shared" si="375"/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f t="shared" si="369"/>
        <v>0</v>
      </c>
      <c r="AA1131" s="12">
        <v>0</v>
      </c>
      <c r="AB1131" s="12">
        <f t="shared" si="370"/>
        <v>0</v>
      </c>
      <c r="AC1131" s="12">
        <f t="shared" si="371"/>
        <v>0</v>
      </c>
    </row>
    <row r="1132" spans="1:29">
      <c r="A1132" s="2">
        <v>2014</v>
      </c>
      <c r="B1132" s="6" t="s">
        <v>1363</v>
      </c>
      <c r="C1132" s="6" t="s">
        <v>145</v>
      </c>
      <c r="D1132" s="5"/>
      <c r="E1132" s="12">
        <v>0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f t="shared" si="374"/>
        <v>0</v>
      </c>
      <c r="O1132" s="12">
        <v>0</v>
      </c>
      <c r="P1132" s="12">
        <f t="shared" si="375"/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f t="shared" si="369"/>
        <v>0</v>
      </c>
      <c r="AA1132" s="12">
        <v>0</v>
      </c>
      <c r="AB1132" s="12">
        <f t="shared" si="370"/>
        <v>0</v>
      </c>
      <c r="AC1132" s="12">
        <f t="shared" si="371"/>
        <v>0</v>
      </c>
    </row>
    <row r="1133" spans="1:29">
      <c r="A1133" s="2">
        <v>2014</v>
      </c>
      <c r="B1133" s="6" t="s">
        <v>1364</v>
      </c>
      <c r="C1133" s="6" t="s">
        <v>1365</v>
      </c>
      <c r="D1133" s="5"/>
      <c r="E1133" s="12">
        <v>0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f t="shared" si="374"/>
        <v>0</v>
      </c>
      <c r="O1133" s="12">
        <v>0</v>
      </c>
      <c r="P1133" s="12">
        <f t="shared" si="375"/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f t="shared" si="369"/>
        <v>0</v>
      </c>
      <c r="AA1133" s="12">
        <v>0</v>
      </c>
      <c r="AB1133" s="12">
        <f t="shared" si="370"/>
        <v>0</v>
      </c>
      <c r="AC1133" s="12">
        <f t="shared" si="371"/>
        <v>0</v>
      </c>
    </row>
    <row r="1134" spans="1:29">
      <c r="A1134" s="2">
        <v>2014</v>
      </c>
      <c r="B1134" s="6" t="s">
        <v>1366</v>
      </c>
      <c r="C1134" s="6" t="s">
        <v>1365</v>
      </c>
      <c r="D1134" s="5"/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f t="shared" si="374"/>
        <v>0</v>
      </c>
      <c r="O1134" s="12">
        <v>0</v>
      </c>
      <c r="P1134" s="12">
        <f t="shared" si="375"/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f t="shared" si="369"/>
        <v>0</v>
      </c>
      <c r="AA1134" s="12">
        <v>0</v>
      </c>
      <c r="AB1134" s="12">
        <f t="shared" si="370"/>
        <v>0</v>
      </c>
      <c r="AC1134" s="12">
        <f t="shared" si="371"/>
        <v>0</v>
      </c>
    </row>
    <row r="1135" spans="1:29">
      <c r="A1135" s="2">
        <v>2014</v>
      </c>
      <c r="B1135" s="6" t="s">
        <v>1367</v>
      </c>
      <c r="C1135" s="6" t="s">
        <v>88</v>
      </c>
      <c r="D1135" s="5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>
        <f t="shared" si="374"/>
        <v>0</v>
      </c>
      <c r="O1135" s="12"/>
      <c r="P1135" s="12">
        <f t="shared" si="375"/>
        <v>0</v>
      </c>
      <c r="Q1135" s="12"/>
      <c r="R1135" s="12"/>
      <c r="S1135" s="12"/>
      <c r="T1135" s="12"/>
      <c r="U1135" s="12"/>
      <c r="V1135" s="12"/>
      <c r="W1135" s="12"/>
      <c r="X1135" s="12"/>
      <c r="Y1135" s="12"/>
      <c r="Z1135" s="12">
        <f t="shared" si="369"/>
        <v>0</v>
      </c>
      <c r="AA1135" s="12"/>
      <c r="AB1135" s="12">
        <f t="shared" si="370"/>
        <v>0</v>
      </c>
      <c r="AC1135" s="12">
        <f t="shared" si="371"/>
        <v>0</v>
      </c>
    </row>
    <row r="1136" spans="1:29">
      <c r="A1136" s="1"/>
      <c r="B1136" s="6" t="s">
        <v>0</v>
      </c>
      <c r="C1136" s="6" t="s">
        <v>967</v>
      </c>
      <c r="D1136" s="5"/>
      <c r="E1136" s="12">
        <v>11250</v>
      </c>
      <c r="F1136" s="12">
        <v>0</v>
      </c>
      <c r="G1136" s="12">
        <v>0</v>
      </c>
      <c r="H1136" s="12">
        <v>33.39</v>
      </c>
      <c r="I1136" s="12">
        <v>0</v>
      </c>
      <c r="J1136" s="12">
        <v>0</v>
      </c>
      <c r="K1136" s="12">
        <v>14.33</v>
      </c>
      <c r="L1136" s="12">
        <v>0</v>
      </c>
      <c r="M1136" s="12">
        <v>0</v>
      </c>
      <c r="N1136" s="12">
        <f t="shared" si="374"/>
        <v>11297.72</v>
      </c>
      <c r="O1136" s="12">
        <v>11297.72</v>
      </c>
      <c r="P1136" s="12">
        <f t="shared" si="375"/>
        <v>0</v>
      </c>
      <c r="Q1136" s="12">
        <v>13500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120</v>
      </c>
      <c r="Y1136" s="12">
        <v>0</v>
      </c>
      <c r="Z1136" s="12">
        <f t="shared" si="369"/>
        <v>13620</v>
      </c>
      <c r="AA1136" s="12">
        <v>13620</v>
      </c>
      <c r="AB1136" s="12">
        <f t="shared" si="370"/>
        <v>0</v>
      </c>
      <c r="AC1136" s="12">
        <f t="shared" si="371"/>
        <v>0</v>
      </c>
    </row>
    <row r="1137" spans="1:29">
      <c r="A1137" s="1"/>
      <c r="B1137" s="6" t="s">
        <v>0</v>
      </c>
      <c r="C1137" s="6" t="s">
        <v>1368</v>
      </c>
      <c r="D1137" s="5"/>
      <c r="E1137" s="12">
        <v>21750</v>
      </c>
      <c r="F1137" s="12">
        <v>5338.53</v>
      </c>
      <c r="G1137" s="12">
        <v>0</v>
      </c>
      <c r="H1137" s="12">
        <v>272.67</v>
      </c>
      <c r="I1137" s="12">
        <v>0</v>
      </c>
      <c r="J1137" s="12">
        <v>4144.04</v>
      </c>
      <c r="K1137" s="12">
        <v>305.44</v>
      </c>
      <c r="L1137" s="12">
        <v>0</v>
      </c>
      <c r="M1137" s="12">
        <v>0</v>
      </c>
      <c r="N1137" s="12">
        <f t="shared" si="374"/>
        <v>31810.679999999997</v>
      </c>
      <c r="O1137" s="12">
        <v>31810.68</v>
      </c>
      <c r="P1137" s="12">
        <f t="shared" si="375"/>
        <v>-3.637978807091713E-12</v>
      </c>
      <c r="Q1137" s="12">
        <v>21750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120</v>
      </c>
      <c r="Y1137" s="12">
        <v>0</v>
      </c>
      <c r="Z1137" s="12">
        <f t="shared" si="369"/>
        <v>21870</v>
      </c>
      <c r="AA1137" s="12">
        <v>21870</v>
      </c>
      <c r="AB1137" s="12">
        <f t="shared" si="370"/>
        <v>0</v>
      </c>
      <c r="AC1137" s="12">
        <f t="shared" si="371"/>
        <v>-3.637978807091713E-12</v>
      </c>
    </row>
    <row r="1138" spans="1:29">
      <c r="A1138" s="1"/>
      <c r="B1138" s="6" t="s">
        <v>0</v>
      </c>
      <c r="C1138" s="6" t="s">
        <v>1369</v>
      </c>
      <c r="D1138" s="5"/>
      <c r="E1138" s="12">
        <v>11500</v>
      </c>
      <c r="F1138" s="12">
        <v>0</v>
      </c>
      <c r="G1138" s="12">
        <v>0</v>
      </c>
      <c r="H1138" s="12">
        <v>33.99</v>
      </c>
      <c r="I1138" s="12">
        <v>0</v>
      </c>
      <c r="J1138" s="12">
        <v>0</v>
      </c>
      <c r="K1138" s="12">
        <v>14.59</v>
      </c>
      <c r="L1138" s="12">
        <v>0</v>
      </c>
      <c r="M1138" s="12">
        <v>0</v>
      </c>
      <c r="N1138" s="12">
        <f t="shared" si="374"/>
        <v>11548.58</v>
      </c>
      <c r="O1138" s="12">
        <v>11548.58</v>
      </c>
      <c r="P1138" s="12">
        <f t="shared" si="375"/>
        <v>0</v>
      </c>
      <c r="Q1138" s="12">
        <v>15000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120</v>
      </c>
      <c r="Y1138" s="12">
        <v>0</v>
      </c>
      <c r="Z1138" s="12">
        <f t="shared" si="369"/>
        <v>15120</v>
      </c>
      <c r="AA1138" s="12">
        <v>15120</v>
      </c>
      <c r="AB1138" s="12">
        <f t="shared" si="370"/>
        <v>0</v>
      </c>
      <c r="AC1138" s="12">
        <f t="shared" si="371"/>
        <v>0</v>
      </c>
    </row>
    <row r="1139" spans="1:29">
      <c r="A1139" s="1"/>
      <c r="B1139" s="6" t="s">
        <v>0</v>
      </c>
      <c r="C1139" s="6" t="s">
        <v>1370</v>
      </c>
      <c r="D1139" s="5"/>
      <c r="E1139" s="12">
        <v>14499.99</v>
      </c>
      <c r="F1139" s="12">
        <v>0</v>
      </c>
      <c r="G1139" s="12">
        <v>0</v>
      </c>
      <c r="H1139" s="12">
        <v>44.46</v>
      </c>
      <c r="I1139" s="12">
        <v>0</v>
      </c>
      <c r="J1139" s="12">
        <v>0</v>
      </c>
      <c r="K1139" s="12">
        <v>19.09</v>
      </c>
      <c r="L1139" s="12">
        <v>0</v>
      </c>
      <c r="M1139" s="12">
        <v>0</v>
      </c>
      <c r="N1139" s="12">
        <f t="shared" si="374"/>
        <v>14563.539999999999</v>
      </c>
      <c r="O1139" s="12">
        <v>14563.54</v>
      </c>
      <c r="P1139" s="12">
        <f t="shared" si="375"/>
        <v>-1.8189894035458565E-12</v>
      </c>
      <c r="Q1139" s="12">
        <v>14499.99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120</v>
      </c>
      <c r="Y1139" s="12">
        <v>0</v>
      </c>
      <c r="Z1139" s="12">
        <f t="shared" si="369"/>
        <v>14619.99</v>
      </c>
      <c r="AA1139" s="12">
        <v>14619.99</v>
      </c>
      <c r="AB1139" s="12">
        <f t="shared" si="370"/>
        <v>0</v>
      </c>
      <c r="AC1139" s="12">
        <f t="shared" si="371"/>
        <v>-1.8189894035458565E-12</v>
      </c>
    </row>
    <row r="1140" spans="1:29">
      <c r="A1140" s="1"/>
      <c r="B1140" s="6"/>
      <c r="C1140" s="6" t="s">
        <v>303</v>
      </c>
      <c r="D1140" s="5" t="s">
        <v>131</v>
      </c>
      <c r="E1140" s="12">
        <v>7500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f t="shared" si="374"/>
        <v>7500</v>
      </c>
      <c r="O1140" s="12">
        <v>7500</v>
      </c>
      <c r="P1140" s="12">
        <f t="shared" si="375"/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f t="shared" si="369"/>
        <v>0</v>
      </c>
      <c r="AA1140" s="12">
        <v>0</v>
      </c>
      <c r="AB1140" s="12">
        <f t="shared" si="370"/>
        <v>0</v>
      </c>
      <c r="AC1140" s="12">
        <f t="shared" si="371"/>
        <v>0</v>
      </c>
    </row>
    <row r="1141" spans="1:29">
      <c r="A1141" s="1"/>
      <c r="B1141" s="6"/>
      <c r="C1141" s="6" t="s">
        <v>1371</v>
      </c>
      <c r="D1141" s="5"/>
      <c r="E1141" s="12">
        <v>7500</v>
      </c>
      <c r="F1141" s="12">
        <v>0</v>
      </c>
      <c r="G1141" s="12">
        <v>0</v>
      </c>
      <c r="H1141" s="12">
        <v>22.13</v>
      </c>
      <c r="I1141" s="12">
        <v>0</v>
      </c>
      <c r="J1141" s="12">
        <v>0</v>
      </c>
      <c r="K1141" s="12">
        <v>9.5</v>
      </c>
      <c r="L1141" s="12">
        <v>0</v>
      </c>
      <c r="M1141" s="12">
        <v>0</v>
      </c>
      <c r="N1141" s="12">
        <f t="shared" si="374"/>
        <v>7531.63</v>
      </c>
      <c r="O1141" s="12">
        <v>7531.63</v>
      </c>
      <c r="P1141" s="12">
        <f t="shared" si="375"/>
        <v>0</v>
      </c>
      <c r="Q1141" s="12">
        <v>7000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120</v>
      </c>
      <c r="Y1141" s="12">
        <v>0</v>
      </c>
      <c r="Z1141" s="12">
        <f t="shared" si="369"/>
        <v>7120</v>
      </c>
      <c r="AA1141" s="12">
        <v>7120</v>
      </c>
      <c r="AB1141" s="12">
        <f t="shared" si="370"/>
        <v>0</v>
      </c>
      <c r="AC1141" s="12">
        <f t="shared" si="371"/>
        <v>0</v>
      </c>
    </row>
    <row r="1142" spans="1:29">
      <c r="A1142" s="2">
        <v>2014</v>
      </c>
      <c r="B1142" s="6" t="s">
        <v>1790</v>
      </c>
      <c r="C1142" s="6" t="s">
        <v>1372</v>
      </c>
      <c r="D1142" s="15" t="s">
        <v>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f>SUM(E1142:M1142)</f>
        <v>0</v>
      </c>
      <c r="O1142" s="12">
        <v>0</v>
      </c>
      <c r="P1142" s="12">
        <f>SUM(N1142-O1142)</f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f t="shared" si="369"/>
        <v>0</v>
      </c>
      <c r="AA1142" s="12">
        <v>0</v>
      </c>
      <c r="AB1142" s="12">
        <f t="shared" si="370"/>
        <v>0</v>
      </c>
      <c r="AC1142" s="12">
        <f t="shared" si="371"/>
        <v>0</v>
      </c>
    </row>
    <row r="1143" spans="1:29">
      <c r="A1143" s="2">
        <v>2014</v>
      </c>
      <c r="B1143" s="6" t="s">
        <v>1373</v>
      </c>
      <c r="C1143" s="6" t="s">
        <v>631</v>
      </c>
      <c r="D1143" s="5" t="s">
        <v>0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f>SUM(E1143:M1143)</f>
        <v>0</v>
      </c>
      <c r="O1143" s="12">
        <v>0</v>
      </c>
      <c r="P1143" s="12">
        <f>SUM(N1143-O1143)</f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f t="shared" si="369"/>
        <v>0</v>
      </c>
      <c r="AA1143" s="12">
        <v>0</v>
      </c>
      <c r="AB1143" s="12">
        <f t="shared" si="370"/>
        <v>0</v>
      </c>
      <c r="AC1143" s="12">
        <f t="shared" si="371"/>
        <v>0</v>
      </c>
    </row>
    <row r="1144" spans="1:29">
      <c r="A1144" s="2">
        <v>2014</v>
      </c>
      <c r="B1144" s="6" t="s">
        <v>1374</v>
      </c>
      <c r="C1144" s="6" t="s">
        <v>1027</v>
      </c>
      <c r="D1144" s="5"/>
      <c r="E1144" s="12">
        <v>0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f t="shared" si="374"/>
        <v>0</v>
      </c>
      <c r="O1144" s="12">
        <v>0</v>
      </c>
      <c r="P1144" s="12">
        <f t="shared" si="375"/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f t="shared" si="369"/>
        <v>0</v>
      </c>
      <c r="AA1144" s="12">
        <v>0</v>
      </c>
      <c r="AB1144" s="12">
        <f t="shared" si="370"/>
        <v>0</v>
      </c>
      <c r="AC1144" s="12">
        <f t="shared" si="371"/>
        <v>0</v>
      </c>
    </row>
    <row r="1145" spans="1:29">
      <c r="A1145" s="2">
        <v>2014</v>
      </c>
      <c r="B1145" s="6" t="s">
        <v>1375</v>
      </c>
      <c r="C1145" s="6" t="s">
        <v>274</v>
      </c>
      <c r="D1145" s="5"/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f t="shared" si="374"/>
        <v>0</v>
      </c>
      <c r="O1145" s="12">
        <v>0</v>
      </c>
      <c r="P1145" s="12">
        <f t="shared" si="375"/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f t="shared" si="369"/>
        <v>0</v>
      </c>
      <c r="AA1145" s="12">
        <v>0</v>
      </c>
      <c r="AB1145" s="12">
        <f t="shared" si="370"/>
        <v>0</v>
      </c>
      <c r="AC1145" s="12">
        <f t="shared" si="371"/>
        <v>0</v>
      </c>
    </row>
    <row r="1146" spans="1:29">
      <c r="A1146" s="2">
        <v>2014</v>
      </c>
      <c r="B1146" s="6" t="s">
        <v>1376</v>
      </c>
      <c r="C1146" s="6" t="s">
        <v>1152</v>
      </c>
      <c r="D1146" s="5" t="s">
        <v>0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f t="shared" si="374"/>
        <v>0</v>
      </c>
      <c r="O1146" s="12">
        <v>0</v>
      </c>
      <c r="P1146" s="12">
        <f t="shared" si="375"/>
        <v>0</v>
      </c>
      <c r="Q1146" s="12">
        <v>0</v>
      </c>
      <c r="R1146" s="12">
        <v>0</v>
      </c>
      <c r="S1146" s="12">
        <v>0</v>
      </c>
      <c r="T1146" s="12">
        <v>15.53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f t="shared" si="369"/>
        <v>15.53</v>
      </c>
      <c r="AA1146" s="12">
        <v>15.53</v>
      </c>
      <c r="AB1146" s="12">
        <f t="shared" si="370"/>
        <v>0</v>
      </c>
      <c r="AC1146" s="12">
        <f t="shared" si="371"/>
        <v>0</v>
      </c>
    </row>
    <row r="1147" spans="1:29">
      <c r="A1147" s="2">
        <v>2014</v>
      </c>
      <c r="B1147" s="6" t="s">
        <v>1377</v>
      </c>
      <c r="C1147" s="6" t="s">
        <v>1378</v>
      </c>
      <c r="D1147" s="5" t="s">
        <v>131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f t="shared" si="374"/>
        <v>0</v>
      </c>
      <c r="O1147" s="12">
        <v>0</v>
      </c>
      <c r="P1147" s="12">
        <f t="shared" si="375"/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f t="shared" si="369"/>
        <v>0</v>
      </c>
      <c r="AA1147" s="12">
        <v>0</v>
      </c>
      <c r="AB1147" s="12">
        <f t="shared" si="370"/>
        <v>0</v>
      </c>
      <c r="AC1147" s="12">
        <f t="shared" si="371"/>
        <v>0</v>
      </c>
    </row>
    <row r="1148" spans="1:29">
      <c r="A1148" s="2">
        <v>2014</v>
      </c>
      <c r="B1148" s="6" t="s">
        <v>354</v>
      </c>
      <c r="C1148" s="6" t="s">
        <v>1379</v>
      </c>
      <c r="D1148" s="5" t="s">
        <v>131</v>
      </c>
      <c r="E1148" s="12">
        <v>14269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2200</v>
      </c>
      <c r="M1148" s="12">
        <v>0</v>
      </c>
      <c r="N1148" s="12">
        <f t="shared" si="374"/>
        <v>16469</v>
      </c>
      <c r="O1148" s="12">
        <v>0</v>
      </c>
      <c r="P1148" s="12">
        <f t="shared" si="375"/>
        <v>16469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f t="shared" si="369"/>
        <v>0</v>
      </c>
      <c r="AA1148" s="12">
        <v>0</v>
      </c>
      <c r="AB1148" s="12">
        <f t="shared" si="370"/>
        <v>0</v>
      </c>
      <c r="AC1148" s="12">
        <f t="shared" si="371"/>
        <v>16469</v>
      </c>
    </row>
    <row r="1149" spans="1:29">
      <c r="A1149" s="2" t="s">
        <v>0</v>
      </c>
      <c r="B1149" s="6" t="s">
        <v>0</v>
      </c>
      <c r="C1149" s="6" t="s">
        <v>88</v>
      </c>
      <c r="D1149" s="5" t="s">
        <v>0</v>
      </c>
      <c r="E1149" s="12"/>
      <c r="F1149" s="12"/>
      <c r="G1149" s="12"/>
      <c r="H1149" s="12"/>
      <c r="I1149" s="12"/>
      <c r="J1149" s="12"/>
      <c r="K1149" s="12"/>
      <c r="L1149" s="12"/>
      <c r="M1149" s="12"/>
      <c r="N1149" s="12">
        <f t="shared" si="374"/>
        <v>0</v>
      </c>
      <c r="O1149" s="12"/>
      <c r="P1149" s="12">
        <f t="shared" si="375"/>
        <v>0</v>
      </c>
      <c r="Q1149" s="12"/>
      <c r="R1149" s="12"/>
      <c r="S1149" s="12"/>
      <c r="T1149" s="12"/>
      <c r="U1149" s="12"/>
      <c r="V1149" s="12"/>
      <c r="W1149" s="12"/>
      <c r="X1149" s="12"/>
      <c r="Y1149" s="12"/>
      <c r="Z1149" s="12">
        <f t="shared" si="369"/>
        <v>0</v>
      </c>
      <c r="AA1149" s="12"/>
      <c r="AB1149" s="12">
        <f t="shared" si="370"/>
        <v>0</v>
      </c>
      <c r="AC1149" s="12">
        <f t="shared" si="371"/>
        <v>0</v>
      </c>
    </row>
    <row r="1150" spans="1:29">
      <c r="A1150" s="2">
        <v>2014</v>
      </c>
      <c r="B1150" s="6" t="s">
        <v>1380</v>
      </c>
      <c r="C1150" s="6" t="s">
        <v>206</v>
      </c>
      <c r="D1150" s="5" t="s">
        <v>0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f t="shared" si="374"/>
        <v>0</v>
      </c>
      <c r="O1150" s="12">
        <v>0</v>
      </c>
      <c r="P1150" s="12">
        <f t="shared" si="375"/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f t="shared" si="369"/>
        <v>0</v>
      </c>
      <c r="AA1150" s="12">
        <v>0</v>
      </c>
      <c r="AB1150" s="12">
        <f t="shared" si="370"/>
        <v>0</v>
      </c>
      <c r="AC1150" s="12">
        <f t="shared" si="371"/>
        <v>0</v>
      </c>
    </row>
    <row r="1151" spans="1:29">
      <c r="A1151" s="2">
        <v>2014</v>
      </c>
      <c r="B1151" s="6" t="s">
        <v>1381</v>
      </c>
      <c r="C1151" s="6" t="s">
        <v>206</v>
      </c>
      <c r="D1151" s="5" t="s">
        <v>0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f t="shared" si="374"/>
        <v>0</v>
      </c>
      <c r="O1151" s="12">
        <v>0</v>
      </c>
      <c r="P1151" s="12">
        <f t="shared" si="375"/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f t="shared" ref="Z1151:Z1217" si="376">SUM(Q1151:Y1151)</f>
        <v>0</v>
      </c>
      <c r="AA1151" s="12">
        <v>0</v>
      </c>
      <c r="AB1151" s="12">
        <f t="shared" ref="AB1151:AB1217" si="377">SUM(Z1151-AA1151)</f>
        <v>0</v>
      </c>
      <c r="AC1151" s="12">
        <f t="shared" ref="AC1151:AC1217" si="378">SUM(P1151+AB1151)</f>
        <v>0</v>
      </c>
    </row>
    <row r="1152" spans="1:29">
      <c r="A1152" s="2">
        <v>2014</v>
      </c>
      <c r="B1152" s="6" t="s">
        <v>1382</v>
      </c>
      <c r="C1152" s="6" t="s">
        <v>401</v>
      </c>
      <c r="D1152" s="5" t="s">
        <v>0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f t="shared" si="374"/>
        <v>0</v>
      </c>
      <c r="O1152" s="12">
        <v>0</v>
      </c>
      <c r="P1152" s="12">
        <f t="shared" si="375"/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f t="shared" si="376"/>
        <v>0</v>
      </c>
      <c r="AA1152" s="12">
        <v>0</v>
      </c>
      <c r="AB1152" s="12">
        <f t="shared" si="377"/>
        <v>0</v>
      </c>
      <c r="AC1152" s="12">
        <f t="shared" si="378"/>
        <v>0</v>
      </c>
    </row>
    <row r="1153" spans="1:29">
      <c r="A1153" s="1"/>
      <c r="B1153" s="6"/>
      <c r="C1153" s="6" t="s">
        <v>1383</v>
      </c>
      <c r="D1153" s="5" t="s">
        <v>131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f t="shared" si="374"/>
        <v>0</v>
      </c>
      <c r="O1153" s="12">
        <v>0</v>
      </c>
      <c r="P1153" s="12">
        <f t="shared" si="375"/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f t="shared" si="376"/>
        <v>0</v>
      </c>
      <c r="AA1153" s="12">
        <v>0</v>
      </c>
      <c r="AB1153" s="12">
        <f t="shared" si="377"/>
        <v>0</v>
      </c>
      <c r="AC1153" s="12">
        <f t="shared" si="378"/>
        <v>0</v>
      </c>
    </row>
    <row r="1154" spans="1:29">
      <c r="A1154" s="2">
        <v>2014</v>
      </c>
      <c r="B1154" s="6" t="s">
        <v>1384</v>
      </c>
      <c r="C1154" s="6" t="s">
        <v>1385</v>
      </c>
      <c r="D1154" s="5"/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f t="shared" si="374"/>
        <v>0</v>
      </c>
      <c r="O1154" s="12">
        <v>0</v>
      </c>
      <c r="P1154" s="12">
        <f t="shared" si="375"/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f t="shared" si="376"/>
        <v>0</v>
      </c>
      <c r="AA1154" s="12">
        <v>0</v>
      </c>
      <c r="AB1154" s="12">
        <f t="shared" si="377"/>
        <v>0</v>
      </c>
      <c r="AC1154" s="12">
        <f t="shared" si="378"/>
        <v>0</v>
      </c>
    </row>
    <row r="1155" spans="1:29">
      <c r="A1155" s="2">
        <v>2014</v>
      </c>
      <c r="B1155" s="6" t="s">
        <v>1386</v>
      </c>
      <c r="C1155" s="6" t="s">
        <v>1353</v>
      </c>
      <c r="D1155" s="5"/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f t="shared" si="374"/>
        <v>0</v>
      </c>
      <c r="O1155" s="12">
        <v>0</v>
      </c>
      <c r="P1155" s="12">
        <f t="shared" si="375"/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f t="shared" si="376"/>
        <v>0</v>
      </c>
      <c r="AA1155" s="12">
        <v>0</v>
      </c>
      <c r="AB1155" s="12">
        <f t="shared" si="377"/>
        <v>0</v>
      </c>
      <c r="AC1155" s="12">
        <f t="shared" si="378"/>
        <v>0</v>
      </c>
    </row>
    <row r="1156" spans="1:29">
      <c r="A1156" s="2">
        <v>2014</v>
      </c>
      <c r="B1156" s="6" t="s">
        <v>1387</v>
      </c>
      <c r="C1156" s="6" t="s">
        <v>450</v>
      </c>
      <c r="D1156" s="5"/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f t="shared" si="374"/>
        <v>0</v>
      </c>
      <c r="O1156" s="12">
        <v>0</v>
      </c>
      <c r="P1156" s="12">
        <f t="shared" si="375"/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f t="shared" si="376"/>
        <v>0</v>
      </c>
      <c r="AA1156" s="12">
        <v>0</v>
      </c>
      <c r="AB1156" s="12">
        <f t="shared" si="377"/>
        <v>0</v>
      </c>
      <c r="AC1156" s="12">
        <f t="shared" si="378"/>
        <v>0</v>
      </c>
    </row>
    <row r="1157" spans="1:29">
      <c r="A1157" s="2">
        <v>2014</v>
      </c>
      <c r="B1157" s="6" t="s">
        <v>1388</v>
      </c>
      <c r="C1157" s="6" t="s">
        <v>1169</v>
      </c>
      <c r="D1157" s="5" t="s">
        <v>131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f>SUM(E1157:M1157)</f>
        <v>0</v>
      </c>
      <c r="O1157" s="12">
        <v>0</v>
      </c>
      <c r="P1157" s="12">
        <f>SUM(N1157-O1157)</f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f t="shared" si="376"/>
        <v>0</v>
      </c>
      <c r="AA1157" s="12">
        <v>0</v>
      </c>
      <c r="AB1157" s="12">
        <f t="shared" si="377"/>
        <v>0</v>
      </c>
      <c r="AC1157" s="12">
        <f t="shared" si="378"/>
        <v>0</v>
      </c>
    </row>
    <row r="1158" spans="1:29">
      <c r="A1158" s="2" t="s">
        <v>0</v>
      </c>
      <c r="B1158" s="6" t="s">
        <v>0</v>
      </c>
      <c r="C1158" s="6" t="s">
        <v>1389</v>
      </c>
      <c r="D1158" s="5" t="s">
        <v>99</v>
      </c>
      <c r="E1158" s="12" t="s">
        <v>0</v>
      </c>
      <c r="F1158" s="12" t="s">
        <v>0</v>
      </c>
      <c r="G1158" s="12" t="s">
        <v>114</v>
      </c>
      <c r="H1158" s="12" t="s">
        <v>0</v>
      </c>
      <c r="I1158" s="12" t="s">
        <v>0</v>
      </c>
      <c r="J1158" s="12" t="s">
        <v>0</v>
      </c>
      <c r="K1158" s="12" t="s">
        <v>0</v>
      </c>
      <c r="L1158" s="12" t="s">
        <v>0</v>
      </c>
      <c r="M1158" s="12" t="s">
        <v>0</v>
      </c>
      <c r="N1158" s="12">
        <f>SUM(E1158:M1158)</f>
        <v>0</v>
      </c>
      <c r="O1158" s="12">
        <v>0</v>
      </c>
      <c r="P1158" s="12">
        <f>SUM(N1158-O1158)</f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f t="shared" si="376"/>
        <v>0</v>
      </c>
      <c r="AA1158" s="12">
        <v>0</v>
      </c>
      <c r="AB1158" s="12">
        <f t="shared" si="377"/>
        <v>0</v>
      </c>
      <c r="AC1158" s="12">
        <f t="shared" si="378"/>
        <v>0</v>
      </c>
    </row>
    <row r="1159" spans="1:29">
      <c r="A1159" s="2">
        <v>2014</v>
      </c>
      <c r="B1159" s="6" t="s">
        <v>1390</v>
      </c>
      <c r="C1159" s="6" t="s">
        <v>1391</v>
      </c>
      <c r="D1159" s="5"/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f t="shared" si="374"/>
        <v>0</v>
      </c>
      <c r="O1159" s="12">
        <v>0</v>
      </c>
      <c r="P1159" s="12">
        <f t="shared" si="375"/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f t="shared" si="376"/>
        <v>0</v>
      </c>
      <c r="AA1159" s="12">
        <v>0</v>
      </c>
      <c r="AB1159" s="12">
        <f t="shared" si="377"/>
        <v>0</v>
      </c>
      <c r="AC1159" s="12">
        <f t="shared" si="378"/>
        <v>0</v>
      </c>
    </row>
    <row r="1160" spans="1:29">
      <c r="A1160" s="2">
        <v>2014</v>
      </c>
      <c r="B1160" s="6" t="s">
        <v>1392</v>
      </c>
      <c r="C1160" s="6" t="s">
        <v>562</v>
      </c>
      <c r="D1160" s="5" t="s">
        <v>0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f t="shared" si="374"/>
        <v>0</v>
      </c>
      <c r="O1160" s="12">
        <v>0</v>
      </c>
      <c r="P1160" s="12">
        <f t="shared" si="375"/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f t="shared" si="376"/>
        <v>0</v>
      </c>
      <c r="AA1160" s="12">
        <v>0</v>
      </c>
      <c r="AB1160" s="12">
        <f t="shared" si="377"/>
        <v>0</v>
      </c>
      <c r="AC1160" s="12">
        <f t="shared" si="378"/>
        <v>0</v>
      </c>
    </row>
    <row r="1161" spans="1:29">
      <c r="A1161" s="1"/>
      <c r="B1161" s="6"/>
      <c r="C1161" s="6" t="s">
        <v>981</v>
      </c>
      <c r="D1161" s="5" t="s">
        <v>0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f t="shared" si="374"/>
        <v>0</v>
      </c>
      <c r="O1161" s="12">
        <v>0</v>
      </c>
      <c r="P1161" s="12">
        <f t="shared" si="375"/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f t="shared" si="376"/>
        <v>0</v>
      </c>
      <c r="AA1161" s="12">
        <v>0</v>
      </c>
      <c r="AB1161" s="12">
        <f t="shared" si="377"/>
        <v>0</v>
      </c>
      <c r="AC1161" s="12">
        <f t="shared" si="378"/>
        <v>0</v>
      </c>
    </row>
    <row r="1162" spans="1:29">
      <c r="A1162" s="2">
        <v>2014</v>
      </c>
      <c r="B1162" s="6" t="s">
        <v>1393</v>
      </c>
      <c r="C1162" s="6" t="s">
        <v>765</v>
      </c>
      <c r="D1162" s="5"/>
      <c r="E1162" s="12">
        <v>0</v>
      </c>
      <c r="F1162" s="12">
        <v>0</v>
      </c>
      <c r="G1162" s="12">
        <v>0</v>
      </c>
      <c r="H1162" s="12">
        <v>19.309999999999999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f t="shared" si="374"/>
        <v>19.309999999999999</v>
      </c>
      <c r="O1162" s="12">
        <v>0</v>
      </c>
      <c r="P1162" s="12">
        <f t="shared" si="375"/>
        <v>19.309999999999999</v>
      </c>
      <c r="Q1162" s="12">
        <v>0</v>
      </c>
      <c r="R1162" s="12">
        <v>0</v>
      </c>
      <c r="S1162" s="12">
        <v>0</v>
      </c>
      <c r="T1162" s="12">
        <v>26.99</v>
      </c>
      <c r="U1162" s="12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f t="shared" si="376"/>
        <v>26.99</v>
      </c>
      <c r="AA1162" s="12">
        <v>0</v>
      </c>
      <c r="AB1162" s="12">
        <f t="shared" si="377"/>
        <v>26.99</v>
      </c>
      <c r="AC1162" s="12">
        <f t="shared" si="378"/>
        <v>46.3</v>
      </c>
    </row>
    <row r="1163" spans="1:29">
      <c r="A1163" s="2">
        <v>2014</v>
      </c>
      <c r="B1163" s="6" t="s">
        <v>1394</v>
      </c>
      <c r="C1163" s="6" t="s">
        <v>1223</v>
      </c>
      <c r="D1163" s="5" t="s">
        <v>0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f t="shared" si="374"/>
        <v>0</v>
      </c>
      <c r="O1163" s="12">
        <v>0</v>
      </c>
      <c r="P1163" s="12">
        <f t="shared" si="375"/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f t="shared" si="376"/>
        <v>0</v>
      </c>
      <c r="AA1163" s="12">
        <v>0</v>
      </c>
      <c r="AB1163" s="12">
        <f t="shared" si="377"/>
        <v>0</v>
      </c>
      <c r="AC1163" s="12">
        <f t="shared" si="378"/>
        <v>0</v>
      </c>
    </row>
    <row r="1164" spans="1:29">
      <c r="A1164" s="2">
        <v>2014</v>
      </c>
      <c r="B1164" s="6" t="s">
        <v>1395</v>
      </c>
      <c r="C1164" s="6" t="s">
        <v>1396</v>
      </c>
      <c r="D1164" s="5" t="s">
        <v>0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f t="shared" si="374"/>
        <v>0</v>
      </c>
      <c r="O1164" s="12">
        <v>0</v>
      </c>
      <c r="P1164" s="12">
        <f t="shared" si="375"/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f t="shared" si="376"/>
        <v>0</v>
      </c>
      <c r="AA1164" s="12">
        <v>0</v>
      </c>
      <c r="AB1164" s="12">
        <f t="shared" si="377"/>
        <v>0</v>
      </c>
      <c r="AC1164" s="12">
        <f t="shared" si="378"/>
        <v>0</v>
      </c>
    </row>
    <row r="1165" spans="1:29">
      <c r="A1165" s="2">
        <v>2014</v>
      </c>
      <c r="B1165" s="6" t="s">
        <v>1397</v>
      </c>
      <c r="C1165" s="6" t="s">
        <v>1831</v>
      </c>
      <c r="D1165" s="5" t="s">
        <v>0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f t="shared" si="374"/>
        <v>0</v>
      </c>
      <c r="O1165" s="12">
        <v>0</v>
      </c>
      <c r="P1165" s="12">
        <f t="shared" si="375"/>
        <v>0</v>
      </c>
      <c r="Q1165" s="12">
        <v>0</v>
      </c>
      <c r="R1165" s="12">
        <v>0</v>
      </c>
      <c r="S1165" s="12">
        <v>0</v>
      </c>
      <c r="T1165" s="12">
        <v>13.65</v>
      </c>
      <c r="U1165" s="12">
        <v>0</v>
      </c>
      <c r="V1165" s="12">
        <v>0</v>
      </c>
      <c r="W1165" s="12">
        <v>0</v>
      </c>
      <c r="X1165" s="12">
        <v>0</v>
      </c>
      <c r="Y1165" s="12">
        <v>0</v>
      </c>
      <c r="Z1165" s="12">
        <f t="shared" si="376"/>
        <v>13.65</v>
      </c>
      <c r="AA1165" s="12">
        <v>13.65</v>
      </c>
      <c r="AB1165" s="12">
        <f t="shared" si="377"/>
        <v>0</v>
      </c>
      <c r="AC1165" s="12">
        <f t="shared" si="378"/>
        <v>0</v>
      </c>
    </row>
    <row r="1166" spans="1:29">
      <c r="A1166" s="2">
        <v>2014</v>
      </c>
      <c r="B1166" s="6" t="s">
        <v>1398</v>
      </c>
      <c r="C1166" s="6" t="s">
        <v>1369</v>
      </c>
      <c r="D1166" s="5" t="s">
        <v>0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f t="shared" si="374"/>
        <v>0</v>
      </c>
      <c r="O1166" s="12">
        <v>0</v>
      </c>
      <c r="P1166" s="12">
        <f t="shared" si="375"/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f t="shared" si="376"/>
        <v>0</v>
      </c>
      <c r="AA1166" s="12">
        <v>0</v>
      </c>
      <c r="AB1166" s="12">
        <f t="shared" si="377"/>
        <v>0</v>
      </c>
      <c r="AC1166" s="12">
        <f t="shared" si="378"/>
        <v>0</v>
      </c>
    </row>
    <row r="1167" spans="1:29">
      <c r="A1167" s="2">
        <v>2014</v>
      </c>
      <c r="B1167" s="6" t="s">
        <v>1399</v>
      </c>
      <c r="C1167" s="6" t="s">
        <v>206</v>
      </c>
      <c r="D1167" s="5" t="s">
        <v>0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f t="shared" si="374"/>
        <v>0</v>
      </c>
      <c r="O1167" s="12">
        <v>0</v>
      </c>
      <c r="P1167" s="12">
        <f t="shared" si="375"/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f t="shared" si="376"/>
        <v>0</v>
      </c>
      <c r="AA1167" s="12">
        <v>0</v>
      </c>
      <c r="AB1167" s="12">
        <f t="shared" si="377"/>
        <v>0</v>
      </c>
      <c r="AC1167" s="12">
        <f t="shared" si="378"/>
        <v>0</v>
      </c>
    </row>
    <row r="1168" spans="1:29">
      <c r="A1168" s="2">
        <v>2014</v>
      </c>
      <c r="B1168" s="6" t="s">
        <v>1400</v>
      </c>
      <c r="C1168" s="6" t="s">
        <v>1401</v>
      </c>
      <c r="D1168" s="5"/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f t="shared" si="374"/>
        <v>0</v>
      </c>
      <c r="O1168" s="12">
        <v>0</v>
      </c>
      <c r="P1168" s="12">
        <f t="shared" si="375"/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f t="shared" si="376"/>
        <v>0</v>
      </c>
      <c r="AA1168" s="12">
        <v>0</v>
      </c>
      <c r="AB1168" s="12">
        <f t="shared" si="377"/>
        <v>0</v>
      </c>
      <c r="AC1168" s="12">
        <f t="shared" si="378"/>
        <v>0</v>
      </c>
    </row>
    <row r="1169" spans="1:29">
      <c r="A1169" s="2">
        <v>2014</v>
      </c>
      <c r="B1169" s="6" t="s">
        <v>1402</v>
      </c>
      <c r="C1169" s="6" t="s">
        <v>1403</v>
      </c>
      <c r="D1169" s="5"/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f t="shared" si="374"/>
        <v>0</v>
      </c>
      <c r="O1169" s="12">
        <v>0</v>
      </c>
      <c r="P1169" s="12">
        <f t="shared" si="375"/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f t="shared" si="376"/>
        <v>0</v>
      </c>
      <c r="AA1169" s="12">
        <v>0</v>
      </c>
      <c r="AB1169" s="12">
        <f t="shared" si="377"/>
        <v>0</v>
      </c>
      <c r="AC1169" s="12">
        <f t="shared" si="378"/>
        <v>0</v>
      </c>
    </row>
    <row r="1170" spans="1:29">
      <c r="A1170" s="2">
        <v>2014</v>
      </c>
      <c r="B1170" s="6" t="s">
        <v>1404</v>
      </c>
      <c r="C1170" s="6" t="s">
        <v>363</v>
      </c>
      <c r="D1170" s="5"/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f t="shared" si="374"/>
        <v>0</v>
      </c>
      <c r="O1170" s="12">
        <v>0</v>
      </c>
      <c r="P1170" s="12">
        <f t="shared" si="375"/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0</v>
      </c>
      <c r="X1170" s="12">
        <v>0</v>
      </c>
      <c r="Y1170" s="12">
        <v>0</v>
      </c>
      <c r="Z1170" s="12">
        <f t="shared" si="376"/>
        <v>0</v>
      </c>
      <c r="AA1170" s="12">
        <v>0</v>
      </c>
      <c r="AB1170" s="12">
        <f t="shared" si="377"/>
        <v>0</v>
      </c>
      <c r="AC1170" s="12">
        <f t="shared" si="378"/>
        <v>0</v>
      </c>
    </row>
    <row r="1171" spans="1:29">
      <c r="A1171" s="2">
        <v>2014</v>
      </c>
      <c r="B1171" s="6" t="s">
        <v>1405</v>
      </c>
      <c r="C1171" s="6" t="s">
        <v>347</v>
      </c>
      <c r="D1171" s="5" t="s">
        <v>0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f t="shared" si="374"/>
        <v>0</v>
      </c>
      <c r="O1171" s="12">
        <v>0</v>
      </c>
      <c r="P1171" s="12">
        <f t="shared" si="375"/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f t="shared" si="376"/>
        <v>0</v>
      </c>
      <c r="AA1171" s="12">
        <v>0</v>
      </c>
      <c r="AB1171" s="12">
        <f t="shared" si="377"/>
        <v>0</v>
      </c>
      <c r="AC1171" s="12">
        <f t="shared" si="378"/>
        <v>0</v>
      </c>
    </row>
    <row r="1172" spans="1:29">
      <c r="A1172" s="2">
        <v>2014</v>
      </c>
      <c r="B1172" s="6" t="s">
        <v>1406</v>
      </c>
      <c r="C1172" s="6" t="s">
        <v>1407</v>
      </c>
      <c r="D1172" s="5" t="s">
        <v>0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f t="shared" si="374"/>
        <v>0</v>
      </c>
      <c r="O1172" s="12">
        <v>0</v>
      </c>
      <c r="P1172" s="12">
        <f t="shared" si="375"/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f t="shared" si="376"/>
        <v>0</v>
      </c>
      <c r="AA1172" s="12">
        <v>0</v>
      </c>
      <c r="AB1172" s="12">
        <f t="shared" si="377"/>
        <v>0</v>
      </c>
      <c r="AC1172" s="12">
        <f t="shared" si="378"/>
        <v>0</v>
      </c>
    </row>
    <row r="1173" spans="1:29">
      <c r="A1173" s="2">
        <v>2014</v>
      </c>
      <c r="B1173" s="6" t="s">
        <v>1408</v>
      </c>
      <c r="C1173" s="6" t="s">
        <v>372</v>
      </c>
      <c r="D1173" s="5" t="s">
        <v>0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f t="shared" si="374"/>
        <v>0</v>
      </c>
      <c r="O1173" s="12">
        <v>0</v>
      </c>
      <c r="P1173" s="12">
        <f t="shared" si="375"/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f t="shared" si="376"/>
        <v>0</v>
      </c>
      <c r="AA1173" s="12">
        <v>0</v>
      </c>
      <c r="AB1173" s="12">
        <f t="shared" si="377"/>
        <v>0</v>
      </c>
      <c r="AC1173" s="12">
        <f t="shared" si="378"/>
        <v>0</v>
      </c>
    </row>
    <row r="1174" spans="1:29">
      <c r="A1174" s="2">
        <v>2014</v>
      </c>
      <c r="B1174" s="6" t="s">
        <v>1409</v>
      </c>
      <c r="C1174" s="6" t="s">
        <v>1185</v>
      </c>
      <c r="D1174" s="5" t="s">
        <v>53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f t="shared" si="374"/>
        <v>0</v>
      </c>
      <c r="O1174" s="12">
        <v>0</v>
      </c>
      <c r="P1174" s="12">
        <f t="shared" si="375"/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f t="shared" si="376"/>
        <v>0</v>
      </c>
      <c r="AA1174" s="12">
        <v>0</v>
      </c>
      <c r="AB1174" s="12">
        <f t="shared" si="377"/>
        <v>0</v>
      </c>
      <c r="AC1174" s="12">
        <f t="shared" si="378"/>
        <v>0</v>
      </c>
    </row>
    <row r="1175" spans="1:29">
      <c r="A1175" s="2">
        <v>2014</v>
      </c>
      <c r="B1175" s="6" t="s">
        <v>1410</v>
      </c>
      <c r="C1175" s="6" t="s">
        <v>1411</v>
      </c>
      <c r="D1175" s="5"/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f t="shared" si="374"/>
        <v>0</v>
      </c>
      <c r="O1175" s="12">
        <v>0</v>
      </c>
      <c r="P1175" s="12">
        <f t="shared" si="375"/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f t="shared" si="376"/>
        <v>0</v>
      </c>
      <c r="AA1175" s="12">
        <v>0</v>
      </c>
      <c r="AB1175" s="12">
        <f t="shared" si="377"/>
        <v>0</v>
      </c>
      <c r="AC1175" s="12">
        <f t="shared" si="378"/>
        <v>0</v>
      </c>
    </row>
    <row r="1176" spans="1:29">
      <c r="A1176" s="2">
        <v>2014</v>
      </c>
      <c r="B1176" s="6" t="s">
        <v>1412</v>
      </c>
      <c r="C1176" s="6" t="s">
        <v>1413</v>
      </c>
      <c r="D1176" s="5" t="s">
        <v>0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f t="shared" si="374"/>
        <v>0</v>
      </c>
      <c r="O1176" s="12">
        <v>0</v>
      </c>
      <c r="P1176" s="12">
        <f t="shared" si="375"/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100</v>
      </c>
      <c r="Y1176" s="12">
        <v>0</v>
      </c>
      <c r="Z1176" s="12">
        <f t="shared" si="376"/>
        <v>100</v>
      </c>
      <c r="AA1176" s="12">
        <v>100</v>
      </c>
      <c r="AB1176" s="12">
        <f t="shared" si="377"/>
        <v>0</v>
      </c>
      <c r="AC1176" s="12">
        <f t="shared" si="378"/>
        <v>0</v>
      </c>
    </row>
    <row r="1177" spans="1:29">
      <c r="A1177" s="2">
        <v>2014</v>
      </c>
      <c r="B1177" s="6" t="s">
        <v>1414</v>
      </c>
      <c r="C1177" s="6" t="s">
        <v>1016</v>
      </c>
      <c r="D1177" s="5" t="s">
        <v>53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f t="shared" si="374"/>
        <v>0</v>
      </c>
      <c r="O1177" s="12">
        <v>0</v>
      </c>
      <c r="P1177" s="12">
        <f t="shared" si="375"/>
        <v>0</v>
      </c>
      <c r="Q1177" s="12"/>
      <c r="R1177" s="12"/>
      <c r="S1177" s="12"/>
      <c r="T1177" s="12"/>
      <c r="U1177" s="12"/>
      <c r="V1177" s="12"/>
      <c r="W1177" s="12"/>
      <c r="X1177" s="12"/>
      <c r="Y1177" s="12"/>
      <c r="Z1177" s="12">
        <f t="shared" si="376"/>
        <v>0</v>
      </c>
      <c r="AA1177" s="12"/>
      <c r="AB1177" s="12">
        <f t="shared" si="377"/>
        <v>0</v>
      </c>
      <c r="AC1177" s="12">
        <f t="shared" si="378"/>
        <v>0</v>
      </c>
    </row>
    <row r="1178" spans="1:29">
      <c r="A1178" s="2">
        <v>2014</v>
      </c>
      <c r="B1178" s="6" t="s">
        <v>1415</v>
      </c>
      <c r="C1178" s="6" t="s">
        <v>547</v>
      </c>
      <c r="D1178" s="5" t="s">
        <v>131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f t="shared" si="374"/>
        <v>0</v>
      </c>
      <c r="O1178" s="12">
        <v>0</v>
      </c>
      <c r="P1178" s="12">
        <f t="shared" si="375"/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2">
        <v>0</v>
      </c>
      <c r="Z1178" s="12">
        <f t="shared" si="376"/>
        <v>0</v>
      </c>
      <c r="AA1178" s="12">
        <v>0</v>
      </c>
      <c r="AB1178" s="12">
        <f t="shared" si="377"/>
        <v>0</v>
      </c>
      <c r="AC1178" s="12">
        <f t="shared" si="378"/>
        <v>0</v>
      </c>
    </row>
    <row r="1179" spans="1:29">
      <c r="A1179" s="2">
        <v>2014</v>
      </c>
      <c r="B1179" s="6" t="s">
        <v>1416</v>
      </c>
      <c r="C1179" s="6" t="s">
        <v>1417</v>
      </c>
      <c r="D1179" s="5" t="s">
        <v>0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f t="shared" si="374"/>
        <v>0</v>
      </c>
      <c r="O1179" s="12">
        <v>0</v>
      </c>
      <c r="P1179" s="12">
        <f t="shared" si="375"/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f t="shared" si="376"/>
        <v>0</v>
      </c>
      <c r="AA1179" s="12">
        <v>0</v>
      </c>
      <c r="AB1179" s="12">
        <f t="shared" si="377"/>
        <v>0</v>
      </c>
      <c r="AC1179" s="12">
        <f t="shared" si="378"/>
        <v>0</v>
      </c>
    </row>
    <row r="1180" spans="1:29">
      <c r="A1180" s="2">
        <v>2014</v>
      </c>
      <c r="B1180" s="6" t="s">
        <v>1418</v>
      </c>
      <c r="C1180" s="6" t="s">
        <v>716</v>
      </c>
      <c r="D1180" s="5"/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f t="shared" si="374"/>
        <v>0</v>
      </c>
      <c r="O1180" s="12">
        <v>0</v>
      </c>
      <c r="P1180" s="12">
        <f t="shared" si="375"/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f t="shared" si="376"/>
        <v>0</v>
      </c>
      <c r="AA1180" s="12">
        <v>0</v>
      </c>
      <c r="AB1180" s="12">
        <f t="shared" si="377"/>
        <v>0</v>
      </c>
      <c r="AC1180" s="12">
        <f t="shared" si="378"/>
        <v>0</v>
      </c>
    </row>
    <row r="1181" spans="1:29">
      <c r="A1181" s="2">
        <v>2014</v>
      </c>
      <c r="B1181" s="6" t="s">
        <v>1419</v>
      </c>
      <c r="C1181" s="6" t="s">
        <v>1420</v>
      </c>
      <c r="D1181" s="5"/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f t="shared" si="374"/>
        <v>0</v>
      </c>
      <c r="O1181" s="12">
        <v>0</v>
      </c>
      <c r="P1181" s="12">
        <f t="shared" si="375"/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0</v>
      </c>
      <c r="Z1181" s="12">
        <f t="shared" si="376"/>
        <v>0</v>
      </c>
      <c r="AA1181" s="12"/>
      <c r="AB1181" s="12">
        <f t="shared" si="377"/>
        <v>0</v>
      </c>
      <c r="AC1181" s="12">
        <f t="shared" si="378"/>
        <v>0</v>
      </c>
    </row>
    <row r="1182" spans="1:29">
      <c r="A1182" s="2">
        <v>2014</v>
      </c>
      <c r="B1182" s="6" t="s">
        <v>1421</v>
      </c>
      <c r="C1182" s="6" t="s">
        <v>183</v>
      </c>
      <c r="D1182" s="5" t="s">
        <v>53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f t="shared" si="374"/>
        <v>0</v>
      </c>
      <c r="O1182" s="12">
        <v>0</v>
      </c>
      <c r="P1182" s="12">
        <f t="shared" si="375"/>
        <v>0</v>
      </c>
      <c r="Q1182" s="12"/>
      <c r="R1182" s="12"/>
      <c r="S1182" s="12"/>
      <c r="T1182" s="12"/>
      <c r="U1182" s="12"/>
      <c r="V1182" s="12"/>
      <c r="W1182" s="12"/>
      <c r="X1182" s="12"/>
      <c r="Y1182" s="12"/>
      <c r="Z1182" s="12">
        <f t="shared" si="376"/>
        <v>0</v>
      </c>
      <c r="AA1182" s="12"/>
      <c r="AB1182" s="12">
        <f t="shared" si="377"/>
        <v>0</v>
      </c>
      <c r="AC1182" s="12">
        <f t="shared" si="378"/>
        <v>0</v>
      </c>
    </row>
    <row r="1183" spans="1:29">
      <c r="A1183" s="2" t="s">
        <v>0</v>
      </c>
      <c r="B1183" s="6" t="s">
        <v>0</v>
      </c>
      <c r="C1183" s="6" t="s">
        <v>1422</v>
      </c>
      <c r="D1183" s="5"/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f t="shared" si="374"/>
        <v>0</v>
      </c>
      <c r="O1183" s="12">
        <v>0</v>
      </c>
      <c r="P1183" s="12">
        <f t="shared" si="375"/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f t="shared" si="376"/>
        <v>0</v>
      </c>
      <c r="AA1183" s="12">
        <v>0</v>
      </c>
      <c r="AB1183" s="12">
        <f t="shared" si="377"/>
        <v>0</v>
      </c>
      <c r="AC1183" s="12">
        <f t="shared" si="378"/>
        <v>0</v>
      </c>
    </row>
    <row r="1184" spans="1:29">
      <c r="A1184" s="2">
        <v>2014</v>
      </c>
      <c r="B1184" s="6" t="s">
        <v>1423</v>
      </c>
      <c r="C1184" s="6" t="s">
        <v>183</v>
      </c>
      <c r="D1184" s="5"/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f t="shared" si="374"/>
        <v>0</v>
      </c>
      <c r="O1184" s="12">
        <v>0</v>
      </c>
      <c r="P1184" s="12">
        <f t="shared" si="375"/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0</v>
      </c>
      <c r="V1184" s="12">
        <v>0</v>
      </c>
      <c r="W1184" s="12">
        <v>0</v>
      </c>
      <c r="X1184" s="12">
        <v>0</v>
      </c>
      <c r="Y1184" s="12">
        <v>0</v>
      </c>
      <c r="Z1184" s="12">
        <f t="shared" si="376"/>
        <v>0</v>
      </c>
      <c r="AA1184" s="12">
        <v>0</v>
      </c>
      <c r="AB1184" s="12">
        <f t="shared" si="377"/>
        <v>0</v>
      </c>
      <c r="AC1184" s="12">
        <f t="shared" si="378"/>
        <v>0</v>
      </c>
    </row>
    <row r="1185" spans="1:29">
      <c r="A1185" s="2" t="s">
        <v>0</v>
      </c>
      <c r="B1185" s="6" t="s">
        <v>0</v>
      </c>
      <c r="C1185" s="6" t="s">
        <v>409</v>
      </c>
      <c r="D1185" s="5"/>
      <c r="E1185" s="12">
        <v>0</v>
      </c>
      <c r="F1185" s="12">
        <v>0</v>
      </c>
      <c r="G1185" s="12">
        <v>0</v>
      </c>
      <c r="H1185" s="12">
        <v>130.22999999999999</v>
      </c>
      <c r="I1185" s="12">
        <v>0</v>
      </c>
      <c r="J1185" s="12">
        <v>0</v>
      </c>
      <c r="K1185" s="12">
        <v>0</v>
      </c>
      <c r="L1185" s="12">
        <v>200</v>
      </c>
      <c r="M1185" s="12">
        <v>0</v>
      </c>
      <c r="N1185" s="12">
        <f t="shared" si="374"/>
        <v>330.23</v>
      </c>
      <c r="O1185" s="12">
        <v>0</v>
      </c>
      <c r="P1185" s="12">
        <f t="shared" si="375"/>
        <v>330.23</v>
      </c>
      <c r="Q1185" s="12">
        <v>0</v>
      </c>
      <c r="R1185" s="12">
        <v>0</v>
      </c>
      <c r="S1185" s="12">
        <v>0</v>
      </c>
      <c r="T1185" s="12">
        <v>6.65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f t="shared" si="376"/>
        <v>6.65</v>
      </c>
      <c r="AA1185" s="12">
        <v>0</v>
      </c>
      <c r="AB1185" s="12">
        <f t="shared" si="377"/>
        <v>6.65</v>
      </c>
      <c r="AC1185" s="12">
        <f t="shared" si="378"/>
        <v>336.88</v>
      </c>
    </row>
    <row r="1186" spans="1:29">
      <c r="A1186" s="2" t="s">
        <v>0</v>
      </c>
      <c r="B1186" s="6" t="s">
        <v>0</v>
      </c>
      <c r="C1186" s="6" t="s">
        <v>1844</v>
      </c>
      <c r="D1186" s="5" t="s">
        <v>99</v>
      </c>
      <c r="E1186" s="12" t="s">
        <v>0</v>
      </c>
      <c r="F1186" s="12" t="s">
        <v>0</v>
      </c>
      <c r="G1186" s="12" t="s">
        <v>0</v>
      </c>
      <c r="H1186" s="12" t="s">
        <v>0</v>
      </c>
      <c r="I1186" s="12" t="s">
        <v>0</v>
      </c>
      <c r="J1186" s="12" t="s">
        <v>0</v>
      </c>
      <c r="K1186" s="12" t="s">
        <v>0</v>
      </c>
      <c r="L1186" s="12" t="s">
        <v>0</v>
      </c>
      <c r="M1186" s="12">
        <v>0</v>
      </c>
      <c r="N1186" s="12">
        <f t="shared" ref="N1186" si="379">SUM(E1186:M1186)</f>
        <v>0</v>
      </c>
      <c r="O1186" s="12">
        <v>0</v>
      </c>
      <c r="P1186" s="12">
        <f t="shared" ref="P1186" si="380">SUM(N1186-O1186)</f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f t="shared" ref="Z1186" si="381">SUM(Q1186:Y1186)</f>
        <v>0</v>
      </c>
      <c r="AA1186" s="12">
        <v>0</v>
      </c>
      <c r="AB1186" s="12">
        <f t="shared" ref="AB1186" si="382">SUM(Z1186-AA1186)</f>
        <v>0</v>
      </c>
      <c r="AC1186" s="12">
        <f t="shared" ref="AC1186" si="383">SUM(P1186+AB1186)</f>
        <v>0</v>
      </c>
    </row>
    <row r="1187" spans="1:29">
      <c r="A1187" s="2" t="s">
        <v>0</v>
      </c>
      <c r="B1187" s="6" t="s">
        <v>0</v>
      </c>
      <c r="C1187" s="6" t="s">
        <v>1424</v>
      </c>
      <c r="D1187" s="5"/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f t="shared" si="374"/>
        <v>0</v>
      </c>
      <c r="O1187" s="12">
        <v>0</v>
      </c>
      <c r="P1187" s="12">
        <f t="shared" si="375"/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f t="shared" si="376"/>
        <v>0</v>
      </c>
      <c r="AA1187" s="12">
        <v>0</v>
      </c>
      <c r="AB1187" s="12">
        <f t="shared" si="377"/>
        <v>0</v>
      </c>
      <c r="AC1187" s="12">
        <f t="shared" si="378"/>
        <v>0</v>
      </c>
    </row>
    <row r="1188" spans="1:29">
      <c r="A1188" s="2" t="s">
        <v>0</v>
      </c>
      <c r="B1188" s="6" t="s">
        <v>0</v>
      </c>
      <c r="C1188" s="6" t="s">
        <v>571</v>
      </c>
      <c r="D1188" s="5"/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f t="shared" si="374"/>
        <v>0</v>
      </c>
      <c r="O1188" s="12">
        <v>0</v>
      </c>
      <c r="P1188" s="12">
        <f t="shared" si="375"/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v>0</v>
      </c>
      <c r="Z1188" s="12">
        <f t="shared" si="376"/>
        <v>0</v>
      </c>
      <c r="AA1188" s="12">
        <v>0</v>
      </c>
      <c r="AB1188" s="12">
        <f t="shared" si="377"/>
        <v>0</v>
      </c>
      <c r="AC1188" s="12">
        <f t="shared" si="378"/>
        <v>0</v>
      </c>
    </row>
    <row r="1189" spans="1:29">
      <c r="A1189" s="2">
        <v>2014</v>
      </c>
      <c r="B1189" s="6" t="s">
        <v>1425</v>
      </c>
      <c r="C1189" s="6" t="s">
        <v>206</v>
      </c>
      <c r="D1189" s="5"/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f t="shared" si="374"/>
        <v>0</v>
      </c>
      <c r="O1189" s="12">
        <v>0</v>
      </c>
      <c r="P1189" s="12">
        <f t="shared" si="375"/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f t="shared" si="376"/>
        <v>0</v>
      </c>
      <c r="AA1189" s="12">
        <v>0</v>
      </c>
      <c r="AB1189" s="12">
        <f t="shared" si="377"/>
        <v>0</v>
      </c>
      <c r="AC1189" s="12">
        <f t="shared" si="378"/>
        <v>0</v>
      </c>
    </row>
    <row r="1190" spans="1:29">
      <c r="A1190" s="2">
        <v>2014</v>
      </c>
      <c r="B1190" s="6" t="s">
        <v>1426</v>
      </c>
      <c r="C1190" s="6" t="s">
        <v>1427</v>
      </c>
      <c r="D1190" s="5"/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f t="shared" si="374"/>
        <v>0</v>
      </c>
      <c r="O1190" s="12">
        <v>0</v>
      </c>
      <c r="P1190" s="12">
        <f t="shared" si="375"/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f t="shared" si="376"/>
        <v>0</v>
      </c>
      <c r="AA1190" s="12">
        <v>0</v>
      </c>
      <c r="AB1190" s="12">
        <f t="shared" si="377"/>
        <v>0</v>
      </c>
      <c r="AC1190" s="12">
        <f t="shared" si="378"/>
        <v>0</v>
      </c>
    </row>
    <row r="1191" spans="1:29">
      <c r="A1191" s="2">
        <v>2014</v>
      </c>
      <c r="B1191" s="6" t="s">
        <v>1428</v>
      </c>
      <c r="C1191" s="6" t="s">
        <v>347</v>
      </c>
      <c r="D1191" s="5"/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f t="shared" si="374"/>
        <v>0</v>
      </c>
      <c r="O1191" s="12">
        <v>0</v>
      </c>
      <c r="P1191" s="12">
        <f t="shared" si="375"/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f t="shared" si="376"/>
        <v>0</v>
      </c>
      <c r="AA1191" s="12">
        <v>0</v>
      </c>
      <c r="AB1191" s="12">
        <f t="shared" si="377"/>
        <v>0</v>
      </c>
      <c r="AC1191" s="12">
        <f t="shared" si="378"/>
        <v>0</v>
      </c>
    </row>
    <row r="1192" spans="1:29">
      <c r="A1192" s="2">
        <v>2014</v>
      </c>
      <c r="B1192" s="6" t="s">
        <v>1429</v>
      </c>
      <c r="C1192" s="6" t="s">
        <v>1430</v>
      </c>
      <c r="D1192" s="5"/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f>SUM(E1192:M1192)</f>
        <v>0</v>
      </c>
      <c r="O1192" s="12">
        <v>0</v>
      </c>
      <c r="P1192" s="12">
        <f>SUM(N1192-O1192)</f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800</v>
      </c>
      <c r="Y1192" s="12">
        <v>0</v>
      </c>
      <c r="Z1192" s="12">
        <f t="shared" si="376"/>
        <v>800</v>
      </c>
      <c r="AA1192" s="12">
        <v>0</v>
      </c>
      <c r="AB1192" s="12">
        <f t="shared" si="377"/>
        <v>800</v>
      </c>
      <c r="AC1192" s="12">
        <f t="shared" si="378"/>
        <v>800</v>
      </c>
    </row>
    <row r="1193" spans="1:29">
      <c r="A1193" s="2">
        <v>2014</v>
      </c>
      <c r="B1193" s="6" t="s">
        <v>1431</v>
      </c>
      <c r="C1193" s="6" t="s">
        <v>363</v>
      </c>
      <c r="D1193" s="5" t="s">
        <v>0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f t="shared" si="374"/>
        <v>0</v>
      </c>
      <c r="O1193" s="12">
        <v>0</v>
      </c>
      <c r="P1193" s="12">
        <f t="shared" si="375"/>
        <v>0</v>
      </c>
      <c r="Q1193" s="12">
        <v>0</v>
      </c>
      <c r="R1193" s="12">
        <v>0</v>
      </c>
      <c r="S1193" s="12">
        <v>0</v>
      </c>
      <c r="T1193" s="12">
        <v>14.88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f t="shared" si="376"/>
        <v>14.88</v>
      </c>
      <c r="AA1193" s="12">
        <v>0</v>
      </c>
      <c r="AB1193" s="12">
        <f t="shared" si="377"/>
        <v>14.88</v>
      </c>
      <c r="AC1193" s="12">
        <f t="shared" si="378"/>
        <v>14.88</v>
      </c>
    </row>
    <row r="1194" spans="1:29">
      <c r="A1194" s="2">
        <v>2014</v>
      </c>
      <c r="B1194" s="6" t="s">
        <v>1432</v>
      </c>
      <c r="C1194" s="6" t="s">
        <v>326</v>
      </c>
      <c r="D1194" s="5" t="s">
        <v>131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f t="shared" si="374"/>
        <v>0</v>
      </c>
      <c r="O1194" s="12">
        <v>0</v>
      </c>
      <c r="P1194" s="12">
        <f t="shared" si="375"/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f t="shared" si="376"/>
        <v>0</v>
      </c>
      <c r="AA1194" s="12">
        <v>0</v>
      </c>
      <c r="AB1194" s="12">
        <f t="shared" si="377"/>
        <v>0</v>
      </c>
      <c r="AC1194" s="12">
        <f t="shared" si="378"/>
        <v>0</v>
      </c>
    </row>
    <row r="1195" spans="1:29">
      <c r="A1195" s="2">
        <v>2014</v>
      </c>
      <c r="B1195" s="6" t="s">
        <v>1432</v>
      </c>
      <c r="C1195" s="6" t="s">
        <v>440</v>
      </c>
      <c r="D1195" s="5" t="s">
        <v>99</v>
      </c>
      <c r="E1195" s="12" t="s">
        <v>0</v>
      </c>
      <c r="F1195" s="12" t="s">
        <v>0</v>
      </c>
      <c r="G1195" s="12" t="s">
        <v>0</v>
      </c>
      <c r="H1195" s="12" t="s">
        <v>0</v>
      </c>
      <c r="I1195" s="12" t="s">
        <v>0</v>
      </c>
      <c r="J1195" s="12" t="s">
        <v>0</v>
      </c>
      <c r="K1195" s="12" t="s">
        <v>0</v>
      </c>
      <c r="L1195" s="12" t="s">
        <v>0</v>
      </c>
      <c r="M1195" s="12" t="s">
        <v>0</v>
      </c>
      <c r="N1195" s="12">
        <f t="shared" si="374"/>
        <v>0</v>
      </c>
      <c r="O1195" s="12">
        <v>0</v>
      </c>
      <c r="P1195" s="12">
        <f t="shared" si="375"/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f t="shared" si="376"/>
        <v>0</v>
      </c>
      <c r="AA1195" s="12">
        <v>0</v>
      </c>
      <c r="AB1195" s="12">
        <f t="shared" si="377"/>
        <v>0</v>
      </c>
      <c r="AC1195" s="12">
        <f t="shared" si="378"/>
        <v>0</v>
      </c>
    </row>
    <row r="1196" spans="1:29">
      <c r="A1196" s="2">
        <v>2014</v>
      </c>
      <c r="B1196" s="6" t="s">
        <v>1433</v>
      </c>
      <c r="C1196" s="6" t="s">
        <v>206</v>
      </c>
      <c r="D1196" s="5" t="s">
        <v>0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f t="shared" si="374"/>
        <v>0</v>
      </c>
      <c r="O1196" s="12">
        <v>0</v>
      </c>
      <c r="P1196" s="12">
        <f t="shared" si="375"/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f t="shared" si="376"/>
        <v>0</v>
      </c>
      <c r="AA1196" s="12">
        <v>0</v>
      </c>
      <c r="AB1196" s="12">
        <f t="shared" si="377"/>
        <v>0</v>
      </c>
      <c r="AC1196" s="12">
        <f t="shared" si="378"/>
        <v>0</v>
      </c>
    </row>
    <row r="1197" spans="1:29">
      <c r="A1197" s="2">
        <v>2014</v>
      </c>
      <c r="B1197" s="6" t="s">
        <v>1434</v>
      </c>
      <c r="C1197" s="6" t="s">
        <v>759</v>
      </c>
      <c r="D1197" s="5"/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f t="shared" si="374"/>
        <v>0</v>
      </c>
      <c r="O1197" s="12">
        <v>0</v>
      </c>
      <c r="P1197" s="12">
        <f t="shared" si="375"/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f t="shared" si="376"/>
        <v>0</v>
      </c>
      <c r="AA1197" s="12">
        <v>0</v>
      </c>
      <c r="AB1197" s="12">
        <f t="shared" si="377"/>
        <v>0</v>
      </c>
      <c r="AC1197" s="12">
        <f t="shared" si="378"/>
        <v>0</v>
      </c>
    </row>
    <row r="1198" spans="1:29">
      <c r="A1198" s="2" t="s">
        <v>0</v>
      </c>
      <c r="B1198" s="6" t="s">
        <v>0</v>
      </c>
      <c r="C1198" s="6" t="s">
        <v>204</v>
      </c>
      <c r="D1198" s="5" t="s">
        <v>53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f>SUM(E1198:M1198)</f>
        <v>0</v>
      </c>
      <c r="O1198" s="12">
        <v>0</v>
      </c>
      <c r="P1198" s="12">
        <f>SUM(N1198-O1198)</f>
        <v>0</v>
      </c>
      <c r="Q1198" s="12"/>
      <c r="R1198" s="12"/>
      <c r="S1198" s="12"/>
      <c r="T1198" s="12"/>
      <c r="U1198" s="12"/>
      <c r="V1198" s="12"/>
      <c r="W1198" s="12"/>
      <c r="X1198" s="12"/>
      <c r="Y1198" s="12"/>
      <c r="Z1198" s="12">
        <f t="shared" si="376"/>
        <v>0</v>
      </c>
      <c r="AA1198" s="12"/>
      <c r="AB1198" s="12">
        <f t="shared" si="377"/>
        <v>0</v>
      </c>
      <c r="AC1198" s="12">
        <f t="shared" si="378"/>
        <v>0</v>
      </c>
    </row>
    <row r="1199" spans="1:29">
      <c r="A1199" s="2">
        <v>2014</v>
      </c>
      <c r="B1199" s="6" t="s">
        <v>1435</v>
      </c>
      <c r="C1199" s="6" t="s">
        <v>392</v>
      </c>
      <c r="D1199" s="5" t="s">
        <v>0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f t="shared" si="374"/>
        <v>0</v>
      </c>
      <c r="O1199" s="12">
        <v>0</v>
      </c>
      <c r="P1199" s="12">
        <f t="shared" si="375"/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f t="shared" si="376"/>
        <v>0</v>
      </c>
      <c r="AA1199" s="12">
        <v>0</v>
      </c>
      <c r="AB1199" s="12">
        <f t="shared" si="377"/>
        <v>0</v>
      </c>
      <c r="AC1199" s="12">
        <f t="shared" si="378"/>
        <v>0</v>
      </c>
    </row>
    <row r="1200" spans="1:29">
      <c r="A1200" s="2">
        <v>2014</v>
      </c>
      <c r="B1200" s="6" t="s">
        <v>1436</v>
      </c>
      <c r="C1200" s="6" t="s">
        <v>134</v>
      </c>
      <c r="D1200" s="5" t="s">
        <v>131</v>
      </c>
      <c r="E1200" s="12">
        <v>0</v>
      </c>
      <c r="F1200" s="12">
        <v>0</v>
      </c>
      <c r="G1200" s="12">
        <v>0</v>
      </c>
      <c r="H1200" s="12">
        <v>7.02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f t="shared" si="374"/>
        <v>7.02</v>
      </c>
      <c r="O1200" s="12">
        <v>0</v>
      </c>
      <c r="P1200" s="12">
        <f t="shared" si="375"/>
        <v>7.02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f t="shared" si="376"/>
        <v>0</v>
      </c>
      <c r="AA1200" s="12">
        <v>0</v>
      </c>
      <c r="AB1200" s="12">
        <f t="shared" si="377"/>
        <v>0</v>
      </c>
      <c r="AC1200" s="12">
        <f t="shared" si="378"/>
        <v>7.02</v>
      </c>
    </row>
    <row r="1201" spans="1:29">
      <c r="A1201" s="2">
        <v>2014</v>
      </c>
      <c r="B1201" s="6" t="s">
        <v>1437</v>
      </c>
      <c r="C1201" s="6" t="s">
        <v>1385</v>
      </c>
      <c r="D1201" s="5"/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f t="shared" si="374"/>
        <v>0</v>
      </c>
      <c r="O1201" s="12">
        <v>0</v>
      </c>
      <c r="P1201" s="12">
        <f t="shared" si="375"/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f t="shared" si="376"/>
        <v>0</v>
      </c>
      <c r="AA1201" s="12">
        <v>0</v>
      </c>
      <c r="AB1201" s="12">
        <f t="shared" si="377"/>
        <v>0</v>
      </c>
      <c r="AC1201" s="12">
        <f t="shared" si="378"/>
        <v>0</v>
      </c>
    </row>
    <row r="1202" spans="1:29">
      <c r="A1202" s="2">
        <v>2014</v>
      </c>
      <c r="B1202" s="6" t="s">
        <v>1438</v>
      </c>
      <c r="C1202" s="6" t="s">
        <v>429</v>
      </c>
      <c r="D1202" s="5"/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f t="shared" si="374"/>
        <v>0</v>
      </c>
      <c r="O1202" s="12">
        <v>0</v>
      </c>
      <c r="P1202" s="12">
        <f t="shared" si="375"/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f t="shared" si="376"/>
        <v>0</v>
      </c>
      <c r="AA1202" s="12">
        <v>0</v>
      </c>
      <c r="AB1202" s="12">
        <f t="shared" si="377"/>
        <v>0</v>
      </c>
      <c r="AC1202" s="12">
        <f t="shared" si="378"/>
        <v>0</v>
      </c>
    </row>
    <row r="1203" spans="1:29">
      <c r="A1203" s="2">
        <v>2014</v>
      </c>
      <c r="B1203" s="6" t="s">
        <v>1439</v>
      </c>
      <c r="C1203" s="6" t="s">
        <v>1440</v>
      </c>
      <c r="D1203" s="5"/>
      <c r="E1203" s="12">
        <v>0</v>
      </c>
      <c r="F1203" s="12">
        <v>0</v>
      </c>
      <c r="G1203" s="12">
        <v>0</v>
      </c>
      <c r="H1203" s="12">
        <v>100.8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f t="shared" si="374"/>
        <v>100.8</v>
      </c>
      <c r="O1203" s="12">
        <v>100.8</v>
      </c>
      <c r="P1203" s="12">
        <f t="shared" si="375"/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f t="shared" si="376"/>
        <v>0</v>
      </c>
      <c r="AA1203" s="12">
        <v>0</v>
      </c>
      <c r="AB1203" s="12">
        <f t="shared" si="377"/>
        <v>0</v>
      </c>
      <c r="AC1203" s="12">
        <f t="shared" si="378"/>
        <v>0</v>
      </c>
    </row>
    <row r="1204" spans="1:29">
      <c r="A1204" s="2">
        <v>2014</v>
      </c>
      <c r="B1204" s="6" t="s">
        <v>1441</v>
      </c>
      <c r="C1204" s="6" t="s">
        <v>1385</v>
      </c>
      <c r="D1204" s="5" t="s">
        <v>0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f t="shared" si="374"/>
        <v>0</v>
      </c>
      <c r="O1204" s="12">
        <v>0</v>
      </c>
      <c r="P1204" s="12">
        <f t="shared" si="375"/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f t="shared" si="376"/>
        <v>0</v>
      </c>
      <c r="AA1204" s="12">
        <v>0</v>
      </c>
      <c r="AB1204" s="12">
        <f t="shared" si="377"/>
        <v>0</v>
      </c>
      <c r="AC1204" s="12">
        <f t="shared" si="378"/>
        <v>0</v>
      </c>
    </row>
    <row r="1205" spans="1:29">
      <c r="A1205" s="2">
        <v>2014</v>
      </c>
      <c r="B1205" s="6" t="s">
        <v>1442</v>
      </c>
      <c r="C1205" s="6" t="s">
        <v>1443</v>
      </c>
      <c r="D1205" s="5"/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f t="shared" si="374"/>
        <v>0</v>
      </c>
      <c r="O1205" s="12">
        <v>0</v>
      </c>
      <c r="P1205" s="12">
        <f t="shared" si="375"/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f t="shared" si="376"/>
        <v>0</v>
      </c>
      <c r="AA1205" s="12">
        <v>0</v>
      </c>
      <c r="AB1205" s="12">
        <f t="shared" si="377"/>
        <v>0</v>
      </c>
      <c r="AC1205" s="12">
        <f t="shared" si="378"/>
        <v>0</v>
      </c>
    </row>
    <row r="1206" spans="1:29">
      <c r="A1206" s="2">
        <v>2014</v>
      </c>
      <c r="B1206" s="6" t="s">
        <v>1444</v>
      </c>
      <c r="C1206" s="6" t="s">
        <v>1445</v>
      </c>
      <c r="D1206" s="5" t="s">
        <v>131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f>SUM(E1206:M1206)</f>
        <v>0</v>
      </c>
      <c r="O1206" s="12">
        <v>0</v>
      </c>
      <c r="P1206" s="12">
        <f>SUM(N1206-O1206)</f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f t="shared" si="376"/>
        <v>0</v>
      </c>
      <c r="AA1206" s="12">
        <v>0</v>
      </c>
      <c r="AB1206" s="12">
        <f t="shared" si="377"/>
        <v>0</v>
      </c>
      <c r="AC1206" s="12">
        <f t="shared" si="378"/>
        <v>0</v>
      </c>
    </row>
    <row r="1207" spans="1:29">
      <c r="A1207" s="2">
        <v>2014</v>
      </c>
      <c r="B1207" s="6" t="s">
        <v>1795</v>
      </c>
      <c r="C1207" s="6" t="s">
        <v>1140</v>
      </c>
      <c r="D1207" s="5" t="s">
        <v>53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f>SUM(E1207:M1207)</f>
        <v>0</v>
      </c>
      <c r="O1207" s="12">
        <v>0</v>
      </c>
      <c r="P1207" s="12">
        <f>SUM(N1207-O1207)</f>
        <v>0</v>
      </c>
      <c r="Q1207" s="12"/>
      <c r="R1207" s="12"/>
      <c r="S1207" s="12"/>
      <c r="T1207" s="12"/>
      <c r="U1207" s="12"/>
      <c r="V1207" s="12"/>
      <c r="W1207" s="12"/>
      <c r="X1207" s="12"/>
      <c r="Y1207" s="12"/>
      <c r="Z1207" s="12">
        <f t="shared" ref="Z1207" si="384">SUM(Q1207:Y1207)</f>
        <v>0</v>
      </c>
      <c r="AA1207" s="12"/>
      <c r="AB1207" s="12">
        <f t="shared" ref="AB1207" si="385">SUM(Z1207-AA1207)</f>
        <v>0</v>
      </c>
      <c r="AC1207" s="12">
        <f t="shared" ref="AC1207" si="386">SUM(P1207+AB1207)</f>
        <v>0</v>
      </c>
    </row>
    <row r="1208" spans="1:29">
      <c r="A1208" s="2">
        <v>2014</v>
      </c>
      <c r="B1208" s="6" t="s">
        <v>1446</v>
      </c>
      <c r="C1208" s="6" t="s">
        <v>1447</v>
      </c>
      <c r="D1208" s="5"/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f t="shared" ref="N1208" si="387">SUM(E1208:M1208)</f>
        <v>0</v>
      </c>
      <c r="O1208" s="12">
        <v>0</v>
      </c>
      <c r="P1208" s="12">
        <f t="shared" ref="P1208" si="388">SUM(N1208-O1208)</f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f t="shared" si="376"/>
        <v>0</v>
      </c>
      <c r="AA1208" s="12">
        <v>0</v>
      </c>
      <c r="AB1208" s="12">
        <f t="shared" si="377"/>
        <v>0</v>
      </c>
      <c r="AC1208" s="12">
        <f t="shared" si="378"/>
        <v>0</v>
      </c>
    </row>
    <row r="1209" spans="1:29">
      <c r="A1209" s="2">
        <v>2014</v>
      </c>
      <c r="B1209" s="6" t="s">
        <v>1448</v>
      </c>
      <c r="C1209" s="6" t="s">
        <v>310</v>
      </c>
      <c r="D1209" s="5" t="s">
        <v>0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f t="shared" si="374"/>
        <v>0</v>
      </c>
      <c r="O1209" s="12">
        <v>0</v>
      </c>
      <c r="P1209" s="12">
        <f t="shared" si="375"/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f t="shared" si="376"/>
        <v>0</v>
      </c>
      <c r="AA1209" s="12">
        <v>0</v>
      </c>
      <c r="AB1209" s="12">
        <f t="shared" si="377"/>
        <v>0</v>
      </c>
      <c r="AC1209" s="12">
        <f t="shared" si="378"/>
        <v>0</v>
      </c>
    </row>
    <row r="1210" spans="1:29">
      <c r="A1210" s="1"/>
      <c r="B1210" s="6"/>
      <c r="C1210" s="6" t="s">
        <v>1449</v>
      </c>
      <c r="D1210" s="5" t="s">
        <v>0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f t="shared" si="374"/>
        <v>0</v>
      </c>
      <c r="O1210" s="12">
        <v>0</v>
      </c>
      <c r="P1210" s="12">
        <f t="shared" si="375"/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f t="shared" si="376"/>
        <v>0</v>
      </c>
      <c r="AA1210" s="12">
        <v>0</v>
      </c>
      <c r="AB1210" s="12">
        <f t="shared" si="377"/>
        <v>0</v>
      </c>
      <c r="AC1210" s="12">
        <f t="shared" si="378"/>
        <v>0</v>
      </c>
    </row>
    <row r="1211" spans="1:29">
      <c r="A1211" s="2">
        <v>2014</v>
      </c>
      <c r="B1211" s="6" t="s">
        <v>1450</v>
      </c>
      <c r="C1211" s="6" t="s">
        <v>1451</v>
      </c>
      <c r="D1211" s="5" t="s">
        <v>0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f t="shared" si="374"/>
        <v>0</v>
      </c>
      <c r="O1211" s="12">
        <v>0</v>
      </c>
      <c r="P1211" s="12">
        <f t="shared" si="375"/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f t="shared" si="376"/>
        <v>0</v>
      </c>
      <c r="AA1211" s="12">
        <v>0</v>
      </c>
      <c r="AB1211" s="12">
        <f t="shared" si="377"/>
        <v>0</v>
      </c>
      <c r="AC1211" s="12">
        <f t="shared" si="378"/>
        <v>0</v>
      </c>
    </row>
    <row r="1212" spans="1:29">
      <c r="A1212" s="2">
        <v>2014</v>
      </c>
      <c r="B1212" s="6" t="s">
        <v>1452</v>
      </c>
      <c r="C1212" s="6" t="s">
        <v>69</v>
      </c>
      <c r="D1212" s="14"/>
      <c r="E1212" s="12">
        <v>0</v>
      </c>
      <c r="F1212" s="12">
        <v>0</v>
      </c>
      <c r="G1212" s="12">
        <v>0</v>
      </c>
      <c r="H1212" s="12">
        <v>139.02000000000001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f>SUM(E1212:M1212)</f>
        <v>139.02000000000001</v>
      </c>
      <c r="O1212" s="12">
        <v>0</v>
      </c>
      <c r="P1212" s="12">
        <f>SUM(N1212-O1212)</f>
        <v>139.02000000000001</v>
      </c>
      <c r="Q1212" s="12">
        <v>0</v>
      </c>
      <c r="R1212" s="12">
        <v>0</v>
      </c>
      <c r="S1212" s="12">
        <v>0</v>
      </c>
      <c r="T1212" s="12">
        <v>34.71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f t="shared" si="376"/>
        <v>34.71</v>
      </c>
      <c r="AA1212" s="12">
        <v>0</v>
      </c>
      <c r="AB1212" s="12">
        <f t="shared" si="377"/>
        <v>34.71</v>
      </c>
      <c r="AC1212" s="12">
        <f t="shared" si="378"/>
        <v>173.73000000000002</v>
      </c>
    </row>
    <row r="1213" spans="1:29">
      <c r="A1213" s="2">
        <v>2014</v>
      </c>
      <c r="B1213" s="6" t="s">
        <v>1453</v>
      </c>
      <c r="C1213" s="6" t="s">
        <v>1454</v>
      </c>
      <c r="D1213" s="14"/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50</v>
      </c>
      <c r="M1213" s="12">
        <v>0</v>
      </c>
      <c r="N1213" s="12">
        <f>SUM(E1213:M1213)</f>
        <v>50</v>
      </c>
      <c r="O1213" s="12">
        <v>50</v>
      </c>
      <c r="P1213" s="12">
        <f>SUM(N1213-O1213)</f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f t="shared" si="376"/>
        <v>0</v>
      </c>
      <c r="AA1213" s="12">
        <v>0</v>
      </c>
      <c r="AB1213" s="12">
        <f t="shared" si="377"/>
        <v>0</v>
      </c>
      <c r="AC1213" s="12">
        <f t="shared" si="378"/>
        <v>0</v>
      </c>
    </row>
    <row r="1214" spans="1:29">
      <c r="A1214" s="2">
        <v>2014</v>
      </c>
      <c r="B1214" s="6" t="s">
        <v>1455</v>
      </c>
      <c r="C1214" s="6" t="s">
        <v>267</v>
      </c>
      <c r="D1214" s="14" t="s">
        <v>0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f>SUM(E1214:M1214)</f>
        <v>0</v>
      </c>
      <c r="O1214" s="12">
        <v>0</v>
      </c>
      <c r="P1214" s="12">
        <f>SUM(N1214-O1214)</f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f t="shared" si="376"/>
        <v>0</v>
      </c>
      <c r="AA1214" s="12">
        <v>0</v>
      </c>
      <c r="AB1214" s="12">
        <f t="shared" si="377"/>
        <v>0</v>
      </c>
      <c r="AC1214" s="12">
        <f t="shared" si="378"/>
        <v>0</v>
      </c>
    </row>
    <row r="1215" spans="1:29">
      <c r="A1215" s="2">
        <v>2014</v>
      </c>
      <c r="B1215" s="6" t="s">
        <v>1456</v>
      </c>
      <c r="C1215" s="6" t="s">
        <v>1457</v>
      </c>
      <c r="D1215" s="5" t="s">
        <v>131</v>
      </c>
      <c r="E1215" s="12">
        <v>0</v>
      </c>
      <c r="F1215" s="12">
        <v>0</v>
      </c>
      <c r="G1215" s="12">
        <v>0</v>
      </c>
      <c r="H1215" s="12">
        <v>288.60000000000002</v>
      </c>
      <c r="I1215" s="12">
        <v>0</v>
      </c>
      <c r="J1215" s="12">
        <v>0</v>
      </c>
      <c r="K1215" s="12">
        <v>520.09</v>
      </c>
      <c r="L1215" s="12">
        <v>0</v>
      </c>
      <c r="M1215" s="12">
        <v>0</v>
      </c>
      <c r="N1215" s="12">
        <f t="shared" ref="N1215:N1280" si="389">SUM(E1215:M1215)</f>
        <v>808.69</v>
      </c>
      <c r="O1215" s="12">
        <v>0</v>
      </c>
      <c r="P1215" s="12">
        <f t="shared" ref="P1215:P1280" si="390">SUM(N1215-O1215)</f>
        <v>808.69</v>
      </c>
      <c r="Q1215" s="12">
        <v>0</v>
      </c>
      <c r="R1215" s="12">
        <v>0</v>
      </c>
      <c r="S1215" s="12">
        <v>0</v>
      </c>
      <c r="T1215" s="12">
        <v>40.840000000000003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f t="shared" si="376"/>
        <v>40.840000000000003</v>
      </c>
      <c r="AA1215" s="12">
        <v>0</v>
      </c>
      <c r="AB1215" s="12">
        <f t="shared" si="377"/>
        <v>40.840000000000003</v>
      </c>
      <c r="AC1215" s="12">
        <f t="shared" si="378"/>
        <v>849.53000000000009</v>
      </c>
    </row>
    <row r="1216" spans="1:29">
      <c r="A1216" s="2" t="s">
        <v>0</v>
      </c>
      <c r="B1216" s="6" t="s">
        <v>0</v>
      </c>
      <c r="C1216" s="6" t="s">
        <v>1794</v>
      </c>
      <c r="D1216" s="5" t="s">
        <v>99</v>
      </c>
      <c r="E1216" s="12" t="s">
        <v>0</v>
      </c>
      <c r="F1216" s="12" t="s">
        <v>0</v>
      </c>
      <c r="G1216" s="12" t="s">
        <v>0</v>
      </c>
      <c r="H1216" s="12" t="s">
        <v>0</v>
      </c>
      <c r="I1216" s="12" t="s">
        <v>0</v>
      </c>
      <c r="J1216" s="12" t="s">
        <v>0</v>
      </c>
      <c r="K1216" s="12" t="s">
        <v>0</v>
      </c>
      <c r="L1216" s="12">
        <v>0</v>
      </c>
      <c r="M1216" s="12">
        <v>0</v>
      </c>
      <c r="N1216" s="12">
        <f t="shared" ref="N1216" si="391">SUM(E1216:M1216)</f>
        <v>0</v>
      </c>
      <c r="O1216" s="12">
        <v>0</v>
      </c>
      <c r="P1216" s="12">
        <f t="shared" ref="P1216" si="392">SUM(N1216-O1216)</f>
        <v>0</v>
      </c>
      <c r="Q1216" s="12">
        <v>0</v>
      </c>
      <c r="R1216" s="12">
        <v>0</v>
      </c>
      <c r="S1216" s="12">
        <v>0</v>
      </c>
      <c r="T1216" s="12">
        <v>91.77</v>
      </c>
      <c r="U1216" s="12">
        <v>0</v>
      </c>
      <c r="V1216" s="12">
        <v>0</v>
      </c>
      <c r="W1216" s="12">
        <v>154.71</v>
      </c>
      <c r="X1216" s="12">
        <v>0</v>
      </c>
      <c r="Y1216" s="12">
        <v>0</v>
      </c>
      <c r="Z1216" s="12">
        <f t="shared" ref="Z1216" si="393">SUM(Q1216:Y1216)</f>
        <v>246.48000000000002</v>
      </c>
      <c r="AA1216" s="12">
        <v>246.48</v>
      </c>
      <c r="AB1216" s="12">
        <f t="shared" ref="AB1216" si="394">SUM(Z1216-AA1216)</f>
        <v>2.8421709430404007E-14</v>
      </c>
      <c r="AC1216" s="12">
        <f t="shared" ref="AC1216" si="395">SUM(P1216+AB1216)</f>
        <v>2.8421709430404007E-14</v>
      </c>
    </row>
    <row r="1217" spans="1:29">
      <c r="A1217" s="2">
        <v>2014</v>
      </c>
      <c r="B1217" s="6" t="s">
        <v>1458</v>
      </c>
      <c r="C1217" s="6" t="s">
        <v>610</v>
      </c>
      <c r="D1217" s="5" t="s">
        <v>131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f t="shared" si="389"/>
        <v>0</v>
      </c>
      <c r="O1217" s="12">
        <v>0</v>
      </c>
      <c r="P1217" s="12">
        <f t="shared" si="390"/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f t="shared" si="376"/>
        <v>0</v>
      </c>
      <c r="AA1217" s="12">
        <v>0</v>
      </c>
      <c r="AB1217" s="12">
        <f t="shared" si="377"/>
        <v>0</v>
      </c>
      <c r="AC1217" s="12">
        <f t="shared" si="378"/>
        <v>0</v>
      </c>
    </row>
    <row r="1218" spans="1:29">
      <c r="A1218" s="2">
        <v>2014</v>
      </c>
      <c r="B1218" s="6" t="s">
        <v>1459</v>
      </c>
      <c r="C1218" s="6" t="s">
        <v>1460</v>
      </c>
      <c r="D1218" s="5" t="s">
        <v>0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f t="shared" si="389"/>
        <v>0</v>
      </c>
      <c r="O1218" s="12">
        <v>0</v>
      </c>
      <c r="P1218" s="12">
        <f t="shared" si="390"/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f t="shared" ref="Z1218:Z1294" si="396">SUM(Q1218:Y1218)</f>
        <v>0</v>
      </c>
      <c r="AA1218" s="12">
        <v>0</v>
      </c>
      <c r="AB1218" s="12">
        <f t="shared" ref="AB1218:AB1294" si="397">SUM(Z1218-AA1218)</f>
        <v>0</v>
      </c>
      <c r="AC1218" s="12">
        <f t="shared" ref="AC1218:AC1294" si="398">SUM(P1218+AB1218)</f>
        <v>0</v>
      </c>
    </row>
    <row r="1219" spans="1:29">
      <c r="A1219" s="2">
        <v>2014</v>
      </c>
      <c r="B1219" s="6" t="s">
        <v>1461</v>
      </c>
      <c r="C1219" s="6" t="s">
        <v>1462</v>
      </c>
      <c r="D1219" s="5" t="s">
        <v>0</v>
      </c>
      <c r="E1219" s="12">
        <v>250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f t="shared" si="389"/>
        <v>250</v>
      </c>
      <c r="O1219" s="12">
        <v>250</v>
      </c>
      <c r="P1219" s="12">
        <f t="shared" si="390"/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f t="shared" si="396"/>
        <v>0</v>
      </c>
      <c r="AA1219" s="12">
        <v>0</v>
      </c>
      <c r="AB1219" s="12">
        <f t="shared" si="397"/>
        <v>0</v>
      </c>
      <c r="AC1219" s="12">
        <f t="shared" si="398"/>
        <v>0</v>
      </c>
    </row>
    <row r="1220" spans="1:29">
      <c r="A1220" s="2"/>
      <c r="B1220" s="6"/>
      <c r="C1220" s="6" t="s">
        <v>1463</v>
      </c>
      <c r="D1220" s="15" t="s">
        <v>0</v>
      </c>
      <c r="E1220" s="12">
        <v>4130.75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f t="shared" si="389"/>
        <v>4130.75</v>
      </c>
      <c r="O1220" s="12">
        <v>4130.75</v>
      </c>
      <c r="P1220" s="12">
        <f t="shared" si="390"/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f t="shared" si="396"/>
        <v>0</v>
      </c>
      <c r="AA1220" s="12">
        <v>0</v>
      </c>
      <c r="AB1220" s="12">
        <f t="shared" si="397"/>
        <v>0</v>
      </c>
      <c r="AC1220" s="12">
        <f t="shared" si="398"/>
        <v>0</v>
      </c>
    </row>
    <row r="1221" spans="1:29">
      <c r="A1221" s="2"/>
      <c r="B1221" s="6"/>
      <c r="C1221" s="6" t="s">
        <v>1355</v>
      </c>
      <c r="D1221" s="15"/>
      <c r="E1221" s="12">
        <v>8082.7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f t="shared" si="389"/>
        <v>8082.7</v>
      </c>
      <c r="O1221" s="12">
        <v>8082.7</v>
      </c>
      <c r="P1221" s="12">
        <f t="shared" si="390"/>
        <v>0</v>
      </c>
      <c r="Q1221" s="12">
        <v>9379.2199999999993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f t="shared" si="396"/>
        <v>9379.2199999999993</v>
      </c>
      <c r="AA1221" s="12">
        <v>9379.2199999999993</v>
      </c>
      <c r="AB1221" s="12">
        <f t="shared" si="397"/>
        <v>0</v>
      </c>
      <c r="AC1221" s="12">
        <f t="shared" si="398"/>
        <v>0</v>
      </c>
    </row>
    <row r="1222" spans="1:29">
      <c r="A1222" s="2"/>
      <c r="B1222" s="13"/>
      <c r="C1222" s="6" t="s">
        <v>1464</v>
      </c>
      <c r="D1222" s="5" t="s">
        <v>0</v>
      </c>
      <c r="E1222" s="12">
        <v>9973.7099999999991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f t="shared" si="389"/>
        <v>9973.7099999999991</v>
      </c>
      <c r="O1222" s="12">
        <v>9973.7099999999991</v>
      </c>
      <c r="P1222" s="12">
        <f t="shared" si="390"/>
        <v>0</v>
      </c>
      <c r="Q1222" s="12">
        <v>10300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f t="shared" si="396"/>
        <v>10300</v>
      </c>
      <c r="AA1222" s="12">
        <v>10300</v>
      </c>
      <c r="AB1222" s="12">
        <f t="shared" si="397"/>
        <v>0</v>
      </c>
      <c r="AC1222" s="12">
        <f t="shared" si="398"/>
        <v>0</v>
      </c>
    </row>
    <row r="1223" spans="1:29">
      <c r="A1223" s="2"/>
      <c r="B1223" s="6" t="s">
        <v>0</v>
      </c>
      <c r="C1223" s="6" t="s">
        <v>1460</v>
      </c>
      <c r="D1223" s="5" t="s">
        <v>0</v>
      </c>
      <c r="E1223" s="12">
        <v>35294.49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200</v>
      </c>
      <c r="M1223" s="12">
        <v>0</v>
      </c>
      <c r="N1223" s="12">
        <f t="shared" si="389"/>
        <v>35494.49</v>
      </c>
      <c r="O1223" s="12">
        <v>35494.49</v>
      </c>
      <c r="P1223" s="12">
        <f t="shared" si="390"/>
        <v>0</v>
      </c>
      <c r="Q1223" s="12">
        <v>31879.78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f t="shared" si="396"/>
        <v>31879.78</v>
      </c>
      <c r="AA1223" s="12">
        <v>31879.78</v>
      </c>
      <c r="AB1223" s="12">
        <f t="shared" si="397"/>
        <v>0</v>
      </c>
      <c r="AC1223" s="12">
        <f t="shared" si="398"/>
        <v>0</v>
      </c>
    </row>
    <row r="1224" spans="1:29">
      <c r="A1224" s="2"/>
      <c r="B1224" s="6"/>
      <c r="C1224" s="6" t="s">
        <v>1465</v>
      </c>
      <c r="D1224" s="5" t="s">
        <v>0</v>
      </c>
      <c r="E1224" s="12">
        <v>2737.83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f t="shared" si="389"/>
        <v>2737.83</v>
      </c>
      <c r="O1224" s="12">
        <v>2737.83</v>
      </c>
      <c r="P1224" s="12">
        <f t="shared" si="390"/>
        <v>0</v>
      </c>
      <c r="Q1224" s="12">
        <v>2700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f t="shared" si="396"/>
        <v>2700</v>
      </c>
      <c r="AA1224" s="12">
        <v>2700</v>
      </c>
      <c r="AB1224" s="12">
        <f t="shared" si="397"/>
        <v>0</v>
      </c>
      <c r="AC1224" s="12">
        <f t="shared" si="398"/>
        <v>0</v>
      </c>
    </row>
    <row r="1225" spans="1:29">
      <c r="A1225" s="2"/>
      <c r="B1225" s="6" t="s">
        <v>0</v>
      </c>
      <c r="C1225" s="6" t="s">
        <v>1466</v>
      </c>
      <c r="D1225" s="5" t="s">
        <v>0</v>
      </c>
      <c r="E1225" s="12">
        <v>10119.5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f t="shared" si="389"/>
        <v>10119.5</v>
      </c>
      <c r="O1225" s="12">
        <v>10119.5</v>
      </c>
      <c r="P1225" s="12">
        <f t="shared" si="390"/>
        <v>0</v>
      </c>
      <c r="Q1225" s="12">
        <v>9500.56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f t="shared" si="396"/>
        <v>9500.56</v>
      </c>
      <c r="AA1225" s="12">
        <v>9500.56</v>
      </c>
      <c r="AB1225" s="12">
        <f t="shared" si="397"/>
        <v>0</v>
      </c>
      <c r="AC1225" s="12">
        <f t="shared" si="398"/>
        <v>0</v>
      </c>
    </row>
    <row r="1226" spans="1:29">
      <c r="A1226" s="2">
        <v>2014</v>
      </c>
      <c r="B1226" s="6" t="s">
        <v>1467</v>
      </c>
      <c r="C1226" s="6" t="s">
        <v>998</v>
      </c>
      <c r="D1226" s="5"/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100</v>
      </c>
      <c r="M1226" s="12">
        <v>0</v>
      </c>
      <c r="N1226" s="12">
        <f t="shared" si="389"/>
        <v>100</v>
      </c>
      <c r="O1226" s="12">
        <v>0</v>
      </c>
      <c r="P1226" s="12">
        <f t="shared" si="390"/>
        <v>100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f t="shared" si="396"/>
        <v>0</v>
      </c>
      <c r="AA1226" s="12">
        <v>0</v>
      </c>
      <c r="AB1226" s="12">
        <f t="shared" si="397"/>
        <v>0</v>
      </c>
      <c r="AC1226" s="12">
        <f t="shared" si="398"/>
        <v>100</v>
      </c>
    </row>
    <row r="1227" spans="1:29">
      <c r="A1227" s="2">
        <v>2014</v>
      </c>
      <c r="B1227" s="6" t="s">
        <v>1468</v>
      </c>
      <c r="C1227" s="6" t="s">
        <v>730</v>
      </c>
      <c r="D1227" s="5" t="s">
        <v>53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f t="shared" si="389"/>
        <v>0</v>
      </c>
      <c r="O1227" s="12">
        <v>0</v>
      </c>
      <c r="P1227" s="12">
        <f t="shared" si="390"/>
        <v>0</v>
      </c>
      <c r="Q1227" s="12"/>
      <c r="R1227" s="12"/>
      <c r="S1227" s="12"/>
      <c r="T1227" s="12"/>
      <c r="U1227" s="12"/>
      <c r="V1227" s="12"/>
      <c r="W1227" s="12"/>
      <c r="X1227" s="12"/>
      <c r="Y1227" s="12"/>
      <c r="Z1227" s="12">
        <f t="shared" si="396"/>
        <v>0</v>
      </c>
      <c r="AA1227" s="12"/>
      <c r="AB1227" s="12">
        <f t="shared" si="397"/>
        <v>0</v>
      </c>
      <c r="AC1227" s="12">
        <f t="shared" si="398"/>
        <v>0</v>
      </c>
    </row>
    <row r="1228" spans="1:29">
      <c r="A1228" s="2">
        <v>2014</v>
      </c>
      <c r="B1228" s="6" t="s">
        <v>1469</v>
      </c>
      <c r="C1228" s="6" t="s">
        <v>1470</v>
      </c>
      <c r="D1228" s="5" t="s">
        <v>0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f t="shared" si="389"/>
        <v>0</v>
      </c>
      <c r="O1228" s="12">
        <v>0</v>
      </c>
      <c r="P1228" s="12">
        <f t="shared" si="390"/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f t="shared" si="396"/>
        <v>0</v>
      </c>
      <c r="AA1228" s="12">
        <v>0</v>
      </c>
      <c r="AB1228" s="12">
        <f t="shared" si="397"/>
        <v>0</v>
      </c>
      <c r="AC1228" s="12">
        <f t="shared" si="398"/>
        <v>0</v>
      </c>
    </row>
    <row r="1229" spans="1:29">
      <c r="A1229" s="2">
        <v>2014</v>
      </c>
      <c r="B1229" s="6" t="s">
        <v>1471</v>
      </c>
      <c r="C1229" s="6" t="s">
        <v>88</v>
      </c>
      <c r="D1229" s="5" t="s">
        <v>0</v>
      </c>
      <c r="E1229" s="12">
        <v>36300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f t="shared" si="389"/>
        <v>36300</v>
      </c>
      <c r="O1229" s="12">
        <v>0</v>
      </c>
      <c r="P1229" s="12">
        <f t="shared" si="390"/>
        <v>36300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f t="shared" si="396"/>
        <v>0</v>
      </c>
      <c r="AA1229" s="12">
        <v>0</v>
      </c>
      <c r="AB1229" s="12">
        <f t="shared" si="397"/>
        <v>0</v>
      </c>
      <c r="AC1229" s="12">
        <f t="shared" si="398"/>
        <v>36300</v>
      </c>
    </row>
    <row r="1230" spans="1:29">
      <c r="A1230" s="2" t="s">
        <v>0</v>
      </c>
      <c r="B1230" s="6" t="s">
        <v>0</v>
      </c>
      <c r="C1230" s="6" t="s">
        <v>1472</v>
      </c>
      <c r="D1230" s="5" t="s">
        <v>53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f>SUM(E1230:M1230)</f>
        <v>0</v>
      </c>
      <c r="O1230" s="12">
        <v>0</v>
      </c>
      <c r="P1230" s="12">
        <f>SUM(N1230-O1230)</f>
        <v>0</v>
      </c>
      <c r="Q1230" s="12"/>
      <c r="R1230" s="12"/>
      <c r="S1230" s="12"/>
      <c r="T1230" s="12"/>
      <c r="U1230" s="12"/>
      <c r="V1230" s="12"/>
      <c r="W1230" s="12"/>
      <c r="X1230" s="12"/>
      <c r="Y1230" s="12"/>
      <c r="Z1230" s="12">
        <f>SUM(Q1230:Y1230)</f>
        <v>0</v>
      </c>
      <c r="AA1230" s="12"/>
      <c r="AB1230" s="12">
        <f>SUM(Z1230-AA1230)</f>
        <v>0</v>
      </c>
      <c r="AC1230" s="12">
        <f>SUM(P1230+AB1230)</f>
        <v>0</v>
      </c>
    </row>
    <row r="1231" spans="1:29">
      <c r="A1231" s="2" t="s">
        <v>0</v>
      </c>
      <c r="B1231" s="6" t="s">
        <v>0</v>
      </c>
      <c r="C1231" s="6" t="s">
        <v>646</v>
      </c>
      <c r="D1231" s="5" t="s">
        <v>0</v>
      </c>
      <c r="E1231" s="12">
        <v>7000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400</v>
      </c>
      <c r="M1231" s="12">
        <v>0</v>
      </c>
      <c r="N1231" s="12">
        <f t="shared" ref="N1231:N1239" si="399">SUM(E1231:M1231)</f>
        <v>7400</v>
      </c>
      <c r="O1231" s="12">
        <v>0</v>
      </c>
      <c r="P1231" s="12">
        <f t="shared" ref="P1231:P1239" si="400">SUM(N1231-O1231)</f>
        <v>7400</v>
      </c>
      <c r="Q1231" s="12">
        <v>44000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f t="shared" ref="Z1231:Z1239" si="401">SUM(Q1231:Y1231)</f>
        <v>44000</v>
      </c>
      <c r="AA1231" s="12">
        <v>0</v>
      </c>
      <c r="AB1231" s="12">
        <f t="shared" ref="AB1231:AB1239" si="402">SUM(Z1231-AA1231)</f>
        <v>44000</v>
      </c>
      <c r="AC1231" s="12">
        <f t="shared" ref="AC1231:AC1239" si="403">SUM(P1231+AB1231)</f>
        <v>51400</v>
      </c>
    </row>
    <row r="1232" spans="1:29">
      <c r="A1232" s="2" t="s">
        <v>0</v>
      </c>
      <c r="B1232" s="6" t="s">
        <v>0</v>
      </c>
      <c r="C1232" s="6" t="s">
        <v>1473</v>
      </c>
      <c r="D1232" s="5" t="s">
        <v>0</v>
      </c>
      <c r="E1232" s="12">
        <v>9000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200</v>
      </c>
      <c r="M1232" s="12">
        <v>0</v>
      </c>
      <c r="N1232" s="12">
        <f t="shared" si="399"/>
        <v>9200</v>
      </c>
      <c r="O1232" s="12">
        <v>0</v>
      </c>
      <c r="P1232" s="12">
        <f t="shared" si="400"/>
        <v>9200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f t="shared" si="401"/>
        <v>0</v>
      </c>
      <c r="AA1232" s="12">
        <v>0</v>
      </c>
      <c r="AB1232" s="12">
        <f t="shared" si="402"/>
        <v>0</v>
      </c>
      <c r="AC1232" s="12">
        <f t="shared" si="403"/>
        <v>9200</v>
      </c>
    </row>
    <row r="1233" spans="1:29">
      <c r="A1233" s="2" t="s">
        <v>0</v>
      </c>
      <c r="B1233" s="6" t="s">
        <v>0</v>
      </c>
      <c r="C1233" s="6" t="s">
        <v>1474</v>
      </c>
      <c r="D1233" s="5" t="s">
        <v>131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f t="shared" si="399"/>
        <v>0</v>
      </c>
      <c r="O1233" s="12">
        <v>0</v>
      </c>
      <c r="P1233" s="12">
        <f t="shared" si="400"/>
        <v>0</v>
      </c>
      <c r="Q1233" s="12">
        <v>7000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f t="shared" si="401"/>
        <v>7000</v>
      </c>
      <c r="AA1233" s="12">
        <v>0</v>
      </c>
      <c r="AB1233" s="12">
        <f t="shared" si="402"/>
        <v>7000</v>
      </c>
      <c r="AC1233" s="12">
        <f t="shared" si="403"/>
        <v>7000</v>
      </c>
    </row>
    <row r="1234" spans="1:29">
      <c r="A1234" s="2" t="s">
        <v>0</v>
      </c>
      <c r="B1234" s="6" t="s">
        <v>0</v>
      </c>
      <c r="C1234" s="6" t="s">
        <v>1475</v>
      </c>
      <c r="D1234" s="5"/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f t="shared" si="399"/>
        <v>0</v>
      </c>
      <c r="O1234" s="12">
        <v>0</v>
      </c>
      <c r="P1234" s="12">
        <f t="shared" si="400"/>
        <v>0</v>
      </c>
      <c r="Q1234" s="12">
        <v>14000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f t="shared" si="401"/>
        <v>14000</v>
      </c>
      <c r="AA1234" s="12">
        <v>0</v>
      </c>
      <c r="AB1234" s="12">
        <f t="shared" si="402"/>
        <v>14000</v>
      </c>
      <c r="AC1234" s="12">
        <f t="shared" si="403"/>
        <v>14000</v>
      </c>
    </row>
    <row r="1235" spans="1:29">
      <c r="A1235" s="2" t="s">
        <v>0</v>
      </c>
      <c r="B1235" s="6" t="s">
        <v>0</v>
      </c>
      <c r="C1235" s="6" t="s">
        <v>208</v>
      </c>
      <c r="D1235" s="5" t="s">
        <v>0</v>
      </c>
      <c r="E1235" s="12">
        <v>18000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f t="shared" si="399"/>
        <v>18000</v>
      </c>
      <c r="O1235" s="12">
        <v>0</v>
      </c>
      <c r="P1235" s="12">
        <f t="shared" si="400"/>
        <v>18000</v>
      </c>
      <c r="Q1235" s="12">
        <v>19500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f t="shared" si="401"/>
        <v>19500</v>
      </c>
      <c r="AA1235" s="12">
        <v>0</v>
      </c>
      <c r="AB1235" s="12">
        <f t="shared" si="402"/>
        <v>19500</v>
      </c>
      <c r="AC1235" s="12">
        <f t="shared" si="403"/>
        <v>37500</v>
      </c>
    </row>
    <row r="1236" spans="1:29">
      <c r="A1236" s="2" t="s">
        <v>0</v>
      </c>
      <c r="B1236" s="6" t="s">
        <v>0</v>
      </c>
      <c r="C1236" s="6" t="s">
        <v>1246</v>
      </c>
      <c r="D1236" s="5" t="s">
        <v>131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f t="shared" si="399"/>
        <v>0</v>
      </c>
      <c r="O1236" s="12">
        <v>0</v>
      </c>
      <c r="P1236" s="12">
        <f t="shared" si="400"/>
        <v>0</v>
      </c>
      <c r="Q1236" s="12">
        <v>7000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f t="shared" si="401"/>
        <v>7000</v>
      </c>
      <c r="AA1236" s="12">
        <v>0</v>
      </c>
      <c r="AB1236" s="12">
        <f t="shared" si="402"/>
        <v>7000</v>
      </c>
      <c r="AC1236" s="12">
        <f t="shared" si="403"/>
        <v>7000</v>
      </c>
    </row>
    <row r="1237" spans="1:29">
      <c r="A1237" s="2" t="s">
        <v>0</v>
      </c>
      <c r="B1237" s="6" t="s">
        <v>0</v>
      </c>
      <c r="C1237" s="6" t="s">
        <v>1369</v>
      </c>
      <c r="D1237" s="5"/>
      <c r="E1237" s="12">
        <v>6000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f t="shared" si="399"/>
        <v>6000</v>
      </c>
      <c r="O1237" s="12">
        <v>0</v>
      </c>
      <c r="P1237" s="12">
        <f t="shared" si="400"/>
        <v>6000</v>
      </c>
      <c r="Q1237" s="12">
        <v>6000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f t="shared" si="401"/>
        <v>6000</v>
      </c>
      <c r="AA1237" s="12">
        <v>0</v>
      </c>
      <c r="AB1237" s="12">
        <f t="shared" si="402"/>
        <v>6000</v>
      </c>
      <c r="AC1237" s="12">
        <f t="shared" si="403"/>
        <v>12000</v>
      </c>
    </row>
    <row r="1238" spans="1:29">
      <c r="A1238" s="2" t="s">
        <v>0</v>
      </c>
      <c r="B1238" s="6" t="s">
        <v>0</v>
      </c>
      <c r="C1238" s="6" t="s">
        <v>1476</v>
      </c>
      <c r="D1238" s="5" t="s">
        <v>0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f t="shared" si="399"/>
        <v>0</v>
      </c>
      <c r="O1238" s="12">
        <v>0</v>
      </c>
      <c r="P1238" s="12">
        <f t="shared" si="400"/>
        <v>0</v>
      </c>
      <c r="Q1238" s="12">
        <v>14000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f t="shared" si="401"/>
        <v>14000</v>
      </c>
      <c r="AA1238" s="12">
        <v>0</v>
      </c>
      <c r="AB1238" s="12">
        <f t="shared" si="402"/>
        <v>14000</v>
      </c>
      <c r="AC1238" s="12">
        <f t="shared" si="403"/>
        <v>14000</v>
      </c>
    </row>
    <row r="1239" spans="1:29">
      <c r="A1239" s="2" t="s">
        <v>0</v>
      </c>
      <c r="B1239" s="6" t="s">
        <v>0</v>
      </c>
      <c r="C1239" s="6" t="s">
        <v>303</v>
      </c>
      <c r="D1239" s="5" t="s">
        <v>131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f t="shared" si="399"/>
        <v>0</v>
      </c>
      <c r="O1239" s="12">
        <v>0</v>
      </c>
      <c r="P1239" s="12">
        <f t="shared" si="400"/>
        <v>0</v>
      </c>
      <c r="Q1239" s="12">
        <v>18000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f t="shared" si="401"/>
        <v>18000</v>
      </c>
      <c r="AA1239" s="12">
        <v>0</v>
      </c>
      <c r="AB1239" s="12">
        <f t="shared" si="402"/>
        <v>18000</v>
      </c>
      <c r="AC1239" s="12">
        <f t="shared" si="403"/>
        <v>18000</v>
      </c>
    </row>
    <row r="1240" spans="1:29">
      <c r="A1240" s="2" t="s">
        <v>0</v>
      </c>
      <c r="B1240" s="6" t="s">
        <v>0</v>
      </c>
      <c r="C1240" s="6" t="s">
        <v>1368</v>
      </c>
      <c r="D1240" s="5" t="s">
        <v>0</v>
      </c>
      <c r="E1240" s="12">
        <v>17249.990000000002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766.37</v>
      </c>
      <c r="N1240" s="12">
        <f t="shared" si="389"/>
        <v>18016.36</v>
      </c>
      <c r="O1240" s="12">
        <v>0</v>
      </c>
      <c r="P1240" s="12">
        <f t="shared" si="390"/>
        <v>18016.36</v>
      </c>
      <c r="Q1240" s="12">
        <v>17500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f t="shared" si="396"/>
        <v>17500</v>
      </c>
      <c r="AA1240" s="12">
        <v>0</v>
      </c>
      <c r="AB1240" s="12">
        <f t="shared" si="397"/>
        <v>17500</v>
      </c>
      <c r="AC1240" s="12">
        <f t="shared" si="398"/>
        <v>35516.36</v>
      </c>
    </row>
    <row r="1241" spans="1:29">
      <c r="A1241" s="2" t="s">
        <v>0</v>
      </c>
      <c r="B1241" s="6" t="s">
        <v>0</v>
      </c>
      <c r="C1241" s="6" t="s">
        <v>1326</v>
      </c>
      <c r="D1241" s="5"/>
      <c r="E1241" s="12">
        <v>14000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f t="shared" si="389"/>
        <v>14000</v>
      </c>
      <c r="O1241" s="12">
        <v>0</v>
      </c>
      <c r="P1241" s="12">
        <f t="shared" si="390"/>
        <v>14000</v>
      </c>
      <c r="Q1241" s="12">
        <v>15000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f t="shared" si="396"/>
        <v>15000</v>
      </c>
      <c r="AA1241" s="12">
        <v>0</v>
      </c>
      <c r="AB1241" s="12">
        <f t="shared" si="397"/>
        <v>15000</v>
      </c>
      <c r="AC1241" s="12">
        <f t="shared" si="398"/>
        <v>29000</v>
      </c>
    </row>
    <row r="1242" spans="1:29">
      <c r="A1242" s="2" t="s">
        <v>0</v>
      </c>
      <c r="B1242" s="6" t="s">
        <v>0</v>
      </c>
      <c r="C1242" s="6" t="s">
        <v>349</v>
      </c>
      <c r="D1242" s="5" t="s">
        <v>131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f t="shared" si="389"/>
        <v>0</v>
      </c>
      <c r="O1242" s="12">
        <v>0</v>
      </c>
      <c r="P1242" s="12">
        <f t="shared" si="390"/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f t="shared" si="396"/>
        <v>0</v>
      </c>
      <c r="AA1242" s="12">
        <v>0</v>
      </c>
      <c r="AB1242" s="12">
        <f t="shared" si="397"/>
        <v>0</v>
      </c>
      <c r="AC1242" s="12">
        <f t="shared" si="398"/>
        <v>0</v>
      </c>
    </row>
    <row r="1243" spans="1:29">
      <c r="A1243" s="2">
        <v>2014</v>
      </c>
      <c r="B1243" s="6" t="s">
        <v>1477</v>
      </c>
      <c r="C1243" s="6" t="s">
        <v>1478</v>
      </c>
      <c r="D1243" s="5" t="s">
        <v>131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f t="shared" si="389"/>
        <v>0</v>
      </c>
      <c r="O1243" s="12">
        <v>0</v>
      </c>
      <c r="P1243" s="12">
        <f t="shared" si="390"/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f t="shared" si="396"/>
        <v>0</v>
      </c>
      <c r="AA1243" s="12">
        <v>0</v>
      </c>
      <c r="AB1243" s="12">
        <f t="shared" si="397"/>
        <v>0</v>
      </c>
      <c r="AC1243" s="12">
        <f t="shared" si="398"/>
        <v>0</v>
      </c>
    </row>
    <row r="1244" spans="1:29">
      <c r="A1244" s="2">
        <v>2014</v>
      </c>
      <c r="B1244" s="6" t="s">
        <v>1479</v>
      </c>
      <c r="C1244" s="6" t="s">
        <v>1480</v>
      </c>
      <c r="D1244" s="5" t="s">
        <v>0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f t="shared" si="389"/>
        <v>0</v>
      </c>
      <c r="O1244" s="12">
        <v>0</v>
      </c>
      <c r="P1244" s="12">
        <f t="shared" si="390"/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f t="shared" si="396"/>
        <v>0</v>
      </c>
      <c r="AA1244" s="12">
        <v>0</v>
      </c>
      <c r="AB1244" s="12">
        <f t="shared" si="397"/>
        <v>0</v>
      </c>
      <c r="AC1244" s="12">
        <f t="shared" si="398"/>
        <v>0</v>
      </c>
    </row>
    <row r="1245" spans="1:29">
      <c r="A1245" s="2">
        <v>2014</v>
      </c>
      <c r="B1245" s="6" t="s">
        <v>1481</v>
      </c>
      <c r="C1245" s="6" t="s">
        <v>1482</v>
      </c>
      <c r="D1245" s="5" t="s">
        <v>0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f t="shared" si="389"/>
        <v>0</v>
      </c>
      <c r="O1245" s="12">
        <v>0</v>
      </c>
      <c r="P1245" s="12">
        <f t="shared" si="390"/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f t="shared" si="396"/>
        <v>0</v>
      </c>
      <c r="AA1245" s="12">
        <v>0</v>
      </c>
      <c r="AB1245" s="12">
        <f t="shared" si="397"/>
        <v>0</v>
      </c>
      <c r="AC1245" s="12">
        <f t="shared" si="398"/>
        <v>0</v>
      </c>
    </row>
    <row r="1246" spans="1:29">
      <c r="A1246" s="2">
        <v>2014</v>
      </c>
      <c r="B1246" s="6" t="s">
        <v>1483</v>
      </c>
      <c r="C1246" s="6" t="s">
        <v>1027</v>
      </c>
      <c r="D1246" s="5"/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f t="shared" si="389"/>
        <v>0</v>
      </c>
      <c r="O1246" s="12">
        <v>0</v>
      </c>
      <c r="P1246" s="12">
        <f t="shared" si="390"/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f t="shared" si="396"/>
        <v>0</v>
      </c>
      <c r="AA1246" s="12">
        <v>0</v>
      </c>
      <c r="AB1246" s="12">
        <f t="shared" si="397"/>
        <v>0</v>
      </c>
      <c r="AC1246" s="12">
        <f t="shared" si="398"/>
        <v>0</v>
      </c>
    </row>
    <row r="1247" spans="1:29">
      <c r="A1247" s="2">
        <v>2014</v>
      </c>
      <c r="B1247" s="6" t="s">
        <v>1484</v>
      </c>
      <c r="C1247" s="6" t="s">
        <v>1485</v>
      </c>
      <c r="D1247" s="5"/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f t="shared" si="389"/>
        <v>0</v>
      </c>
      <c r="O1247" s="12">
        <v>0</v>
      </c>
      <c r="P1247" s="12">
        <f t="shared" si="390"/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f t="shared" si="396"/>
        <v>0</v>
      </c>
      <c r="AA1247" s="12">
        <v>0</v>
      </c>
      <c r="AB1247" s="12">
        <f t="shared" si="397"/>
        <v>0</v>
      </c>
      <c r="AC1247" s="12">
        <f t="shared" si="398"/>
        <v>0</v>
      </c>
    </row>
    <row r="1248" spans="1:29">
      <c r="A1248" s="2">
        <v>2014</v>
      </c>
      <c r="B1248" s="6" t="s">
        <v>1486</v>
      </c>
      <c r="C1248" s="6" t="s">
        <v>1035</v>
      </c>
      <c r="D1248" s="5" t="s">
        <v>131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f>SUM(E1248:M1248)</f>
        <v>0</v>
      </c>
      <c r="O1248" s="12">
        <v>0</v>
      </c>
      <c r="P1248" s="12">
        <f>SUM(N1248-O1248)</f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f t="shared" si="396"/>
        <v>0</v>
      </c>
      <c r="AA1248" s="12">
        <v>0</v>
      </c>
      <c r="AB1248" s="12">
        <f t="shared" si="397"/>
        <v>0</v>
      </c>
      <c r="AC1248" s="12">
        <f t="shared" si="398"/>
        <v>0</v>
      </c>
    </row>
    <row r="1249" spans="1:29">
      <c r="A1249" s="2"/>
      <c r="B1249" s="6"/>
      <c r="C1249" s="6" t="s">
        <v>1036</v>
      </c>
      <c r="D1249" s="5" t="s">
        <v>131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f>SUM(E1249:M1249)</f>
        <v>0</v>
      </c>
      <c r="O1249" s="12">
        <v>0</v>
      </c>
      <c r="P1249" s="12">
        <f>SUM(N1249-O1249)</f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f t="shared" si="396"/>
        <v>0</v>
      </c>
      <c r="AA1249" s="12">
        <v>0</v>
      </c>
      <c r="AB1249" s="12">
        <f t="shared" si="397"/>
        <v>0</v>
      </c>
      <c r="AC1249" s="12">
        <f t="shared" si="398"/>
        <v>0</v>
      </c>
    </row>
    <row r="1250" spans="1:29">
      <c r="A1250" s="2">
        <v>2014</v>
      </c>
      <c r="B1250" s="6" t="s">
        <v>1487</v>
      </c>
      <c r="C1250" s="6" t="s">
        <v>376</v>
      </c>
      <c r="D1250" s="5" t="s">
        <v>131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200</v>
      </c>
      <c r="M1250" s="12">
        <v>0</v>
      </c>
      <c r="N1250" s="12">
        <f>SUM(E1250:M1250)</f>
        <v>200</v>
      </c>
      <c r="O1250" s="12">
        <v>200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f>SUM(Q1250:Y1250)</f>
        <v>0</v>
      </c>
      <c r="AA1250" s="12">
        <v>0</v>
      </c>
      <c r="AB1250" s="12">
        <f>SUM(Z1250-AA1250)</f>
        <v>0</v>
      </c>
      <c r="AC1250" s="12">
        <f>SUM(P1250+AB1250)</f>
        <v>0</v>
      </c>
    </row>
    <row r="1251" spans="1:29">
      <c r="A1251" s="2">
        <v>2014</v>
      </c>
      <c r="B1251" s="6" t="s">
        <v>1488</v>
      </c>
      <c r="C1251" s="6" t="s">
        <v>1489</v>
      </c>
      <c r="D1251" s="5" t="s">
        <v>0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f t="shared" si="389"/>
        <v>0</v>
      </c>
      <c r="O1251" s="12">
        <v>0</v>
      </c>
      <c r="P1251" s="12">
        <f t="shared" si="390"/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f t="shared" si="396"/>
        <v>0</v>
      </c>
      <c r="AA1251" s="12">
        <v>0</v>
      </c>
      <c r="AB1251" s="12">
        <f t="shared" si="397"/>
        <v>0</v>
      </c>
      <c r="AC1251" s="12">
        <f t="shared" si="398"/>
        <v>0</v>
      </c>
    </row>
    <row r="1252" spans="1:29">
      <c r="A1252" s="2">
        <v>2014</v>
      </c>
      <c r="B1252" s="6" t="s">
        <v>1490</v>
      </c>
      <c r="C1252" s="6" t="s">
        <v>1491</v>
      </c>
      <c r="D1252" s="5" t="s">
        <v>0</v>
      </c>
      <c r="E1252" s="12">
        <v>0</v>
      </c>
      <c r="F1252" s="12">
        <v>0</v>
      </c>
      <c r="G1252" s="12">
        <v>0</v>
      </c>
      <c r="H1252" s="12">
        <v>101.04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f t="shared" si="389"/>
        <v>101.04</v>
      </c>
      <c r="O1252" s="12">
        <v>101.04</v>
      </c>
      <c r="P1252" s="12">
        <f t="shared" si="390"/>
        <v>0</v>
      </c>
      <c r="Q1252" s="12">
        <v>0</v>
      </c>
      <c r="R1252" s="12">
        <v>0</v>
      </c>
      <c r="S1252" s="12">
        <v>0</v>
      </c>
      <c r="T1252" s="12">
        <v>55.98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f t="shared" si="396"/>
        <v>55.98</v>
      </c>
      <c r="AA1252" s="12">
        <v>55.98</v>
      </c>
      <c r="AB1252" s="12">
        <f t="shared" si="397"/>
        <v>0</v>
      </c>
      <c r="AC1252" s="12">
        <f t="shared" si="398"/>
        <v>0</v>
      </c>
    </row>
    <row r="1253" spans="1:29">
      <c r="A1253" s="2" t="s">
        <v>0</v>
      </c>
      <c r="B1253" s="7"/>
      <c r="C1253" s="6" t="s">
        <v>1385</v>
      </c>
      <c r="D1253" s="5"/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2">
        <f t="shared" si="389"/>
        <v>0</v>
      </c>
      <c r="O1253" s="12">
        <v>0</v>
      </c>
      <c r="P1253" s="12">
        <f t="shared" si="390"/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0</v>
      </c>
      <c r="Z1253" s="12">
        <f t="shared" si="396"/>
        <v>0</v>
      </c>
      <c r="AA1253" s="12">
        <v>0</v>
      </c>
      <c r="AB1253" s="12">
        <f t="shared" si="397"/>
        <v>0</v>
      </c>
      <c r="AC1253" s="12">
        <f t="shared" si="398"/>
        <v>0</v>
      </c>
    </row>
    <row r="1254" spans="1:29">
      <c r="A1254" s="2">
        <v>2014</v>
      </c>
      <c r="B1254" s="6" t="s">
        <v>1492</v>
      </c>
      <c r="C1254" s="6" t="s">
        <v>547</v>
      </c>
      <c r="D1254" s="5" t="s">
        <v>131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f t="shared" si="389"/>
        <v>0</v>
      </c>
      <c r="O1254" s="12">
        <v>0</v>
      </c>
      <c r="P1254" s="12">
        <f t="shared" si="390"/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f t="shared" si="396"/>
        <v>0</v>
      </c>
      <c r="AA1254" s="12">
        <v>0</v>
      </c>
      <c r="AB1254" s="12">
        <f t="shared" si="397"/>
        <v>0</v>
      </c>
      <c r="AC1254" s="12">
        <f t="shared" si="398"/>
        <v>0</v>
      </c>
    </row>
    <row r="1255" spans="1:29">
      <c r="A1255" s="2">
        <v>2014</v>
      </c>
      <c r="B1255" s="6" t="s">
        <v>1493</v>
      </c>
      <c r="C1255" s="6" t="s">
        <v>250</v>
      </c>
      <c r="D1255" s="5" t="s">
        <v>53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f t="shared" si="389"/>
        <v>0</v>
      </c>
      <c r="O1255" s="12">
        <v>0</v>
      </c>
      <c r="P1255" s="12">
        <f t="shared" si="390"/>
        <v>0</v>
      </c>
      <c r="Q1255" s="12"/>
      <c r="R1255" s="12"/>
      <c r="S1255" s="12"/>
      <c r="T1255" s="12"/>
      <c r="U1255" s="12"/>
      <c r="V1255" s="12"/>
      <c r="W1255" s="12"/>
      <c r="X1255" s="12"/>
      <c r="Y1255" s="12"/>
      <c r="Z1255" s="12">
        <f t="shared" si="396"/>
        <v>0</v>
      </c>
      <c r="AA1255" s="12"/>
      <c r="AB1255" s="12">
        <f t="shared" si="397"/>
        <v>0</v>
      </c>
      <c r="AC1255" s="12">
        <f t="shared" si="398"/>
        <v>0</v>
      </c>
    </row>
    <row r="1256" spans="1:29">
      <c r="A1256" s="2">
        <v>2014</v>
      </c>
      <c r="B1256" s="6" t="s">
        <v>1494</v>
      </c>
      <c r="C1256" s="6" t="s">
        <v>327</v>
      </c>
      <c r="D1256" s="5" t="s">
        <v>0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f t="shared" si="389"/>
        <v>0</v>
      </c>
      <c r="O1256" s="12">
        <v>0</v>
      </c>
      <c r="P1256" s="12">
        <f t="shared" si="390"/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f t="shared" si="396"/>
        <v>0</v>
      </c>
      <c r="AA1256" s="12">
        <v>0</v>
      </c>
      <c r="AB1256" s="12">
        <f t="shared" si="397"/>
        <v>0</v>
      </c>
      <c r="AC1256" s="12">
        <f t="shared" si="398"/>
        <v>0</v>
      </c>
    </row>
    <row r="1257" spans="1:29">
      <c r="A1257" s="2">
        <v>2014</v>
      </c>
      <c r="B1257" s="6" t="s">
        <v>1495</v>
      </c>
      <c r="C1257" s="6" t="s">
        <v>1496</v>
      </c>
      <c r="D1257" s="5" t="s">
        <v>131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f t="shared" si="389"/>
        <v>0</v>
      </c>
      <c r="O1257" s="12">
        <v>0</v>
      </c>
      <c r="P1257" s="12">
        <f t="shared" si="390"/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f t="shared" si="396"/>
        <v>0</v>
      </c>
      <c r="AA1257" s="12">
        <v>0</v>
      </c>
      <c r="AB1257" s="12">
        <f t="shared" si="397"/>
        <v>0</v>
      </c>
      <c r="AC1257" s="12">
        <f t="shared" si="398"/>
        <v>0</v>
      </c>
    </row>
    <row r="1258" spans="1:29">
      <c r="A1258" s="2">
        <v>2014</v>
      </c>
      <c r="B1258" s="6" t="s">
        <v>1497</v>
      </c>
      <c r="C1258" s="6" t="s">
        <v>1498</v>
      </c>
      <c r="D1258" s="5" t="s">
        <v>0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f>SUM(E1258:M1258)</f>
        <v>0</v>
      </c>
      <c r="O1258" s="12">
        <v>0</v>
      </c>
      <c r="P1258" s="12">
        <f>SUM(N1258-O1258)</f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f t="shared" si="396"/>
        <v>0</v>
      </c>
      <c r="AA1258" s="12">
        <v>0</v>
      </c>
      <c r="AB1258" s="12">
        <f t="shared" si="397"/>
        <v>0</v>
      </c>
      <c r="AC1258" s="12">
        <f t="shared" si="398"/>
        <v>0</v>
      </c>
    </row>
    <row r="1259" spans="1:29">
      <c r="A1259" s="2">
        <v>2014</v>
      </c>
      <c r="B1259" s="6" t="s">
        <v>1499</v>
      </c>
      <c r="C1259" s="6" t="s">
        <v>828</v>
      </c>
      <c r="D1259" s="5" t="s">
        <v>131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f t="shared" ref="N1259:N1260" si="404">SUM(E1259:M1259)</f>
        <v>0</v>
      </c>
      <c r="O1259" s="12">
        <v>0</v>
      </c>
      <c r="P1259" s="12">
        <f t="shared" ref="P1259:P1260" si="405">SUM(N1259-O1259)</f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2">
        <v>0</v>
      </c>
      <c r="Z1259" s="12">
        <f t="shared" si="396"/>
        <v>0</v>
      </c>
      <c r="AA1259" s="12">
        <v>0</v>
      </c>
      <c r="AB1259" s="12">
        <f t="shared" si="397"/>
        <v>0</v>
      </c>
      <c r="AC1259" s="12">
        <f t="shared" si="398"/>
        <v>0</v>
      </c>
    </row>
    <row r="1260" spans="1:29">
      <c r="A1260" s="2">
        <v>2014</v>
      </c>
      <c r="B1260" s="6" t="s">
        <v>1842</v>
      </c>
      <c r="C1260" s="6" t="s">
        <v>1843</v>
      </c>
      <c r="D1260" s="5" t="s">
        <v>99</v>
      </c>
      <c r="E1260" s="12" t="s">
        <v>0</v>
      </c>
      <c r="F1260" s="12" t="s">
        <v>0</v>
      </c>
      <c r="G1260" s="12" t="s">
        <v>0</v>
      </c>
      <c r="H1260" s="12" t="s">
        <v>0</v>
      </c>
      <c r="I1260" s="12" t="s">
        <v>0</v>
      </c>
      <c r="J1260" s="12" t="s">
        <v>0</v>
      </c>
      <c r="K1260" s="12" t="s">
        <v>114</v>
      </c>
      <c r="L1260" s="12" t="s">
        <v>0</v>
      </c>
      <c r="M1260" s="12" t="s">
        <v>0</v>
      </c>
      <c r="N1260" s="12">
        <f t="shared" si="404"/>
        <v>0</v>
      </c>
      <c r="O1260" s="12">
        <v>0</v>
      </c>
      <c r="P1260" s="12">
        <f t="shared" si="405"/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f t="shared" ref="Z1260" si="406">SUM(Q1260:Y1260)</f>
        <v>0</v>
      </c>
      <c r="AA1260" s="12">
        <v>0</v>
      </c>
      <c r="AB1260" s="12">
        <f t="shared" ref="AB1260" si="407">SUM(Z1260-AA1260)</f>
        <v>0</v>
      </c>
      <c r="AC1260" s="12">
        <f t="shared" ref="AC1260" si="408">SUM(P1260+AB1260)</f>
        <v>0</v>
      </c>
    </row>
    <row r="1261" spans="1:29">
      <c r="A1261" s="2">
        <v>2014</v>
      </c>
      <c r="B1261" s="6" t="s">
        <v>1500</v>
      </c>
      <c r="C1261" s="6" t="s">
        <v>1265</v>
      </c>
      <c r="D1261" s="5" t="s">
        <v>0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f t="shared" si="389"/>
        <v>0</v>
      </c>
      <c r="O1261" s="12">
        <v>0</v>
      </c>
      <c r="P1261" s="12">
        <f t="shared" si="390"/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f t="shared" si="396"/>
        <v>0</v>
      </c>
      <c r="AA1261" s="12">
        <v>0</v>
      </c>
      <c r="AB1261" s="12">
        <f t="shared" si="397"/>
        <v>0</v>
      </c>
      <c r="AC1261" s="12">
        <f t="shared" si="398"/>
        <v>0</v>
      </c>
    </row>
    <row r="1262" spans="1:29">
      <c r="A1262" s="2">
        <v>2014</v>
      </c>
      <c r="B1262" s="6" t="s">
        <v>1501</v>
      </c>
      <c r="C1262" s="6" t="s">
        <v>1502</v>
      </c>
      <c r="D1262" s="5"/>
      <c r="E1262" s="12">
        <v>0</v>
      </c>
      <c r="F1262" s="12">
        <v>0</v>
      </c>
      <c r="G1262" s="12">
        <v>0</v>
      </c>
      <c r="H1262" s="12">
        <v>15.61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f t="shared" si="389"/>
        <v>15.61</v>
      </c>
      <c r="O1262" s="12">
        <v>15.61</v>
      </c>
      <c r="P1262" s="12">
        <f t="shared" si="390"/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1400</v>
      </c>
      <c r="Y1262" s="12">
        <v>0</v>
      </c>
      <c r="Z1262" s="12">
        <f t="shared" si="396"/>
        <v>1400</v>
      </c>
      <c r="AA1262" s="12">
        <v>1400</v>
      </c>
      <c r="AB1262" s="12">
        <f t="shared" si="397"/>
        <v>0</v>
      </c>
      <c r="AC1262" s="12">
        <f t="shared" si="398"/>
        <v>0</v>
      </c>
    </row>
    <row r="1263" spans="1:29">
      <c r="A1263" s="2">
        <v>2014</v>
      </c>
      <c r="B1263" s="6" t="s">
        <v>1503</v>
      </c>
      <c r="C1263" s="6" t="s">
        <v>1504</v>
      </c>
      <c r="D1263" s="5" t="s">
        <v>0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f t="shared" si="389"/>
        <v>0</v>
      </c>
      <c r="O1263" s="12">
        <v>0</v>
      </c>
      <c r="P1263" s="12">
        <f t="shared" si="390"/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f t="shared" si="396"/>
        <v>0</v>
      </c>
      <c r="AA1263" s="12">
        <v>0</v>
      </c>
      <c r="AB1263" s="12">
        <f t="shared" si="397"/>
        <v>0</v>
      </c>
      <c r="AC1263" s="12">
        <f t="shared" si="398"/>
        <v>0</v>
      </c>
    </row>
    <row r="1264" spans="1:29">
      <c r="A1264" s="2">
        <v>2014</v>
      </c>
      <c r="B1264" s="6" t="s">
        <v>1505</v>
      </c>
      <c r="C1264" s="6" t="s">
        <v>620</v>
      </c>
      <c r="D1264" s="5"/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f t="shared" si="389"/>
        <v>0</v>
      </c>
      <c r="O1264" s="12">
        <v>0</v>
      </c>
      <c r="P1264" s="12">
        <f t="shared" si="390"/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f t="shared" si="396"/>
        <v>0</v>
      </c>
      <c r="AA1264" s="12">
        <v>0</v>
      </c>
      <c r="AB1264" s="12">
        <f t="shared" si="397"/>
        <v>0</v>
      </c>
      <c r="AC1264" s="12">
        <f t="shared" si="398"/>
        <v>0</v>
      </c>
    </row>
    <row r="1265" spans="1:29">
      <c r="A1265" s="2">
        <v>2014</v>
      </c>
      <c r="B1265" s="6" t="s">
        <v>1506</v>
      </c>
      <c r="C1265" s="6" t="s">
        <v>859</v>
      </c>
      <c r="D1265" s="5"/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f t="shared" si="389"/>
        <v>0</v>
      </c>
      <c r="O1265" s="12">
        <v>0</v>
      </c>
      <c r="P1265" s="12">
        <f t="shared" si="390"/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f t="shared" si="396"/>
        <v>0</v>
      </c>
      <c r="AA1265" s="12">
        <v>0</v>
      </c>
      <c r="AB1265" s="12">
        <f t="shared" si="397"/>
        <v>0</v>
      </c>
      <c r="AC1265" s="12">
        <f t="shared" si="398"/>
        <v>0</v>
      </c>
    </row>
    <row r="1266" spans="1:29">
      <c r="A1266" s="2">
        <v>2014</v>
      </c>
      <c r="B1266" s="6" t="s">
        <v>1507</v>
      </c>
      <c r="C1266" s="6" t="s">
        <v>1508</v>
      </c>
      <c r="D1266" s="5" t="s">
        <v>0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f>SUM(E1266:M1266)</f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f t="shared" si="396"/>
        <v>0</v>
      </c>
      <c r="AA1266" s="12">
        <v>0</v>
      </c>
      <c r="AB1266" s="12">
        <f t="shared" si="397"/>
        <v>0</v>
      </c>
      <c r="AC1266" s="12">
        <f t="shared" si="398"/>
        <v>0</v>
      </c>
    </row>
    <row r="1267" spans="1:29">
      <c r="A1267" s="2">
        <v>2014</v>
      </c>
      <c r="B1267" s="6" t="s">
        <v>1509</v>
      </c>
      <c r="C1267" s="6" t="s">
        <v>1510</v>
      </c>
      <c r="D1267" s="5" t="s">
        <v>0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f>SUM(E1267:M1267)</f>
        <v>0</v>
      </c>
      <c r="O1267" s="12">
        <v>0</v>
      </c>
      <c r="P1267" s="12">
        <f>SUM(N1267-O1267)</f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f t="shared" si="396"/>
        <v>0</v>
      </c>
      <c r="AA1267" s="12">
        <v>0</v>
      </c>
      <c r="AB1267" s="12">
        <f t="shared" si="397"/>
        <v>0</v>
      </c>
      <c r="AC1267" s="12">
        <f t="shared" si="398"/>
        <v>0</v>
      </c>
    </row>
    <row r="1268" spans="1:29">
      <c r="A1268" s="2">
        <v>2014</v>
      </c>
      <c r="B1268" s="6" t="s">
        <v>1511</v>
      </c>
      <c r="C1268" s="6" t="s">
        <v>1512</v>
      </c>
      <c r="D1268" s="5" t="s">
        <v>0</v>
      </c>
      <c r="E1268" s="12">
        <v>73437.490000000005</v>
      </c>
      <c r="F1268" s="12">
        <v>0</v>
      </c>
      <c r="G1268" s="12">
        <v>0</v>
      </c>
      <c r="H1268" s="12">
        <v>0</v>
      </c>
      <c r="I1268" s="12">
        <v>0</v>
      </c>
      <c r="J1268" s="12">
        <v>758</v>
      </c>
      <c r="K1268" s="12">
        <v>0</v>
      </c>
      <c r="L1268" s="12">
        <v>1100</v>
      </c>
      <c r="M1268" s="12">
        <v>4923.49</v>
      </c>
      <c r="N1268" s="12">
        <f t="shared" si="389"/>
        <v>80218.98000000001</v>
      </c>
      <c r="O1268" s="12">
        <v>80218.98</v>
      </c>
      <c r="P1268" s="12">
        <f t="shared" si="390"/>
        <v>1.4551915228366852E-11</v>
      </c>
      <c r="Q1268" s="12">
        <v>35000.04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f t="shared" si="396"/>
        <v>35000.04</v>
      </c>
      <c r="AA1268" s="12">
        <v>35000.04</v>
      </c>
      <c r="AB1268" s="12">
        <f t="shared" si="397"/>
        <v>0</v>
      </c>
      <c r="AC1268" s="12">
        <f t="shared" si="398"/>
        <v>1.4551915228366852E-11</v>
      </c>
    </row>
    <row r="1269" spans="1:29">
      <c r="A1269" s="1"/>
      <c r="B1269" s="13"/>
      <c r="C1269" s="6" t="s">
        <v>1513</v>
      </c>
      <c r="D1269" s="5" t="s">
        <v>0</v>
      </c>
      <c r="E1269" s="12">
        <v>4319.82</v>
      </c>
      <c r="F1269" s="12">
        <v>0</v>
      </c>
      <c r="G1269" s="12">
        <v>0</v>
      </c>
      <c r="H1269" s="12">
        <v>0</v>
      </c>
      <c r="I1269" s="12">
        <v>0</v>
      </c>
      <c r="J1269" s="12">
        <v>44.59</v>
      </c>
      <c r="K1269" s="12">
        <v>0</v>
      </c>
      <c r="L1269" s="12">
        <v>64.709999999999994</v>
      </c>
      <c r="M1269" s="12">
        <v>289.62</v>
      </c>
      <c r="N1269" s="12">
        <f>SUM(E1269:M1269)</f>
        <v>4718.74</v>
      </c>
      <c r="O1269" s="12">
        <v>4718.74</v>
      </c>
      <c r="P1269" s="12">
        <f>SUM(N1269-O1269)</f>
        <v>0</v>
      </c>
      <c r="Q1269" s="12">
        <v>2058.83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f>SUM(Q1269:Y1269)</f>
        <v>2058.83</v>
      </c>
      <c r="AA1269" s="12">
        <v>2058.83</v>
      </c>
      <c r="AB1269" s="12">
        <f>SUM(Z1269-AA1269)</f>
        <v>0</v>
      </c>
      <c r="AC1269" s="12">
        <f>SUM(P1269+AB1269)</f>
        <v>0</v>
      </c>
    </row>
    <row r="1270" spans="1:29">
      <c r="A1270" s="1"/>
      <c r="B1270" s="6"/>
      <c r="C1270" s="6" t="s">
        <v>1514</v>
      </c>
      <c r="D1270" s="15" t="s">
        <v>0</v>
      </c>
      <c r="E1270" s="12">
        <v>4319.82</v>
      </c>
      <c r="F1270" s="12">
        <v>0</v>
      </c>
      <c r="G1270" s="12">
        <v>0</v>
      </c>
      <c r="H1270" s="12">
        <v>0</v>
      </c>
      <c r="I1270" s="12">
        <v>0</v>
      </c>
      <c r="J1270" s="12">
        <v>44.59</v>
      </c>
      <c r="K1270" s="12">
        <v>0</v>
      </c>
      <c r="L1270" s="12">
        <v>64.709999999999994</v>
      </c>
      <c r="M1270" s="12">
        <v>289.62</v>
      </c>
      <c r="N1270" s="12">
        <f>SUM(E1270:M1270)</f>
        <v>4718.74</v>
      </c>
      <c r="O1270" s="12">
        <v>4718.74</v>
      </c>
      <c r="P1270" s="12">
        <f>SUM(N1270-O1270)</f>
        <v>0</v>
      </c>
      <c r="Q1270" s="12">
        <v>2058.83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f>SUM(Q1270:Y1270)</f>
        <v>2058.83</v>
      </c>
      <c r="AA1270" s="12">
        <v>2058.83</v>
      </c>
      <c r="AB1270" s="12">
        <f>SUM(Z1270-AA1270)</f>
        <v>0</v>
      </c>
      <c r="AC1270" s="12">
        <f>SUM(P1270+AB1270)</f>
        <v>0</v>
      </c>
    </row>
    <row r="1271" spans="1:29">
      <c r="A1271" s="1"/>
      <c r="B1271" s="6"/>
      <c r="C1271" s="6" t="s">
        <v>1515</v>
      </c>
      <c r="D1271" s="15" t="s">
        <v>0</v>
      </c>
      <c r="E1271" s="12">
        <v>4319.82</v>
      </c>
      <c r="F1271" s="12">
        <v>0</v>
      </c>
      <c r="G1271" s="12">
        <v>0</v>
      </c>
      <c r="H1271" s="12">
        <v>0</v>
      </c>
      <c r="I1271" s="12">
        <v>0</v>
      </c>
      <c r="J1271" s="12">
        <v>44.59</v>
      </c>
      <c r="K1271" s="12">
        <v>0</v>
      </c>
      <c r="L1271" s="12">
        <v>64.709999999999994</v>
      </c>
      <c r="M1271" s="12">
        <v>289.62</v>
      </c>
      <c r="N1271" s="12">
        <f>SUM(E1271:M1271)</f>
        <v>4718.74</v>
      </c>
      <c r="O1271" s="12">
        <v>4718.74</v>
      </c>
      <c r="P1271" s="12">
        <f>SUM(N1271-O1271)</f>
        <v>0</v>
      </c>
      <c r="Q1271" s="12">
        <v>2058.83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f>SUM(Q1271:Y1271)</f>
        <v>2058.83</v>
      </c>
      <c r="AA1271" s="12">
        <v>2058.83</v>
      </c>
      <c r="AB1271" s="12">
        <f>SUM(Z1271-AA1271)</f>
        <v>0</v>
      </c>
      <c r="AC1271" s="12">
        <f>SUM(P1271+AB1271)</f>
        <v>0</v>
      </c>
    </row>
    <row r="1272" spans="1:29">
      <c r="A1272" s="1"/>
      <c r="B1272" s="6" t="s">
        <v>0</v>
      </c>
      <c r="C1272" s="6" t="s">
        <v>1516</v>
      </c>
      <c r="D1272" s="5" t="s">
        <v>0</v>
      </c>
      <c r="E1272" s="12">
        <v>4319.82</v>
      </c>
      <c r="F1272" s="12">
        <v>0</v>
      </c>
      <c r="G1272" s="12">
        <v>0</v>
      </c>
      <c r="H1272" s="12">
        <v>0</v>
      </c>
      <c r="I1272" s="12">
        <v>0</v>
      </c>
      <c r="J1272" s="12">
        <v>44.59</v>
      </c>
      <c r="K1272" s="12">
        <v>0</v>
      </c>
      <c r="L1272" s="12">
        <v>64.709999999999994</v>
      </c>
      <c r="M1272" s="12">
        <v>289.62</v>
      </c>
      <c r="N1272" s="12">
        <f t="shared" si="389"/>
        <v>4718.74</v>
      </c>
      <c r="O1272" s="12">
        <v>4718.74</v>
      </c>
      <c r="P1272" s="12">
        <f t="shared" si="390"/>
        <v>0</v>
      </c>
      <c r="Q1272" s="12">
        <v>2058.83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f t="shared" si="396"/>
        <v>2058.83</v>
      </c>
      <c r="AA1272" s="12">
        <v>2058.83</v>
      </c>
      <c r="AB1272" s="12">
        <f t="shared" si="397"/>
        <v>0</v>
      </c>
      <c r="AC1272" s="12">
        <f t="shared" si="398"/>
        <v>0</v>
      </c>
    </row>
    <row r="1273" spans="1:29">
      <c r="A1273" s="1"/>
      <c r="B1273" s="6" t="s">
        <v>0</v>
      </c>
      <c r="C1273" s="6" t="s">
        <v>1517</v>
      </c>
      <c r="D1273" s="5" t="s">
        <v>0</v>
      </c>
      <c r="E1273" s="12">
        <v>4319.82</v>
      </c>
      <c r="F1273" s="12">
        <v>0</v>
      </c>
      <c r="G1273" s="12">
        <v>0</v>
      </c>
      <c r="H1273" s="12">
        <v>0</v>
      </c>
      <c r="I1273" s="12">
        <v>0</v>
      </c>
      <c r="J1273" s="12">
        <v>44.59</v>
      </c>
      <c r="K1273" s="12">
        <v>0</v>
      </c>
      <c r="L1273" s="12">
        <v>64.709999999999994</v>
      </c>
      <c r="M1273" s="12">
        <v>289.62</v>
      </c>
      <c r="N1273" s="12">
        <f>SUM(E1273:M1273)</f>
        <v>4718.74</v>
      </c>
      <c r="O1273" s="12">
        <v>4718.74</v>
      </c>
      <c r="P1273" s="12">
        <f>SUM(N1273-O1273)</f>
        <v>0</v>
      </c>
      <c r="Q1273" s="12">
        <v>2058.83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f>SUM(Q1273:Y1273)</f>
        <v>2058.83</v>
      </c>
      <c r="AA1273" s="12">
        <v>2058.83</v>
      </c>
      <c r="AB1273" s="12">
        <f>SUM(Z1273-AA1273)</f>
        <v>0</v>
      </c>
      <c r="AC1273" s="12">
        <f>SUM(P1273+AB1273)</f>
        <v>0</v>
      </c>
    </row>
    <row r="1274" spans="1:29">
      <c r="A1274" s="1"/>
      <c r="B1274" s="6" t="s">
        <v>0</v>
      </c>
      <c r="C1274" s="6" t="s">
        <v>1518</v>
      </c>
      <c r="D1274" s="5" t="s">
        <v>0</v>
      </c>
      <c r="E1274" s="12">
        <v>4319.82</v>
      </c>
      <c r="F1274" s="12">
        <v>0</v>
      </c>
      <c r="G1274" s="12">
        <v>0</v>
      </c>
      <c r="H1274" s="12">
        <v>0</v>
      </c>
      <c r="I1274" s="12">
        <v>0</v>
      </c>
      <c r="J1274" s="12">
        <v>44.59</v>
      </c>
      <c r="K1274" s="12">
        <v>0</v>
      </c>
      <c r="L1274" s="12">
        <v>64.709999999999994</v>
      </c>
      <c r="M1274" s="12">
        <v>289.62</v>
      </c>
      <c r="N1274" s="12">
        <f>SUM(E1274:M1274)</f>
        <v>4718.74</v>
      </c>
      <c r="O1274" s="12">
        <v>4718.74</v>
      </c>
      <c r="P1274" s="12">
        <f>SUM(N1274-O1274)</f>
        <v>0</v>
      </c>
      <c r="Q1274" s="12">
        <v>2058.83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f>SUM(Q1274:Y1274)</f>
        <v>2058.83</v>
      </c>
      <c r="AA1274" s="12">
        <v>2058.83</v>
      </c>
      <c r="AB1274" s="12">
        <f>SUM(Z1274-AA1274)</f>
        <v>0</v>
      </c>
      <c r="AC1274" s="12">
        <f>SUM(P1274+AB1274)</f>
        <v>0</v>
      </c>
    </row>
    <row r="1275" spans="1:29">
      <c r="A1275" s="1"/>
      <c r="B1275" s="6" t="s">
        <v>0</v>
      </c>
      <c r="C1275" s="6" t="s">
        <v>1519</v>
      </c>
      <c r="D1275" s="15" t="s">
        <v>131</v>
      </c>
      <c r="E1275" s="12">
        <v>4319.82</v>
      </c>
      <c r="F1275" s="12">
        <v>0</v>
      </c>
      <c r="G1275" s="12">
        <v>0</v>
      </c>
      <c r="H1275" s="12">
        <v>0</v>
      </c>
      <c r="I1275" s="12">
        <v>0</v>
      </c>
      <c r="J1275" s="12">
        <v>44.59</v>
      </c>
      <c r="K1275" s="12">
        <v>0</v>
      </c>
      <c r="L1275" s="12">
        <v>64.709999999999994</v>
      </c>
      <c r="M1275" s="12">
        <v>289.62</v>
      </c>
      <c r="N1275" s="12">
        <f t="shared" ref="N1275:N1276" si="409">SUM(E1275:M1275)</f>
        <v>4718.74</v>
      </c>
      <c r="O1275" s="12">
        <v>4718.74</v>
      </c>
      <c r="P1275" s="12">
        <f t="shared" ref="P1275:P1276" si="410">SUM(N1275-O1275)</f>
        <v>0</v>
      </c>
      <c r="Q1275" s="12">
        <v>2058.83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f t="shared" ref="Z1275:Z1276" si="411">SUM(Q1275:Y1275)</f>
        <v>2058.83</v>
      </c>
      <c r="AA1275" s="12">
        <v>2058.83</v>
      </c>
      <c r="AB1275" s="12">
        <f t="shared" ref="AB1275:AB1276" si="412">SUM(Z1275-AA1275)</f>
        <v>0</v>
      </c>
      <c r="AC1275" s="12">
        <f t="shared" ref="AC1275:AC1276" si="413">SUM(P1275+AB1275)</f>
        <v>0</v>
      </c>
    </row>
    <row r="1276" spans="1:29">
      <c r="A1276" s="1"/>
      <c r="B1276" s="6"/>
      <c r="C1276" s="6" t="s">
        <v>1520</v>
      </c>
      <c r="D1276" s="5" t="s">
        <v>0</v>
      </c>
      <c r="E1276" s="12">
        <v>4319.82</v>
      </c>
      <c r="F1276" s="12">
        <v>0</v>
      </c>
      <c r="G1276" s="12">
        <v>0</v>
      </c>
      <c r="H1276" s="12">
        <v>0</v>
      </c>
      <c r="I1276" s="12">
        <v>0</v>
      </c>
      <c r="J1276" s="12">
        <v>44.59</v>
      </c>
      <c r="K1276" s="12">
        <v>0</v>
      </c>
      <c r="L1276" s="12">
        <v>64.709999999999994</v>
      </c>
      <c r="M1276" s="12">
        <v>289.62</v>
      </c>
      <c r="N1276" s="12">
        <f t="shared" si="409"/>
        <v>4718.74</v>
      </c>
      <c r="O1276" s="12">
        <v>4718.74</v>
      </c>
      <c r="P1276" s="12">
        <f t="shared" si="410"/>
        <v>0</v>
      </c>
      <c r="Q1276" s="12">
        <v>2058.83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f t="shared" si="411"/>
        <v>2058.83</v>
      </c>
      <c r="AA1276" s="12">
        <v>2058.83</v>
      </c>
      <c r="AB1276" s="12">
        <f t="shared" si="412"/>
        <v>0</v>
      </c>
      <c r="AC1276" s="12">
        <f t="shared" si="413"/>
        <v>0</v>
      </c>
    </row>
    <row r="1277" spans="1:29">
      <c r="A1277" s="1"/>
      <c r="B1277" s="6"/>
      <c r="C1277" s="6" t="s">
        <v>1521</v>
      </c>
      <c r="D1277" s="5" t="s">
        <v>0</v>
      </c>
      <c r="E1277" s="12">
        <v>4319.82</v>
      </c>
      <c r="F1277" s="12">
        <v>0</v>
      </c>
      <c r="G1277" s="12">
        <v>0</v>
      </c>
      <c r="H1277" s="12">
        <v>0</v>
      </c>
      <c r="I1277" s="12">
        <v>0</v>
      </c>
      <c r="J1277" s="12">
        <v>44.59</v>
      </c>
      <c r="K1277" s="12">
        <v>0</v>
      </c>
      <c r="L1277" s="12">
        <v>64.709999999999994</v>
      </c>
      <c r="M1277" s="12">
        <v>289.62</v>
      </c>
      <c r="N1277" s="12">
        <f>SUM(E1277:M1277)</f>
        <v>4718.74</v>
      </c>
      <c r="O1277" s="12">
        <v>4718.74</v>
      </c>
      <c r="P1277" s="12">
        <f>SUM(N1277-O1277)</f>
        <v>0</v>
      </c>
      <c r="Q1277" s="12">
        <v>2058.83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f>SUM(Q1277:Y1277)</f>
        <v>2058.83</v>
      </c>
      <c r="AA1277" s="12">
        <v>2058.83</v>
      </c>
      <c r="AB1277" s="12">
        <f>SUM(Z1277-AA1277)</f>
        <v>0</v>
      </c>
      <c r="AC1277" s="12">
        <f>SUM(P1277+AB1277)</f>
        <v>0</v>
      </c>
    </row>
    <row r="1278" spans="1:29">
      <c r="A1278" s="1"/>
      <c r="B1278" s="6" t="s">
        <v>0</v>
      </c>
      <c r="C1278" s="6" t="s">
        <v>1522</v>
      </c>
      <c r="D1278" s="5" t="s">
        <v>0</v>
      </c>
      <c r="E1278" s="12">
        <v>4319.82</v>
      </c>
      <c r="F1278" s="12">
        <v>0</v>
      </c>
      <c r="G1278" s="12">
        <v>0</v>
      </c>
      <c r="H1278" s="12">
        <v>0</v>
      </c>
      <c r="I1278" s="12">
        <v>0</v>
      </c>
      <c r="J1278" s="12">
        <v>44.59</v>
      </c>
      <c r="K1278" s="12">
        <v>0</v>
      </c>
      <c r="L1278" s="12">
        <v>64.709999999999994</v>
      </c>
      <c r="M1278" s="12">
        <v>289.62</v>
      </c>
      <c r="N1278" s="12">
        <f>SUM(E1278:M1278)</f>
        <v>4718.74</v>
      </c>
      <c r="O1278" s="12">
        <v>4718.74</v>
      </c>
      <c r="P1278" s="12">
        <f>SUM(N1278-O1278)</f>
        <v>0</v>
      </c>
      <c r="Q1278" s="12">
        <v>2058.83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f>SUM(Q1278:Y1278)</f>
        <v>2058.83</v>
      </c>
      <c r="AA1278" s="12">
        <v>2058.83</v>
      </c>
      <c r="AB1278" s="12">
        <f>SUM(Z1278-AA1278)</f>
        <v>0</v>
      </c>
      <c r="AC1278" s="12">
        <f>SUM(P1278+AB1278)</f>
        <v>0</v>
      </c>
    </row>
    <row r="1279" spans="1:29">
      <c r="A1279" s="1"/>
      <c r="B1279" s="6"/>
      <c r="C1279" s="6" t="s">
        <v>1523</v>
      </c>
      <c r="D1279" s="5" t="s">
        <v>0</v>
      </c>
      <c r="E1279" s="12">
        <v>4319.82</v>
      </c>
      <c r="F1279" s="12">
        <v>0</v>
      </c>
      <c r="G1279" s="12">
        <v>0</v>
      </c>
      <c r="H1279" s="12">
        <v>0</v>
      </c>
      <c r="I1279" s="12">
        <v>0</v>
      </c>
      <c r="J1279" s="12">
        <v>44.59</v>
      </c>
      <c r="K1279" s="12">
        <v>0</v>
      </c>
      <c r="L1279" s="12">
        <v>64.709999999999994</v>
      </c>
      <c r="M1279" s="12">
        <v>289.62</v>
      </c>
      <c r="N1279" s="12">
        <f>SUM(E1279:M1279)</f>
        <v>4718.74</v>
      </c>
      <c r="O1279" s="12">
        <v>4718.74</v>
      </c>
      <c r="P1279" s="12">
        <f>SUM(N1279-O1279)</f>
        <v>0</v>
      </c>
      <c r="Q1279" s="12">
        <v>2058.83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f>SUM(Q1279:Y1279)</f>
        <v>2058.83</v>
      </c>
      <c r="AA1279" s="12">
        <v>2058.83</v>
      </c>
      <c r="AB1279" s="12">
        <f>SUM(Z1279-AA1279)</f>
        <v>0</v>
      </c>
      <c r="AC1279" s="12">
        <f>SUM(P1279+AB1279)</f>
        <v>0</v>
      </c>
    </row>
    <row r="1280" spans="1:29">
      <c r="A1280" s="1"/>
      <c r="B1280" s="6" t="s">
        <v>0</v>
      </c>
      <c r="C1280" s="6" t="s">
        <v>1524</v>
      </c>
      <c r="D1280" s="5" t="s">
        <v>0</v>
      </c>
      <c r="E1280" s="12">
        <v>4319.82</v>
      </c>
      <c r="F1280" s="12">
        <v>0</v>
      </c>
      <c r="G1280" s="12">
        <v>0</v>
      </c>
      <c r="H1280" s="12">
        <v>0</v>
      </c>
      <c r="I1280" s="12">
        <v>0</v>
      </c>
      <c r="J1280" s="12">
        <v>44.59</v>
      </c>
      <c r="K1280" s="12">
        <v>0</v>
      </c>
      <c r="L1280" s="12">
        <v>64.709999999999994</v>
      </c>
      <c r="M1280" s="12">
        <v>289.62</v>
      </c>
      <c r="N1280" s="12">
        <f t="shared" si="389"/>
        <v>4718.74</v>
      </c>
      <c r="O1280" s="12">
        <v>4718.74</v>
      </c>
      <c r="P1280" s="12">
        <f t="shared" si="390"/>
        <v>0</v>
      </c>
      <c r="Q1280" s="12">
        <v>2058.83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f t="shared" si="396"/>
        <v>2058.83</v>
      </c>
      <c r="AA1280" s="12">
        <v>2058.83</v>
      </c>
      <c r="AB1280" s="12">
        <f t="shared" si="397"/>
        <v>0</v>
      </c>
      <c r="AC1280" s="12">
        <f t="shared" si="398"/>
        <v>0</v>
      </c>
    </row>
    <row r="1281" spans="1:29">
      <c r="A1281" s="1"/>
      <c r="B1281" s="6"/>
      <c r="C1281" s="6" t="s">
        <v>1525</v>
      </c>
      <c r="D1281" s="5" t="s">
        <v>0</v>
      </c>
      <c r="E1281" s="12">
        <v>4319.82</v>
      </c>
      <c r="F1281" s="12">
        <v>0</v>
      </c>
      <c r="G1281" s="12">
        <v>0</v>
      </c>
      <c r="H1281" s="12">
        <v>0</v>
      </c>
      <c r="I1281" s="12">
        <v>0</v>
      </c>
      <c r="J1281" s="12">
        <v>44.59</v>
      </c>
      <c r="K1281" s="12">
        <v>0</v>
      </c>
      <c r="L1281" s="12">
        <v>64.709999999999994</v>
      </c>
      <c r="M1281" s="12">
        <v>289.62</v>
      </c>
      <c r="N1281" s="12">
        <f>SUM(E1281:M1281)</f>
        <v>4718.74</v>
      </c>
      <c r="O1281" s="12">
        <v>4718.74</v>
      </c>
      <c r="P1281" s="12">
        <f>SUM(N1281-O1281)</f>
        <v>0</v>
      </c>
      <c r="Q1281" s="12">
        <v>2058.83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f>SUM(Q1281:Y1281)</f>
        <v>2058.83</v>
      </c>
      <c r="AA1281" s="12">
        <v>2058.83</v>
      </c>
      <c r="AB1281" s="12">
        <f>SUM(Z1281-AA1281)</f>
        <v>0</v>
      </c>
      <c r="AC1281" s="12">
        <f>SUM(P1281+AB1281)</f>
        <v>0</v>
      </c>
    </row>
    <row r="1282" spans="1:29">
      <c r="A1282" s="1"/>
      <c r="B1282" s="6" t="s">
        <v>0</v>
      </c>
      <c r="C1282" s="6" t="s">
        <v>1526</v>
      </c>
      <c r="D1282" s="5" t="s">
        <v>0</v>
      </c>
      <c r="E1282" s="12">
        <v>4319.82</v>
      </c>
      <c r="F1282" s="12">
        <v>0</v>
      </c>
      <c r="G1282" s="12">
        <v>0</v>
      </c>
      <c r="H1282" s="12">
        <v>0</v>
      </c>
      <c r="I1282" s="12">
        <v>0</v>
      </c>
      <c r="J1282" s="12">
        <v>44.59</v>
      </c>
      <c r="K1282" s="12">
        <v>0</v>
      </c>
      <c r="L1282" s="12">
        <v>64.709999999999994</v>
      </c>
      <c r="M1282" s="12">
        <v>289.62</v>
      </c>
      <c r="N1282" s="12">
        <f>SUM(E1282:M1282)</f>
        <v>4718.74</v>
      </c>
      <c r="O1282" s="12">
        <v>4718.74</v>
      </c>
      <c r="P1282" s="12">
        <f>SUM(N1282-O1282)</f>
        <v>0</v>
      </c>
      <c r="Q1282" s="12">
        <v>2058.83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f>SUM(Q1282:Y1282)</f>
        <v>2058.83</v>
      </c>
      <c r="AA1282" s="12">
        <v>2058.83</v>
      </c>
      <c r="AB1282" s="12">
        <f>SUM(Z1282-AA1282)</f>
        <v>0</v>
      </c>
      <c r="AC1282" s="12">
        <f>SUM(P1282+AB1282)</f>
        <v>0</v>
      </c>
    </row>
    <row r="1283" spans="1:29">
      <c r="A1283" s="1"/>
      <c r="B1283" s="6" t="s">
        <v>0</v>
      </c>
      <c r="C1283" s="6" t="s">
        <v>1527</v>
      </c>
      <c r="D1283" s="5" t="s">
        <v>0</v>
      </c>
      <c r="E1283" s="12">
        <v>4319.82</v>
      </c>
      <c r="F1283" s="12">
        <v>0</v>
      </c>
      <c r="G1283" s="12">
        <v>0</v>
      </c>
      <c r="H1283" s="12">
        <v>0</v>
      </c>
      <c r="I1283" s="12">
        <v>0</v>
      </c>
      <c r="J1283" s="12">
        <v>44.59</v>
      </c>
      <c r="K1283" s="12">
        <v>0</v>
      </c>
      <c r="L1283" s="12">
        <v>64.709999999999994</v>
      </c>
      <c r="M1283" s="12">
        <v>289.62</v>
      </c>
      <c r="N1283" s="12">
        <f>SUM(E1283:M1283)</f>
        <v>4718.74</v>
      </c>
      <c r="O1283" s="12">
        <v>4718.74</v>
      </c>
      <c r="P1283" s="12">
        <f>SUM(N1283-O1283)</f>
        <v>0</v>
      </c>
      <c r="Q1283" s="12">
        <v>2058.83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f t="shared" si="396"/>
        <v>2058.83</v>
      </c>
      <c r="AA1283" s="12">
        <v>2058.83</v>
      </c>
      <c r="AB1283" s="12">
        <f t="shared" si="397"/>
        <v>0</v>
      </c>
      <c r="AC1283" s="12">
        <f t="shared" si="398"/>
        <v>0</v>
      </c>
    </row>
    <row r="1284" spans="1:29">
      <c r="A1284" s="1"/>
      <c r="B1284" s="6"/>
      <c r="C1284" s="6" t="s">
        <v>1528</v>
      </c>
      <c r="D1284" s="15"/>
      <c r="E1284" s="12">
        <v>4319.82</v>
      </c>
      <c r="F1284" s="12">
        <v>0</v>
      </c>
      <c r="G1284" s="12">
        <v>0</v>
      </c>
      <c r="H1284" s="12">
        <v>0</v>
      </c>
      <c r="I1284" s="12">
        <v>0</v>
      </c>
      <c r="J1284" s="12">
        <v>44.59</v>
      </c>
      <c r="K1284" s="12">
        <v>0</v>
      </c>
      <c r="L1284" s="12">
        <v>64.709999999999994</v>
      </c>
      <c r="M1284" s="12">
        <v>289.62</v>
      </c>
      <c r="N1284" s="12">
        <f>SUM(E1284:M1284)</f>
        <v>4718.74</v>
      </c>
      <c r="O1284" s="12">
        <v>4718.74</v>
      </c>
      <c r="P1284" s="12">
        <f>SUM(N1284-O1284)</f>
        <v>0</v>
      </c>
      <c r="Q1284" s="12">
        <v>2058.83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f>SUM(Q1284:Y1284)</f>
        <v>2058.83</v>
      </c>
      <c r="AA1284" s="12">
        <v>2058.83</v>
      </c>
      <c r="AB1284" s="12">
        <f>SUM(Z1284-AA1284)</f>
        <v>0</v>
      </c>
      <c r="AC1284" s="12">
        <f>SUM(P1284+AB1284)</f>
        <v>0</v>
      </c>
    </row>
    <row r="1285" spans="1:29">
      <c r="A1285" s="1"/>
      <c r="B1285" s="6"/>
      <c r="C1285" s="6" t="s">
        <v>1529</v>
      </c>
      <c r="D1285" s="5" t="s">
        <v>0</v>
      </c>
      <c r="E1285" s="12">
        <v>4319.82</v>
      </c>
      <c r="F1285" s="12">
        <v>0</v>
      </c>
      <c r="G1285" s="12">
        <v>0</v>
      </c>
      <c r="H1285" s="12">
        <v>0</v>
      </c>
      <c r="I1285" s="12">
        <v>0</v>
      </c>
      <c r="J1285" s="12">
        <v>44.59</v>
      </c>
      <c r="K1285" s="12">
        <v>0</v>
      </c>
      <c r="L1285" s="12">
        <v>64.709999999999994</v>
      </c>
      <c r="M1285" s="12">
        <v>289.62</v>
      </c>
      <c r="N1285" s="12">
        <f>SUM(E1285:M1285)</f>
        <v>4718.74</v>
      </c>
      <c r="O1285" s="12">
        <v>4718.74</v>
      </c>
      <c r="P1285" s="12">
        <f>SUM(N1285-O1285)</f>
        <v>0</v>
      </c>
      <c r="Q1285" s="12">
        <v>2058.83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2">
        <v>0</v>
      </c>
      <c r="Z1285" s="12">
        <f>SUM(Q1285:Y1285)</f>
        <v>2058.83</v>
      </c>
      <c r="AA1285" s="12">
        <v>2058.83</v>
      </c>
      <c r="AB1285" s="12">
        <f>SUM(Z1285-AA1285)</f>
        <v>0</v>
      </c>
      <c r="AC1285" s="12">
        <f>SUM(P1285+AB1285)</f>
        <v>0</v>
      </c>
    </row>
    <row r="1286" spans="1:29">
      <c r="A1286" s="2">
        <v>2014</v>
      </c>
      <c r="B1286" s="6" t="s">
        <v>1530</v>
      </c>
      <c r="C1286" s="6" t="s">
        <v>185</v>
      </c>
      <c r="D1286" s="5"/>
      <c r="E1286" s="12">
        <v>0</v>
      </c>
      <c r="F1286" s="12">
        <v>0</v>
      </c>
      <c r="G1286" s="12">
        <v>0</v>
      </c>
      <c r="H1286" s="12">
        <v>53.28</v>
      </c>
      <c r="I1286" s="12">
        <v>0</v>
      </c>
      <c r="J1286" s="12">
        <v>2078.5500000000002</v>
      </c>
      <c r="K1286" s="12">
        <v>81.040000000000006</v>
      </c>
      <c r="L1286" s="12">
        <v>0</v>
      </c>
      <c r="M1286" s="12">
        <v>0</v>
      </c>
      <c r="N1286" s="12">
        <f t="shared" ref="N1286:N1373" si="414">SUM(E1286:M1286)</f>
        <v>2212.8700000000003</v>
      </c>
      <c r="O1286" s="12">
        <v>2212.87</v>
      </c>
      <c r="P1286" s="12">
        <f t="shared" ref="P1286:P1373" si="415">SUM(N1286-O1286)</f>
        <v>4.5474735088646412E-13</v>
      </c>
      <c r="Q1286" s="12">
        <v>0</v>
      </c>
      <c r="R1286" s="12">
        <v>0</v>
      </c>
      <c r="S1286" s="12">
        <v>0</v>
      </c>
      <c r="T1286" s="12">
        <v>100.86</v>
      </c>
      <c r="U1286" s="12">
        <v>0</v>
      </c>
      <c r="V1286" s="12">
        <v>0</v>
      </c>
      <c r="W1286" s="12">
        <v>449.32</v>
      </c>
      <c r="X1286" s="12">
        <v>0</v>
      </c>
      <c r="Y1286" s="12">
        <v>0</v>
      </c>
      <c r="Z1286" s="12">
        <f t="shared" si="396"/>
        <v>550.17999999999995</v>
      </c>
      <c r="AA1286" s="12">
        <v>550.17999999999995</v>
      </c>
      <c r="AB1286" s="12">
        <f t="shared" si="397"/>
        <v>0</v>
      </c>
      <c r="AC1286" s="12">
        <f t="shared" si="398"/>
        <v>4.5474735088646412E-13</v>
      </c>
    </row>
    <row r="1287" spans="1:29">
      <c r="A1287" s="2">
        <v>2014</v>
      </c>
      <c r="B1287" s="6" t="s">
        <v>1531</v>
      </c>
      <c r="C1287" s="6" t="s">
        <v>450</v>
      </c>
      <c r="D1287" s="5" t="s">
        <v>0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f>SUM(E1287:M1287)</f>
        <v>0</v>
      </c>
      <c r="O1287" s="12">
        <v>0</v>
      </c>
      <c r="P1287" s="12">
        <f>SUM(N1287-O1287)</f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f t="shared" si="396"/>
        <v>0</v>
      </c>
      <c r="AA1287" s="12">
        <v>0</v>
      </c>
      <c r="AB1287" s="12">
        <f t="shared" si="397"/>
        <v>0</v>
      </c>
      <c r="AC1287" s="12">
        <f t="shared" si="398"/>
        <v>0</v>
      </c>
    </row>
    <row r="1288" spans="1:29">
      <c r="A1288" s="2">
        <v>2014</v>
      </c>
      <c r="B1288" s="6" t="s">
        <v>1532</v>
      </c>
      <c r="C1288" s="6" t="s">
        <v>1533</v>
      </c>
      <c r="D1288" s="5"/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f t="shared" si="414"/>
        <v>0</v>
      </c>
      <c r="O1288" s="12">
        <v>0</v>
      </c>
      <c r="P1288" s="12">
        <f t="shared" si="415"/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f t="shared" si="396"/>
        <v>0</v>
      </c>
      <c r="AA1288" s="12">
        <v>0</v>
      </c>
      <c r="AB1288" s="12">
        <f t="shared" si="397"/>
        <v>0</v>
      </c>
      <c r="AC1288" s="12">
        <f t="shared" si="398"/>
        <v>0</v>
      </c>
    </row>
    <row r="1289" spans="1:29">
      <c r="A1289" s="2">
        <v>2014</v>
      </c>
      <c r="B1289" s="6" t="s">
        <v>1534</v>
      </c>
      <c r="C1289" s="6" t="s">
        <v>405</v>
      </c>
      <c r="D1289" s="5" t="s">
        <v>0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f t="shared" si="414"/>
        <v>0</v>
      </c>
      <c r="O1289" s="12">
        <v>0</v>
      </c>
      <c r="P1289" s="12">
        <f t="shared" si="415"/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f t="shared" si="396"/>
        <v>0</v>
      </c>
      <c r="AA1289" s="12">
        <v>0</v>
      </c>
      <c r="AB1289" s="12">
        <f t="shared" si="397"/>
        <v>0</v>
      </c>
      <c r="AC1289" s="12">
        <f t="shared" si="398"/>
        <v>0</v>
      </c>
    </row>
    <row r="1290" spans="1:29">
      <c r="A1290" s="2">
        <v>2014</v>
      </c>
      <c r="B1290" s="6" t="s">
        <v>1535</v>
      </c>
      <c r="C1290" s="6" t="s">
        <v>1536</v>
      </c>
      <c r="D1290" s="5" t="s">
        <v>0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f>SUM(E1290:M1290)</f>
        <v>0</v>
      </c>
      <c r="O1290" s="12">
        <v>0</v>
      </c>
      <c r="P1290" s="12">
        <f>SUM(N1290-O1290)</f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f t="shared" si="396"/>
        <v>0</v>
      </c>
      <c r="AA1290" s="12">
        <v>0</v>
      </c>
      <c r="AB1290" s="12">
        <f t="shared" si="397"/>
        <v>0</v>
      </c>
      <c r="AC1290" s="12">
        <f t="shared" si="398"/>
        <v>0</v>
      </c>
    </row>
    <row r="1291" spans="1:29">
      <c r="A1291" s="2">
        <v>2014</v>
      </c>
      <c r="B1291" s="6" t="s">
        <v>1537</v>
      </c>
      <c r="C1291" s="6" t="s">
        <v>1538</v>
      </c>
      <c r="D1291" s="15" t="s">
        <v>0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f t="shared" si="414"/>
        <v>0</v>
      </c>
      <c r="O1291" s="12">
        <v>0</v>
      </c>
      <c r="P1291" s="12">
        <f t="shared" si="415"/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f t="shared" si="396"/>
        <v>0</v>
      </c>
      <c r="AA1291" s="12">
        <v>0</v>
      </c>
      <c r="AB1291" s="12">
        <f t="shared" si="397"/>
        <v>0</v>
      </c>
      <c r="AC1291" s="12">
        <f t="shared" si="398"/>
        <v>0</v>
      </c>
    </row>
    <row r="1292" spans="1:29">
      <c r="A1292" s="2">
        <v>2014</v>
      </c>
      <c r="B1292" s="6" t="s">
        <v>1539</v>
      </c>
      <c r="C1292" s="6" t="s">
        <v>1355</v>
      </c>
      <c r="D1292" s="5"/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100</v>
      </c>
      <c r="M1292" s="12">
        <v>0</v>
      </c>
      <c r="N1292" s="12">
        <f t="shared" si="414"/>
        <v>100</v>
      </c>
      <c r="O1292" s="12">
        <v>0</v>
      </c>
      <c r="P1292" s="12">
        <f t="shared" si="415"/>
        <v>100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f t="shared" si="396"/>
        <v>0</v>
      </c>
      <c r="AA1292" s="12">
        <v>0</v>
      </c>
      <c r="AB1292" s="12">
        <f t="shared" si="397"/>
        <v>0</v>
      </c>
      <c r="AC1292" s="12">
        <f t="shared" si="398"/>
        <v>100</v>
      </c>
    </row>
    <row r="1293" spans="1:29">
      <c r="A1293" s="2">
        <v>2014</v>
      </c>
      <c r="B1293" s="6" t="s">
        <v>1540</v>
      </c>
      <c r="C1293" s="6" t="s">
        <v>499</v>
      </c>
      <c r="D1293" s="5" t="s">
        <v>53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f t="shared" si="414"/>
        <v>0</v>
      </c>
      <c r="O1293" s="12">
        <v>0</v>
      </c>
      <c r="P1293" s="12">
        <f t="shared" si="415"/>
        <v>0</v>
      </c>
      <c r="Q1293" s="12"/>
      <c r="R1293" s="12"/>
      <c r="S1293" s="12"/>
      <c r="T1293" s="12"/>
      <c r="U1293" s="12"/>
      <c r="V1293" s="12"/>
      <c r="W1293" s="12"/>
      <c r="X1293" s="12"/>
      <c r="Y1293" s="12"/>
      <c r="Z1293" s="12">
        <f t="shared" si="396"/>
        <v>0</v>
      </c>
      <c r="AA1293" s="12"/>
      <c r="AB1293" s="12">
        <f t="shared" si="397"/>
        <v>0</v>
      </c>
      <c r="AC1293" s="12">
        <f t="shared" si="398"/>
        <v>0</v>
      </c>
    </row>
    <row r="1294" spans="1:29">
      <c r="A1294" s="2">
        <v>2014</v>
      </c>
      <c r="B1294" s="6" t="s">
        <v>1541</v>
      </c>
      <c r="C1294" s="6" t="s">
        <v>1262</v>
      </c>
      <c r="D1294" s="5"/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f t="shared" si="414"/>
        <v>0</v>
      </c>
      <c r="O1294" s="12">
        <v>0</v>
      </c>
      <c r="P1294" s="12">
        <f t="shared" si="415"/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f t="shared" si="396"/>
        <v>0</v>
      </c>
      <c r="AA1294" s="12">
        <v>0</v>
      </c>
      <c r="AB1294" s="12">
        <f t="shared" si="397"/>
        <v>0</v>
      </c>
      <c r="AC1294" s="12">
        <f t="shared" si="398"/>
        <v>0</v>
      </c>
    </row>
    <row r="1295" spans="1:29">
      <c r="A1295" s="2">
        <v>2014</v>
      </c>
      <c r="B1295" s="6" t="s">
        <v>1542</v>
      </c>
      <c r="C1295" s="6" t="s">
        <v>185</v>
      </c>
      <c r="D1295" s="5" t="s">
        <v>131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f>SUM(E1295:M1295)</f>
        <v>0</v>
      </c>
      <c r="O1295" s="12">
        <v>0</v>
      </c>
      <c r="P1295" s="12">
        <f>SUM(N1295-O1295)</f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f>SUM(Q1295:Y1295)</f>
        <v>0</v>
      </c>
      <c r="AA1295" s="12">
        <v>0</v>
      </c>
      <c r="AB1295" s="12">
        <f>SUM(Z1295-AA1295)</f>
        <v>0</v>
      </c>
      <c r="AC1295" s="12">
        <f>SUM(P1295+AB1295)</f>
        <v>0</v>
      </c>
    </row>
    <row r="1296" spans="1:29">
      <c r="A1296" s="2">
        <v>2014</v>
      </c>
      <c r="B1296" s="6" t="s">
        <v>1543</v>
      </c>
      <c r="C1296" s="6" t="s">
        <v>450</v>
      </c>
      <c r="D1296" s="5" t="s">
        <v>0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f>SUM(E1296:M1296)</f>
        <v>0</v>
      </c>
      <c r="O1296" s="12">
        <v>0</v>
      </c>
      <c r="P1296" s="12">
        <f>SUM(N1296-O1296)</f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f>SUM(Q1296:Y1296)</f>
        <v>0</v>
      </c>
      <c r="AA1296" s="12">
        <v>0</v>
      </c>
      <c r="AB1296" s="12">
        <f>SUM(Z1296-AA1296)</f>
        <v>0</v>
      </c>
      <c r="AC1296" s="12">
        <f>SUM(P1296+AB1296)</f>
        <v>0</v>
      </c>
    </row>
    <row r="1297" spans="1:29">
      <c r="A1297" s="2">
        <v>2014</v>
      </c>
      <c r="B1297" s="6" t="s">
        <v>1544</v>
      </c>
      <c r="C1297" s="6" t="s">
        <v>705</v>
      </c>
      <c r="D1297" s="5" t="s">
        <v>0</v>
      </c>
      <c r="E1297" s="12">
        <v>0</v>
      </c>
      <c r="F1297" s="12">
        <v>0</v>
      </c>
      <c r="G1297" s="12">
        <v>0</v>
      </c>
      <c r="H1297" s="12">
        <v>172.53</v>
      </c>
      <c r="I1297" s="12">
        <v>0</v>
      </c>
      <c r="J1297" s="12">
        <v>0</v>
      </c>
      <c r="K1297" s="12">
        <v>132.28</v>
      </c>
      <c r="L1297" s="12">
        <v>0</v>
      </c>
      <c r="M1297" s="12">
        <v>0</v>
      </c>
      <c r="N1297" s="12">
        <f>SUM(E1297:M1297)</f>
        <v>304.81</v>
      </c>
      <c r="O1297" s="12">
        <v>304.81</v>
      </c>
      <c r="P1297" s="12">
        <f>SUM(N1297-O1297)</f>
        <v>0</v>
      </c>
      <c r="Q1297" s="12">
        <v>0</v>
      </c>
      <c r="R1297" s="12">
        <v>0</v>
      </c>
      <c r="S1297" s="12">
        <v>0</v>
      </c>
      <c r="T1297" s="12">
        <v>13.14</v>
      </c>
      <c r="U1297" s="12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f>SUM(Q1297:Y1297)</f>
        <v>13.14</v>
      </c>
      <c r="AA1297" s="12">
        <v>13.14</v>
      </c>
      <c r="AB1297" s="12">
        <f>SUM(Z1297-AA1297)</f>
        <v>0</v>
      </c>
      <c r="AC1297" s="12">
        <f>SUM(P1297+AB1297)</f>
        <v>0</v>
      </c>
    </row>
    <row r="1298" spans="1:29">
      <c r="A1298" s="2">
        <v>2014</v>
      </c>
      <c r="B1298" s="6" t="s">
        <v>1841</v>
      </c>
      <c r="C1298" s="6" t="s">
        <v>403</v>
      </c>
      <c r="D1298" s="5" t="s">
        <v>99</v>
      </c>
      <c r="E1298" s="12" t="s">
        <v>0</v>
      </c>
      <c r="F1298" s="12" t="s">
        <v>0</v>
      </c>
      <c r="G1298" s="12" t="s">
        <v>0</v>
      </c>
      <c r="H1298" s="12" t="s">
        <v>0</v>
      </c>
      <c r="I1298" s="12" t="s">
        <v>0</v>
      </c>
      <c r="J1298" s="12" t="s">
        <v>0</v>
      </c>
      <c r="K1298" s="12" t="s">
        <v>0</v>
      </c>
      <c r="L1298" s="12" t="s">
        <v>0</v>
      </c>
      <c r="M1298" s="12">
        <v>0</v>
      </c>
      <c r="N1298" s="12">
        <f>SUM(E1298:M1298)</f>
        <v>0</v>
      </c>
      <c r="O1298" s="12">
        <v>0</v>
      </c>
      <c r="P1298" s="12">
        <f>SUM(N1298-O1298)</f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f>SUM(Q1298:Y1298)</f>
        <v>0</v>
      </c>
      <c r="AA1298" s="12">
        <v>0</v>
      </c>
      <c r="AB1298" s="12">
        <f>SUM(Z1298-AA1298)</f>
        <v>0</v>
      </c>
      <c r="AC1298" s="12">
        <f>SUM(P1298+AB1298)</f>
        <v>0</v>
      </c>
    </row>
    <row r="1299" spans="1:29">
      <c r="A1299" s="2">
        <v>2014</v>
      </c>
      <c r="B1299" s="6" t="s">
        <v>1545</v>
      </c>
      <c r="C1299" s="6" t="s">
        <v>1546</v>
      </c>
      <c r="D1299" s="5" t="s">
        <v>0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f t="shared" si="414"/>
        <v>0</v>
      </c>
      <c r="O1299" s="12">
        <v>0</v>
      </c>
      <c r="P1299" s="12">
        <f t="shared" si="415"/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v>0</v>
      </c>
      <c r="Y1299" s="12">
        <v>0</v>
      </c>
      <c r="Z1299" s="12">
        <f t="shared" ref="Z1299:Z1338" si="416">SUM(Q1299:Y1299)</f>
        <v>0</v>
      </c>
      <c r="AA1299" s="12">
        <v>0</v>
      </c>
      <c r="AB1299" s="12">
        <f t="shared" ref="AB1299:AB1338" si="417">SUM(Z1299-AA1299)</f>
        <v>0</v>
      </c>
      <c r="AC1299" s="12">
        <f t="shared" ref="AC1299:AC1338" si="418">SUM(P1299+AB1299)</f>
        <v>0</v>
      </c>
    </row>
    <row r="1300" spans="1:29">
      <c r="A1300" s="2">
        <v>2014</v>
      </c>
      <c r="B1300" s="6" t="s">
        <v>1547</v>
      </c>
      <c r="C1300" s="6" t="s">
        <v>868</v>
      </c>
      <c r="D1300" s="5" t="s">
        <v>0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f t="shared" si="414"/>
        <v>0</v>
      </c>
      <c r="O1300" s="12">
        <v>0</v>
      </c>
      <c r="P1300" s="12">
        <f t="shared" si="415"/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f t="shared" si="416"/>
        <v>0</v>
      </c>
      <c r="AA1300" s="12">
        <v>0</v>
      </c>
      <c r="AB1300" s="12">
        <f t="shared" si="417"/>
        <v>0</v>
      </c>
      <c r="AC1300" s="12">
        <f t="shared" si="418"/>
        <v>0</v>
      </c>
    </row>
    <row r="1301" spans="1:29">
      <c r="A1301" s="2">
        <v>2014</v>
      </c>
      <c r="B1301" s="6" t="s">
        <v>1548</v>
      </c>
      <c r="C1301" s="6" t="s">
        <v>69</v>
      </c>
      <c r="D1301" s="5"/>
      <c r="E1301" s="12">
        <v>0</v>
      </c>
      <c r="F1301" s="12">
        <v>0</v>
      </c>
      <c r="G1301" s="12">
        <v>0</v>
      </c>
      <c r="H1301" s="12">
        <v>2395.2399999999998</v>
      </c>
      <c r="I1301" s="12">
        <v>0</v>
      </c>
      <c r="J1301" s="12">
        <v>0</v>
      </c>
      <c r="K1301" s="12">
        <v>172.39</v>
      </c>
      <c r="L1301" s="12">
        <v>0</v>
      </c>
      <c r="M1301" s="12">
        <v>0</v>
      </c>
      <c r="N1301" s="12">
        <f t="shared" si="414"/>
        <v>2567.6299999999997</v>
      </c>
      <c r="O1301" s="12">
        <v>0</v>
      </c>
      <c r="P1301" s="12">
        <f t="shared" si="415"/>
        <v>2567.6299999999997</v>
      </c>
      <c r="Q1301" s="12">
        <v>0</v>
      </c>
      <c r="R1301" s="12">
        <v>0</v>
      </c>
      <c r="S1301" s="12">
        <v>0</v>
      </c>
      <c r="T1301" s="12">
        <v>624.54999999999995</v>
      </c>
      <c r="U1301" s="12">
        <v>0</v>
      </c>
      <c r="V1301" s="12">
        <v>0</v>
      </c>
      <c r="W1301" s="12">
        <v>407.04</v>
      </c>
      <c r="X1301" s="12">
        <v>0</v>
      </c>
      <c r="Y1301" s="12">
        <v>0</v>
      </c>
      <c r="Z1301" s="12">
        <f t="shared" si="416"/>
        <v>1031.5899999999999</v>
      </c>
      <c r="AA1301" s="12">
        <v>0</v>
      </c>
      <c r="AB1301" s="12">
        <f t="shared" si="417"/>
        <v>1031.5899999999999</v>
      </c>
      <c r="AC1301" s="12">
        <f t="shared" si="418"/>
        <v>3599.2199999999993</v>
      </c>
    </row>
    <row r="1302" spans="1:29">
      <c r="A1302" s="2">
        <v>2014</v>
      </c>
      <c r="B1302" s="6" t="s">
        <v>1549</v>
      </c>
      <c r="C1302" s="6" t="s">
        <v>1550</v>
      </c>
      <c r="D1302" s="5"/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f t="shared" si="414"/>
        <v>0</v>
      </c>
      <c r="O1302" s="12">
        <v>0</v>
      </c>
      <c r="P1302" s="12">
        <f t="shared" si="415"/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f t="shared" si="416"/>
        <v>0</v>
      </c>
      <c r="AA1302" s="12">
        <v>0</v>
      </c>
      <c r="AB1302" s="12">
        <f t="shared" si="417"/>
        <v>0</v>
      </c>
      <c r="AC1302" s="12">
        <f t="shared" si="418"/>
        <v>0</v>
      </c>
    </row>
    <row r="1303" spans="1:29">
      <c r="A1303" s="2">
        <v>2014</v>
      </c>
      <c r="B1303" s="6" t="s">
        <v>1792</v>
      </c>
      <c r="C1303" s="6" t="s">
        <v>1793</v>
      </c>
      <c r="D1303" s="5" t="s">
        <v>0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f t="shared" ref="N1303" si="419">SUM(E1303:M1303)</f>
        <v>0</v>
      </c>
      <c r="O1303" s="12">
        <v>0</v>
      </c>
      <c r="P1303" s="12">
        <f t="shared" ref="P1303" si="420">SUM(N1303-O1303)</f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f t="shared" ref="Z1303" si="421">SUM(Q1303:Y1303)</f>
        <v>0</v>
      </c>
      <c r="AA1303" s="12">
        <v>0</v>
      </c>
      <c r="AB1303" s="12">
        <f t="shared" ref="AB1303" si="422">SUM(Z1303-AA1303)</f>
        <v>0</v>
      </c>
      <c r="AC1303" s="12">
        <f t="shared" ref="AC1303" si="423">SUM(P1303+AB1303)</f>
        <v>0</v>
      </c>
    </row>
    <row r="1304" spans="1:29">
      <c r="A1304" s="2">
        <v>2014</v>
      </c>
      <c r="B1304" s="6" t="s">
        <v>1551</v>
      </c>
      <c r="C1304" s="6" t="s">
        <v>217</v>
      </c>
      <c r="D1304" s="5" t="s">
        <v>131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f t="shared" si="414"/>
        <v>0</v>
      </c>
      <c r="O1304" s="12">
        <v>0</v>
      </c>
      <c r="P1304" s="12">
        <f t="shared" si="415"/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f t="shared" si="416"/>
        <v>0</v>
      </c>
      <c r="AA1304" s="12">
        <v>0</v>
      </c>
      <c r="AB1304" s="12">
        <f t="shared" si="417"/>
        <v>0</v>
      </c>
      <c r="AC1304" s="12">
        <f t="shared" si="418"/>
        <v>0</v>
      </c>
    </row>
    <row r="1305" spans="1:29">
      <c r="A1305" s="2">
        <v>2014</v>
      </c>
      <c r="B1305" s="6" t="s">
        <v>1552</v>
      </c>
      <c r="C1305" s="6" t="s">
        <v>472</v>
      </c>
      <c r="D1305" s="5" t="s">
        <v>0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f t="shared" si="414"/>
        <v>0</v>
      </c>
      <c r="O1305" s="12">
        <v>0</v>
      </c>
      <c r="P1305" s="12">
        <f t="shared" si="415"/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f t="shared" si="416"/>
        <v>0</v>
      </c>
      <c r="AA1305" s="12">
        <v>0</v>
      </c>
      <c r="AB1305" s="12">
        <f t="shared" si="417"/>
        <v>0</v>
      </c>
      <c r="AC1305" s="12">
        <f t="shared" si="418"/>
        <v>0</v>
      </c>
    </row>
    <row r="1306" spans="1:29">
      <c r="A1306" s="2">
        <v>2014</v>
      </c>
      <c r="B1306" s="6" t="s">
        <v>1553</v>
      </c>
      <c r="C1306" s="6" t="s">
        <v>1554</v>
      </c>
      <c r="D1306" s="5" t="s">
        <v>0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f t="shared" si="414"/>
        <v>0</v>
      </c>
      <c r="O1306" s="12">
        <v>0</v>
      </c>
      <c r="P1306" s="12">
        <f t="shared" si="415"/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f t="shared" si="416"/>
        <v>0</v>
      </c>
      <c r="AA1306" s="12">
        <v>0</v>
      </c>
      <c r="AB1306" s="12">
        <f t="shared" si="417"/>
        <v>0</v>
      </c>
      <c r="AC1306" s="12">
        <f t="shared" si="418"/>
        <v>0</v>
      </c>
    </row>
    <row r="1307" spans="1:29">
      <c r="A1307" s="2">
        <v>2014</v>
      </c>
      <c r="B1307" s="6" t="s">
        <v>1555</v>
      </c>
      <c r="C1307" s="6" t="s">
        <v>1556</v>
      </c>
      <c r="D1307" s="5" t="s">
        <v>0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f t="shared" si="414"/>
        <v>0</v>
      </c>
      <c r="O1307" s="12">
        <v>0</v>
      </c>
      <c r="P1307" s="12">
        <f t="shared" si="415"/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v>0</v>
      </c>
      <c r="Z1307" s="12">
        <f t="shared" si="416"/>
        <v>0</v>
      </c>
      <c r="AA1307" s="12">
        <v>0</v>
      </c>
      <c r="AB1307" s="12">
        <f t="shared" si="417"/>
        <v>0</v>
      </c>
      <c r="AC1307" s="12">
        <f t="shared" si="418"/>
        <v>0</v>
      </c>
    </row>
    <row r="1308" spans="1:29">
      <c r="A1308" s="2">
        <v>2014</v>
      </c>
      <c r="B1308" s="6" t="s">
        <v>1557</v>
      </c>
      <c r="C1308" s="6" t="s">
        <v>1558</v>
      </c>
      <c r="D1308" s="5"/>
      <c r="E1308" s="12">
        <v>0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f t="shared" si="414"/>
        <v>0</v>
      </c>
      <c r="O1308" s="12">
        <v>0</v>
      </c>
      <c r="P1308" s="12">
        <f t="shared" si="415"/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f t="shared" si="416"/>
        <v>0</v>
      </c>
      <c r="AA1308" s="12">
        <v>0</v>
      </c>
      <c r="AB1308" s="12">
        <f t="shared" si="417"/>
        <v>0</v>
      </c>
      <c r="AC1308" s="12">
        <f t="shared" si="418"/>
        <v>0</v>
      </c>
    </row>
    <row r="1309" spans="1:29">
      <c r="A1309" s="2">
        <v>2014</v>
      </c>
      <c r="B1309" s="6" t="s">
        <v>1559</v>
      </c>
      <c r="C1309" s="6" t="s">
        <v>1560</v>
      </c>
      <c r="D1309" s="14" t="s">
        <v>0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f t="shared" si="414"/>
        <v>0</v>
      </c>
      <c r="O1309" s="12">
        <v>0</v>
      </c>
      <c r="P1309" s="12">
        <f t="shared" si="415"/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0</v>
      </c>
      <c r="Z1309" s="12">
        <f t="shared" si="416"/>
        <v>0</v>
      </c>
      <c r="AA1309" s="12">
        <v>0</v>
      </c>
      <c r="AB1309" s="12">
        <f t="shared" si="417"/>
        <v>0</v>
      </c>
      <c r="AC1309" s="12">
        <f t="shared" si="418"/>
        <v>0</v>
      </c>
    </row>
    <row r="1310" spans="1:29">
      <c r="A1310" s="2">
        <v>2014</v>
      </c>
      <c r="B1310" s="6" t="s">
        <v>1561</v>
      </c>
      <c r="C1310" s="6" t="s">
        <v>1413</v>
      </c>
      <c r="D1310" s="5" t="s">
        <v>0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f t="shared" si="414"/>
        <v>0</v>
      </c>
      <c r="O1310" s="12">
        <v>0</v>
      </c>
      <c r="P1310" s="12">
        <f t="shared" si="415"/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100</v>
      </c>
      <c r="Y1310" s="12">
        <v>0</v>
      </c>
      <c r="Z1310" s="12">
        <f t="shared" si="416"/>
        <v>100</v>
      </c>
      <c r="AA1310" s="12">
        <v>100</v>
      </c>
      <c r="AB1310" s="12">
        <f t="shared" si="417"/>
        <v>0</v>
      </c>
      <c r="AC1310" s="12">
        <f t="shared" si="418"/>
        <v>0</v>
      </c>
    </row>
    <row r="1311" spans="1:29">
      <c r="A1311" s="2">
        <v>2014</v>
      </c>
      <c r="B1311" s="6" t="s">
        <v>1562</v>
      </c>
      <c r="C1311" s="6" t="s">
        <v>1563</v>
      </c>
      <c r="D1311" s="5" t="s">
        <v>131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200</v>
      </c>
      <c r="M1311" s="12">
        <v>0</v>
      </c>
      <c r="N1311" s="12">
        <f t="shared" si="414"/>
        <v>200</v>
      </c>
      <c r="O1311" s="12">
        <v>0</v>
      </c>
      <c r="P1311" s="12">
        <f t="shared" si="415"/>
        <v>200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v>0</v>
      </c>
      <c r="Z1311" s="12">
        <f t="shared" si="416"/>
        <v>0</v>
      </c>
      <c r="AA1311" s="12">
        <v>0</v>
      </c>
      <c r="AB1311" s="12">
        <f t="shared" si="417"/>
        <v>0</v>
      </c>
      <c r="AC1311" s="12">
        <f t="shared" si="418"/>
        <v>200</v>
      </c>
    </row>
    <row r="1312" spans="1:29">
      <c r="A1312" s="2">
        <v>2014</v>
      </c>
      <c r="B1312" s="6" t="s">
        <v>1564</v>
      </c>
      <c r="C1312" s="6" t="s">
        <v>648</v>
      </c>
      <c r="D1312" s="5" t="s">
        <v>0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f t="shared" si="414"/>
        <v>0</v>
      </c>
      <c r="O1312" s="12">
        <v>0</v>
      </c>
      <c r="P1312" s="12">
        <f t="shared" si="415"/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f t="shared" si="416"/>
        <v>0</v>
      </c>
      <c r="AA1312" s="12">
        <v>0</v>
      </c>
      <c r="AB1312" s="12">
        <f t="shared" si="417"/>
        <v>0</v>
      </c>
      <c r="AC1312" s="12">
        <f t="shared" si="418"/>
        <v>0</v>
      </c>
    </row>
    <row r="1313" spans="1:29">
      <c r="A1313" s="2">
        <v>2014</v>
      </c>
      <c r="B1313" s="6" t="s">
        <v>1565</v>
      </c>
      <c r="C1313" s="6" t="s">
        <v>1566</v>
      </c>
      <c r="D1313" s="5" t="s">
        <v>131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f t="shared" si="414"/>
        <v>0</v>
      </c>
      <c r="O1313" s="12">
        <v>0</v>
      </c>
      <c r="P1313" s="12">
        <f t="shared" si="415"/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f t="shared" si="416"/>
        <v>0</v>
      </c>
      <c r="AA1313" s="12">
        <v>0</v>
      </c>
      <c r="AB1313" s="12">
        <f t="shared" si="417"/>
        <v>0</v>
      </c>
      <c r="AC1313" s="12">
        <f t="shared" si="418"/>
        <v>0</v>
      </c>
    </row>
    <row r="1314" spans="1:29">
      <c r="A1314" s="2">
        <v>2014</v>
      </c>
      <c r="B1314" s="6" t="s">
        <v>1567</v>
      </c>
      <c r="C1314" s="6" t="s">
        <v>799</v>
      </c>
      <c r="D1314" s="5" t="s">
        <v>0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f t="shared" si="414"/>
        <v>0</v>
      </c>
      <c r="O1314" s="12">
        <v>0</v>
      </c>
      <c r="P1314" s="12">
        <f t="shared" si="415"/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f t="shared" si="416"/>
        <v>0</v>
      </c>
      <c r="AA1314" s="12">
        <v>0</v>
      </c>
      <c r="AB1314" s="12">
        <f t="shared" si="417"/>
        <v>0</v>
      </c>
      <c r="AC1314" s="12">
        <f t="shared" si="418"/>
        <v>0</v>
      </c>
    </row>
    <row r="1315" spans="1:29">
      <c r="A1315" s="2">
        <v>2014</v>
      </c>
      <c r="B1315" s="6" t="s">
        <v>1568</v>
      </c>
      <c r="C1315" s="6" t="s">
        <v>1569</v>
      </c>
      <c r="D1315" s="5" t="s">
        <v>131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f t="shared" si="414"/>
        <v>0</v>
      </c>
      <c r="O1315" s="12">
        <v>0</v>
      </c>
      <c r="P1315" s="12">
        <f t="shared" si="415"/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f t="shared" si="416"/>
        <v>0</v>
      </c>
      <c r="AA1315" s="12">
        <v>0</v>
      </c>
      <c r="AB1315" s="12">
        <f t="shared" si="417"/>
        <v>0</v>
      </c>
      <c r="AC1315" s="12">
        <f t="shared" si="418"/>
        <v>0</v>
      </c>
    </row>
    <row r="1316" spans="1:29">
      <c r="A1316" s="2">
        <v>2014</v>
      </c>
      <c r="B1316" s="6" t="s">
        <v>1570</v>
      </c>
      <c r="C1316" s="6" t="s">
        <v>1155</v>
      </c>
      <c r="D1316" s="5" t="s">
        <v>0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600</v>
      </c>
      <c r="M1316" s="12">
        <v>0</v>
      </c>
      <c r="N1316" s="12">
        <f t="shared" si="414"/>
        <v>600</v>
      </c>
      <c r="O1316" s="12">
        <v>600</v>
      </c>
      <c r="P1316" s="12">
        <f t="shared" si="415"/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f t="shared" si="416"/>
        <v>0</v>
      </c>
      <c r="AA1316" s="12">
        <v>0</v>
      </c>
      <c r="AB1316" s="12">
        <f t="shared" si="417"/>
        <v>0</v>
      </c>
      <c r="AC1316" s="12">
        <f t="shared" si="418"/>
        <v>0</v>
      </c>
    </row>
    <row r="1317" spans="1:29">
      <c r="A1317" s="2">
        <v>2014</v>
      </c>
      <c r="B1317" s="6" t="s">
        <v>1571</v>
      </c>
      <c r="C1317" s="6" t="s">
        <v>494</v>
      </c>
      <c r="D1317" s="5" t="s">
        <v>0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f t="shared" si="414"/>
        <v>0</v>
      </c>
      <c r="O1317" s="12">
        <v>0</v>
      </c>
      <c r="P1317" s="12">
        <f t="shared" si="415"/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f t="shared" si="416"/>
        <v>0</v>
      </c>
      <c r="AA1317" s="12">
        <v>0</v>
      </c>
      <c r="AB1317" s="12">
        <f t="shared" si="417"/>
        <v>0</v>
      </c>
      <c r="AC1317" s="12">
        <f t="shared" si="418"/>
        <v>0</v>
      </c>
    </row>
    <row r="1318" spans="1:29">
      <c r="A1318" s="2" t="s">
        <v>0</v>
      </c>
      <c r="B1318" s="6" t="s">
        <v>0</v>
      </c>
      <c r="C1318" s="6" t="s">
        <v>493</v>
      </c>
      <c r="D1318" s="5" t="s">
        <v>0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f t="shared" si="414"/>
        <v>0</v>
      </c>
      <c r="O1318" s="12">
        <v>0</v>
      </c>
      <c r="P1318" s="12">
        <f t="shared" si="415"/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f t="shared" si="416"/>
        <v>0</v>
      </c>
      <c r="AA1318" s="12">
        <v>0</v>
      </c>
      <c r="AB1318" s="12">
        <f t="shared" si="417"/>
        <v>0</v>
      </c>
      <c r="AC1318" s="12">
        <f t="shared" si="418"/>
        <v>0</v>
      </c>
    </row>
    <row r="1319" spans="1:29">
      <c r="A1319" s="2">
        <v>2014</v>
      </c>
      <c r="B1319" s="6" t="s">
        <v>1572</v>
      </c>
      <c r="C1319" s="6" t="s">
        <v>450</v>
      </c>
      <c r="D1319" s="2"/>
      <c r="E1319" s="12">
        <v>0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f t="shared" si="414"/>
        <v>0</v>
      </c>
      <c r="O1319" s="12">
        <v>0</v>
      </c>
      <c r="P1319" s="12">
        <f t="shared" si="415"/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f t="shared" si="416"/>
        <v>0</v>
      </c>
      <c r="AA1319" s="12">
        <v>0</v>
      </c>
      <c r="AB1319" s="12">
        <f t="shared" si="417"/>
        <v>0</v>
      </c>
      <c r="AC1319" s="12">
        <f t="shared" si="418"/>
        <v>0</v>
      </c>
    </row>
    <row r="1320" spans="1:29">
      <c r="A1320" s="2">
        <v>2014</v>
      </c>
      <c r="B1320" s="6" t="s">
        <v>1573</v>
      </c>
      <c r="C1320" s="6" t="s">
        <v>1574</v>
      </c>
      <c r="D1320" s="5"/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f t="shared" si="414"/>
        <v>0</v>
      </c>
      <c r="O1320" s="12">
        <v>0</v>
      </c>
      <c r="P1320" s="12">
        <f t="shared" si="415"/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f t="shared" si="416"/>
        <v>0</v>
      </c>
      <c r="AA1320" s="12">
        <v>0</v>
      </c>
      <c r="AB1320" s="12">
        <f t="shared" si="417"/>
        <v>0</v>
      </c>
      <c r="AC1320" s="12">
        <f t="shared" si="418"/>
        <v>0</v>
      </c>
    </row>
    <row r="1321" spans="1:29">
      <c r="A1321" s="2">
        <v>2014</v>
      </c>
      <c r="B1321" s="6" t="s">
        <v>506</v>
      </c>
      <c r="C1321" s="6" t="s">
        <v>1575</v>
      </c>
      <c r="D1321" s="5" t="s">
        <v>53</v>
      </c>
      <c r="E1321" s="12">
        <v>40000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f t="shared" si="414"/>
        <v>40000</v>
      </c>
      <c r="O1321" s="12">
        <v>0</v>
      </c>
      <c r="P1321" s="12">
        <f t="shared" si="415"/>
        <v>40000</v>
      </c>
      <c r="Q1321" s="12"/>
      <c r="R1321" s="12"/>
      <c r="S1321" s="12"/>
      <c r="T1321" s="12"/>
      <c r="U1321" s="12"/>
      <c r="V1321" s="12"/>
      <c r="W1321" s="12"/>
      <c r="X1321" s="12"/>
      <c r="Y1321" s="12"/>
      <c r="Z1321" s="12">
        <f t="shared" si="416"/>
        <v>0</v>
      </c>
      <c r="AA1321" s="12"/>
      <c r="AB1321" s="12">
        <f t="shared" si="417"/>
        <v>0</v>
      </c>
      <c r="AC1321" s="12">
        <f t="shared" si="418"/>
        <v>40000</v>
      </c>
    </row>
    <row r="1322" spans="1:29">
      <c r="A1322" s="2">
        <v>2014</v>
      </c>
      <c r="B1322" s="6" t="s">
        <v>1576</v>
      </c>
      <c r="C1322" s="6" t="s">
        <v>1310</v>
      </c>
      <c r="D1322" s="5"/>
      <c r="E1322" s="12">
        <v>0</v>
      </c>
      <c r="F1322" s="12">
        <v>0</v>
      </c>
      <c r="G1322" s="12">
        <v>0</v>
      </c>
      <c r="H1322" s="12">
        <v>60.34</v>
      </c>
      <c r="I1322" s="12">
        <v>0</v>
      </c>
      <c r="J1322" s="12">
        <v>149</v>
      </c>
      <c r="K1322" s="12">
        <v>0</v>
      </c>
      <c r="L1322" s="12">
        <v>0</v>
      </c>
      <c r="M1322" s="12">
        <v>0</v>
      </c>
      <c r="N1322" s="12">
        <f t="shared" si="414"/>
        <v>209.34</v>
      </c>
      <c r="O1322" s="12">
        <v>0</v>
      </c>
      <c r="P1322" s="12">
        <f t="shared" si="415"/>
        <v>209.34</v>
      </c>
      <c r="Q1322" s="12">
        <v>0</v>
      </c>
      <c r="R1322" s="12">
        <v>0</v>
      </c>
      <c r="S1322" s="12">
        <v>0</v>
      </c>
      <c r="T1322" s="12">
        <v>284.44</v>
      </c>
      <c r="U1322" s="12">
        <v>0</v>
      </c>
      <c r="V1322" s="12">
        <v>0</v>
      </c>
      <c r="W1322" s="12">
        <v>0</v>
      </c>
      <c r="X1322" s="12">
        <v>0</v>
      </c>
      <c r="Y1322" s="12">
        <v>0</v>
      </c>
      <c r="Z1322" s="12">
        <f t="shared" si="416"/>
        <v>284.44</v>
      </c>
      <c r="AA1322" s="12">
        <v>0</v>
      </c>
      <c r="AB1322" s="12">
        <f t="shared" si="417"/>
        <v>284.44</v>
      </c>
      <c r="AC1322" s="12">
        <f t="shared" si="418"/>
        <v>493.78</v>
      </c>
    </row>
    <row r="1323" spans="1:29">
      <c r="A1323" s="2">
        <v>2014</v>
      </c>
      <c r="B1323" s="6" t="s">
        <v>1577</v>
      </c>
      <c r="C1323" s="6" t="s">
        <v>1578</v>
      </c>
      <c r="D1323" s="5" t="s">
        <v>0</v>
      </c>
      <c r="E1323" s="12">
        <v>0</v>
      </c>
      <c r="F1323" s="12">
        <v>0</v>
      </c>
      <c r="G1323" s="12">
        <v>0</v>
      </c>
      <c r="H1323" s="12">
        <v>0</v>
      </c>
      <c r="I1323" s="12">
        <v>100</v>
      </c>
      <c r="J1323" s="12">
        <v>0</v>
      </c>
      <c r="K1323" s="12">
        <v>0</v>
      </c>
      <c r="L1323" s="12">
        <v>0</v>
      </c>
      <c r="M1323" s="12">
        <v>0</v>
      </c>
      <c r="N1323" s="12">
        <f t="shared" si="414"/>
        <v>100</v>
      </c>
      <c r="O1323" s="12">
        <v>0</v>
      </c>
      <c r="P1323" s="12">
        <f t="shared" si="415"/>
        <v>100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f t="shared" si="416"/>
        <v>0</v>
      </c>
      <c r="AA1323" s="12">
        <v>0</v>
      </c>
      <c r="AB1323" s="12">
        <f t="shared" si="417"/>
        <v>0</v>
      </c>
      <c r="AC1323" s="12">
        <f t="shared" si="418"/>
        <v>100</v>
      </c>
    </row>
    <row r="1324" spans="1:29">
      <c r="A1324" s="2">
        <v>2014</v>
      </c>
      <c r="B1324" s="6" t="s">
        <v>1579</v>
      </c>
      <c r="C1324" s="6" t="s">
        <v>520</v>
      </c>
      <c r="D1324" s="5" t="s">
        <v>0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f t="shared" si="414"/>
        <v>0</v>
      </c>
      <c r="O1324" s="12">
        <v>0</v>
      </c>
      <c r="P1324" s="12">
        <f t="shared" si="415"/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v>0</v>
      </c>
      <c r="Z1324" s="12">
        <f t="shared" si="416"/>
        <v>0</v>
      </c>
      <c r="AA1324" s="12">
        <v>0</v>
      </c>
      <c r="AB1324" s="12">
        <f t="shared" si="417"/>
        <v>0</v>
      </c>
      <c r="AC1324" s="12">
        <f t="shared" si="418"/>
        <v>0</v>
      </c>
    </row>
    <row r="1325" spans="1:29">
      <c r="A1325" s="2">
        <v>2014</v>
      </c>
      <c r="B1325" s="6" t="s">
        <v>1580</v>
      </c>
      <c r="C1325" s="6" t="s">
        <v>1581</v>
      </c>
      <c r="D1325" s="5" t="s">
        <v>0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f t="shared" si="414"/>
        <v>0</v>
      </c>
      <c r="O1325" s="12">
        <v>0</v>
      </c>
      <c r="P1325" s="12">
        <f t="shared" si="415"/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f t="shared" si="416"/>
        <v>0</v>
      </c>
      <c r="AA1325" s="12">
        <v>0</v>
      </c>
      <c r="AB1325" s="12">
        <f t="shared" si="417"/>
        <v>0</v>
      </c>
      <c r="AC1325" s="12">
        <f t="shared" si="418"/>
        <v>0</v>
      </c>
    </row>
    <row r="1326" spans="1:29">
      <c r="A1326" s="2">
        <v>2014</v>
      </c>
      <c r="B1326" s="6" t="s">
        <v>1582</v>
      </c>
      <c r="C1326" s="6" t="s">
        <v>1583</v>
      </c>
      <c r="D1326" s="5"/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f t="shared" si="414"/>
        <v>0</v>
      </c>
      <c r="O1326" s="12">
        <v>0</v>
      </c>
      <c r="P1326" s="12">
        <f t="shared" si="415"/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0</v>
      </c>
      <c r="Y1326" s="12">
        <v>0</v>
      </c>
      <c r="Z1326" s="12">
        <f t="shared" si="416"/>
        <v>0</v>
      </c>
      <c r="AA1326" s="12">
        <v>0</v>
      </c>
      <c r="AB1326" s="12">
        <f t="shared" si="417"/>
        <v>0</v>
      </c>
      <c r="AC1326" s="12">
        <f t="shared" si="418"/>
        <v>0</v>
      </c>
    </row>
    <row r="1327" spans="1:29">
      <c r="A1327" s="2">
        <v>2014</v>
      </c>
      <c r="B1327" s="6" t="s">
        <v>1584</v>
      </c>
      <c r="C1327" s="6" t="s">
        <v>250</v>
      </c>
      <c r="D1327" s="5"/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f>SUM(E1327:M1327)</f>
        <v>0</v>
      </c>
      <c r="O1327" s="12">
        <v>0</v>
      </c>
      <c r="P1327" s="12">
        <f>SUM(N1327-O1327)</f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f t="shared" si="416"/>
        <v>0</v>
      </c>
      <c r="AA1327" s="12">
        <v>0</v>
      </c>
      <c r="AB1327" s="12">
        <f t="shared" si="417"/>
        <v>0</v>
      </c>
      <c r="AC1327" s="12">
        <f t="shared" si="418"/>
        <v>0</v>
      </c>
    </row>
    <row r="1328" spans="1:29">
      <c r="A1328" s="2">
        <v>2014</v>
      </c>
      <c r="B1328" s="6" t="s">
        <v>1585</v>
      </c>
      <c r="C1328" s="6" t="s">
        <v>1586</v>
      </c>
      <c r="D1328" s="5"/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f t="shared" ref="N1328" si="424">SUM(E1328:M1328)</f>
        <v>0</v>
      </c>
      <c r="O1328" s="12">
        <v>0</v>
      </c>
      <c r="P1328" s="12">
        <f t="shared" ref="P1328" si="425">SUM(N1328-O1328)</f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f t="shared" si="416"/>
        <v>0</v>
      </c>
      <c r="AA1328" s="12">
        <v>0</v>
      </c>
      <c r="AB1328" s="12">
        <f t="shared" si="417"/>
        <v>0</v>
      </c>
      <c r="AC1328" s="12">
        <f t="shared" si="418"/>
        <v>0</v>
      </c>
    </row>
    <row r="1329" spans="1:29">
      <c r="A1329" s="2">
        <v>2014</v>
      </c>
      <c r="B1329" s="6" t="s">
        <v>1587</v>
      </c>
      <c r="C1329" s="6" t="s">
        <v>666</v>
      </c>
      <c r="D1329" s="5" t="s">
        <v>0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300</v>
      </c>
      <c r="K1329" s="12">
        <v>300</v>
      </c>
      <c r="L1329" s="12">
        <v>0</v>
      </c>
      <c r="M1329" s="12">
        <v>0</v>
      </c>
      <c r="N1329" s="12">
        <f>SUM(E1329:M1329)</f>
        <v>600</v>
      </c>
      <c r="O1329" s="12">
        <v>600</v>
      </c>
      <c r="P1329" s="12">
        <f>SUM(N1329-O1329)</f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f t="shared" si="416"/>
        <v>0</v>
      </c>
      <c r="AA1329" s="12">
        <v>0</v>
      </c>
      <c r="AB1329" s="12">
        <f t="shared" si="417"/>
        <v>0</v>
      </c>
      <c r="AC1329" s="12">
        <f t="shared" si="418"/>
        <v>0</v>
      </c>
    </row>
    <row r="1330" spans="1:29">
      <c r="A1330" s="2">
        <v>2014</v>
      </c>
      <c r="B1330" s="6" t="s">
        <v>1588</v>
      </c>
      <c r="C1330" s="6" t="s">
        <v>1589</v>
      </c>
      <c r="D1330" s="5"/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f t="shared" ref="N1330" si="426">SUM(E1330:M1330)</f>
        <v>0</v>
      </c>
      <c r="O1330" s="12">
        <v>0</v>
      </c>
      <c r="P1330" s="12">
        <f t="shared" ref="P1330" si="427">SUM(N1330-O1330)</f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f t="shared" si="416"/>
        <v>0</v>
      </c>
      <c r="AA1330" s="12">
        <v>0</v>
      </c>
      <c r="AB1330" s="12">
        <f t="shared" si="417"/>
        <v>0</v>
      </c>
      <c r="AC1330" s="12">
        <f t="shared" si="418"/>
        <v>0</v>
      </c>
    </row>
    <row r="1331" spans="1:29">
      <c r="A1331" s="2">
        <v>2014</v>
      </c>
      <c r="B1331" s="6" t="s">
        <v>1590</v>
      </c>
      <c r="C1331" s="6" t="s">
        <v>1591</v>
      </c>
      <c r="D1331" s="5"/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f t="shared" si="414"/>
        <v>0</v>
      </c>
      <c r="O1331" s="12">
        <v>0</v>
      </c>
      <c r="P1331" s="12">
        <f t="shared" si="415"/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f t="shared" si="416"/>
        <v>0</v>
      </c>
      <c r="AA1331" s="12">
        <v>0</v>
      </c>
      <c r="AB1331" s="12">
        <f t="shared" si="417"/>
        <v>0</v>
      </c>
      <c r="AC1331" s="12">
        <f t="shared" si="418"/>
        <v>0</v>
      </c>
    </row>
    <row r="1332" spans="1:29">
      <c r="A1332" s="2">
        <v>2104</v>
      </c>
      <c r="B1332" s="6" t="s">
        <v>1592</v>
      </c>
      <c r="C1332" s="6" t="s">
        <v>181</v>
      </c>
      <c r="D1332" s="5"/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f t="shared" si="414"/>
        <v>0</v>
      </c>
      <c r="O1332" s="12">
        <v>0</v>
      </c>
      <c r="P1332" s="12">
        <f t="shared" si="415"/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f t="shared" si="416"/>
        <v>0</v>
      </c>
      <c r="AA1332" s="12">
        <v>0</v>
      </c>
      <c r="AB1332" s="12">
        <f t="shared" si="417"/>
        <v>0</v>
      </c>
      <c r="AC1332" s="12">
        <f t="shared" si="418"/>
        <v>0</v>
      </c>
    </row>
    <row r="1333" spans="1:29">
      <c r="A1333" s="2">
        <v>2014</v>
      </c>
      <c r="B1333" s="6" t="s">
        <v>1593</v>
      </c>
      <c r="C1333" s="6" t="s">
        <v>1594</v>
      </c>
      <c r="D1333" s="5" t="s">
        <v>131</v>
      </c>
      <c r="E1333" s="12">
        <v>0</v>
      </c>
      <c r="F1333" s="12">
        <v>0</v>
      </c>
      <c r="G1333" s="12">
        <v>0</v>
      </c>
      <c r="H1333" s="12">
        <v>347.4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f t="shared" si="414"/>
        <v>347.4</v>
      </c>
      <c r="O1333" s="12">
        <v>0</v>
      </c>
      <c r="P1333" s="12">
        <f t="shared" si="415"/>
        <v>347.4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f t="shared" si="416"/>
        <v>0</v>
      </c>
      <c r="AA1333" s="12">
        <v>0</v>
      </c>
      <c r="AB1333" s="12">
        <f t="shared" si="417"/>
        <v>0</v>
      </c>
      <c r="AC1333" s="12">
        <f t="shared" si="418"/>
        <v>347.4</v>
      </c>
    </row>
    <row r="1334" spans="1:29">
      <c r="A1334" s="2">
        <v>2014</v>
      </c>
      <c r="B1334" s="6" t="s">
        <v>1595</v>
      </c>
      <c r="C1334" s="6" t="s">
        <v>134</v>
      </c>
      <c r="D1334" s="5" t="s">
        <v>53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f t="shared" si="414"/>
        <v>0</v>
      </c>
      <c r="O1334" s="12">
        <v>0</v>
      </c>
      <c r="P1334" s="12">
        <f t="shared" si="415"/>
        <v>0</v>
      </c>
      <c r="Q1334" s="12"/>
      <c r="R1334" s="12"/>
      <c r="S1334" s="12"/>
      <c r="T1334" s="12"/>
      <c r="U1334" s="12"/>
      <c r="V1334" s="12"/>
      <c r="W1334" s="12"/>
      <c r="X1334" s="12"/>
      <c r="Y1334" s="12"/>
      <c r="Z1334" s="12">
        <f t="shared" si="416"/>
        <v>0</v>
      </c>
      <c r="AA1334" s="12"/>
      <c r="AB1334" s="12">
        <f t="shared" si="417"/>
        <v>0</v>
      </c>
      <c r="AC1334" s="12">
        <f t="shared" si="418"/>
        <v>0</v>
      </c>
    </row>
    <row r="1335" spans="1:29">
      <c r="A1335" s="2">
        <v>2014</v>
      </c>
      <c r="B1335" s="6" t="s">
        <v>1596</v>
      </c>
      <c r="C1335" s="6" t="s">
        <v>1597</v>
      </c>
      <c r="D1335" s="5" t="s">
        <v>0</v>
      </c>
      <c r="E1335" s="12">
        <v>0</v>
      </c>
      <c r="F1335" s="12">
        <v>0</v>
      </c>
      <c r="G1335" s="12">
        <v>0</v>
      </c>
      <c r="H1335" s="12">
        <v>935.85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f t="shared" si="414"/>
        <v>935.85</v>
      </c>
      <c r="O1335" s="12">
        <v>935.85</v>
      </c>
      <c r="P1335" s="12">
        <f t="shared" si="415"/>
        <v>0</v>
      </c>
      <c r="Q1335" s="12">
        <v>0</v>
      </c>
      <c r="R1335" s="12">
        <v>0</v>
      </c>
      <c r="S1335" s="12">
        <v>0</v>
      </c>
      <c r="T1335" s="12">
        <v>199.02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f t="shared" si="416"/>
        <v>199.02</v>
      </c>
      <c r="AA1335" s="12">
        <v>199.02</v>
      </c>
      <c r="AB1335" s="12">
        <f t="shared" si="417"/>
        <v>0</v>
      </c>
      <c r="AC1335" s="12">
        <f t="shared" si="418"/>
        <v>0</v>
      </c>
    </row>
    <row r="1336" spans="1:29">
      <c r="A1336" s="2">
        <v>2014</v>
      </c>
      <c r="B1336" s="6" t="s">
        <v>1598</v>
      </c>
      <c r="C1336" s="6" t="s">
        <v>700</v>
      </c>
      <c r="D1336" s="5" t="s">
        <v>99</v>
      </c>
      <c r="E1336" s="12" t="s">
        <v>0</v>
      </c>
      <c r="F1336" s="12" t="s">
        <v>0</v>
      </c>
      <c r="G1336" s="12" t="s">
        <v>0</v>
      </c>
      <c r="H1336" s="12" t="s">
        <v>0</v>
      </c>
      <c r="I1336" s="12" t="s">
        <v>114</v>
      </c>
      <c r="J1336" s="12" t="s">
        <v>0</v>
      </c>
      <c r="K1336" s="12" t="s">
        <v>114</v>
      </c>
      <c r="L1336" s="12" t="s">
        <v>0</v>
      </c>
      <c r="M1336" s="12" t="s">
        <v>0</v>
      </c>
      <c r="N1336" s="12">
        <f t="shared" si="414"/>
        <v>0</v>
      </c>
      <c r="O1336" s="12">
        <v>0</v>
      </c>
      <c r="P1336" s="12">
        <f t="shared" si="415"/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100</v>
      </c>
      <c r="Y1336" s="12">
        <v>0</v>
      </c>
      <c r="Z1336" s="12">
        <f t="shared" si="416"/>
        <v>100</v>
      </c>
      <c r="AA1336" s="12">
        <v>100</v>
      </c>
      <c r="AB1336" s="12">
        <f t="shared" si="417"/>
        <v>0</v>
      </c>
      <c r="AC1336" s="12">
        <f t="shared" si="418"/>
        <v>0</v>
      </c>
    </row>
    <row r="1337" spans="1:29">
      <c r="A1337" s="2">
        <v>2014</v>
      </c>
      <c r="B1337" s="6" t="s">
        <v>1599</v>
      </c>
      <c r="C1337" s="6" t="s">
        <v>1600</v>
      </c>
      <c r="D1337" s="5" t="s">
        <v>0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f t="shared" si="414"/>
        <v>0</v>
      </c>
      <c r="O1337" s="12">
        <v>0</v>
      </c>
      <c r="P1337" s="12">
        <f t="shared" si="415"/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f t="shared" si="416"/>
        <v>0</v>
      </c>
      <c r="AA1337" s="12">
        <v>0</v>
      </c>
      <c r="AB1337" s="12">
        <f t="shared" si="417"/>
        <v>0</v>
      </c>
      <c r="AC1337" s="12">
        <f t="shared" si="418"/>
        <v>0</v>
      </c>
    </row>
    <row r="1338" spans="1:29">
      <c r="A1338" s="2">
        <v>2014</v>
      </c>
      <c r="B1338" s="6" t="s">
        <v>1586</v>
      </c>
      <c r="C1338" s="6" t="s">
        <v>409</v>
      </c>
      <c r="D1338" s="14"/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600</v>
      </c>
      <c r="M1338" s="12">
        <v>0</v>
      </c>
      <c r="N1338" s="12">
        <f t="shared" si="414"/>
        <v>600</v>
      </c>
      <c r="O1338" s="12">
        <v>0</v>
      </c>
      <c r="P1338" s="12">
        <f t="shared" si="415"/>
        <v>600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100</v>
      </c>
      <c r="W1338" s="12">
        <v>0</v>
      </c>
      <c r="X1338" s="12">
        <v>0</v>
      </c>
      <c r="Y1338" s="12">
        <v>0</v>
      </c>
      <c r="Z1338" s="12">
        <f t="shared" si="416"/>
        <v>100</v>
      </c>
      <c r="AA1338" s="12">
        <v>0</v>
      </c>
      <c r="AB1338" s="12">
        <f t="shared" si="417"/>
        <v>100</v>
      </c>
      <c r="AC1338" s="12">
        <f t="shared" si="418"/>
        <v>700</v>
      </c>
    </row>
    <row r="1339" spans="1:29">
      <c r="A1339" s="2" t="s">
        <v>0</v>
      </c>
      <c r="B1339" s="6" t="s">
        <v>0</v>
      </c>
      <c r="C1339" s="6" t="s">
        <v>1601</v>
      </c>
      <c r="D1339" s="14" t="s">
        <v>0</v>
      </c>
      <c r="E1339" s="12">
        <v>3150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f>SUM(E1339:M1339)</f>
        <v>3150</v>
      </c>
      <c r="O1339" s="12">
        <v>0</v>
      </c>
      <c r="P1339" s="12">
        <f>SUM(N1339-O1339)</f>
        <v>3150</v>
      </c>
      <c r="Q1339" s="12">
        <v>700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f>SUM(Q1339:Y1339)</f>
        <v>700</v>
      </c>
      <c r="AA1339" s="12">
        <v>0</v>
      </c>
      <c r="AB1339" s="12">
        <f>SUM(Z1339-AA1339)</f>
        <v>700</v>
      </c>
      <c r="AC1339" s="12">
        <f>SUM(P1339+AB1339)</f>
        <v>3850</v>
      </c>
    </row>
    <row r="1340" spans="1:29">
      <c r="A1340" s="2" t="s">
        <v>0</v>
      </c>
      <c r="B1340" s="6" t="s">
        <v>0</v>
      </c>
      <c r="C1340" s="6" t="s">
        <v>1183</v>
      </c>
      <c r="D1340" s="14" t="s">
        <v>0</v>
      </c>
      <c r="E1340" s="12">
        <v>3150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f>SUM(E1340:M1340)</f>
        <v>3150</v>
      </c>
      <c r="O1340" s="12">
        <v>0</v>
      </c>
      <c r="P1340" s="12">
        <f>SUM(N1340-O1340)</f>
        <v>3150</v>
      </c>
      <c r="Q1340" s="12">
        <v>700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f>SUM(Q1340:Y1340)</f>
        <v>700</v>
      </c>
      <c r="AA1340" s="12">
        <v>0</v>
      </c>
      <c r="AB1340" s="12">
        <f>SUM(Z1340-AA1340)</f>
        <v>700</v>
      </c>
      <c r="AC1340" s="12">
        <f>SUM(P1340+AB1340)</f>
        <v>3850</v>
      </c>
    </row>
    <row r="1341" spans="1:29">
      <c r="A1341" s="2" t="s">
        <v>0</v>
      </c>
      <c r="B1341" s="6" t="s">
        <v>0</v>
      </c>
      <c r="C1341" s="6" t="s">
        <v>1602</v>
      </c>
      <c r="D1341" s="14" t="s">
        <v>131</v>
      </c>
      <c r="E1341" s="12">
        <v>3150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f t="shared" ref="N1341" si="428">SUM(E1341:M1341)</f>
        <v>3150</v>
      </c>
      <c r="O1341" s="12">
        <v>0</v>
      </c>
      <c r="P1341" s="12">
        <f t="shared" ref="P1341" si="429">SUM(N1341-O1341)</f>
        <v>3150</v>
      </c>
      <c r="Q1341" s="12">
        <v>700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f t="shared" ref="Z1341" si="430">SUM(Q1341:Y1341)</f>
        <v>700</v>
      </c>
      <c r="AA1341" s="12">
        <v>0</v>
      </c>
      <c r="AB1341" s="12">
        <f t="shared" ref="AB1341" si="431">SUM(Z1341-AA1341)</f>
        <v>700</v>
      </c>
      <c r="AC1341" s="12">
        <f t="shared" ref="AC1341" si="432">SUM(P1341+AB1341)</f>
        <v>3850</v>
      </c>
    </row>
    <row r="1342" spans="1:29">
      <c r="A1342" s="2" t="s">
        <v>0</v>
      </c>
      <c r="B1342" s="7"/>
      <c r="C1342" s="6" t="s">
        <v>305</v>
      </c>
      <c r="D1342" s="14" t="s">
        <v>0</v>
      </c>
      <c r="E1342" s="12">
        <v>3150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f>SUM(E1342:M1342)</f>
        <v>3150</v>
      </c>
      <c r="O1342" s="12">
        <v>0</v>
      </c>
      <c r="P1342" s="12">
        <f>SUM(N1342-O1342)</f>
        <v>3150</v>
      </c>
      <c r="Q1342" s="12">
        <v>700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f>SUM(Q1342:Y1342)</f>
        <v>700</v>
      </c>
      <c r="AA1342" s="12">
        <v>0</v>
      </c>
      <c r="AB1342" s="12">
        <f>SUM(Z1342-AA1342)</f>
        <v>700</v>
      </c>
      <c r="AC1342" s="12">
        <f>SUM(P1342+AB1342)</f>
        <v>3850</v>
      </c>
    </row>
    <row r="1343" spans="1:29">
      <c r="A1343" s="2" t="s">
        <v>0</v>
      </c>
      <c r="B1343" s="7"/>
      <c r="C1343" s="6" t="s">
        <v>1603</v>
      </c>
      <c r="D1343" s="14" t="s">
        <v>53</v>
      </c>
      <c r="E1343" s="12">
        <v>3150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f>SUM(E1343:M1343)</f>
        <v>3150</v>
      </c>
      <c r="O1343" s="12">
        <v>0</v>
      </c>
      <c r="P1343" s="12">
        <f>SUM(N1343-O1343)</f>
        <v>3150</v>
      </c>
      <c r="Q1343" s="12">
        <v>700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f>SUM(Q1343:Y1343)</f>
        <v>700</v>
      </c>
      <c r="AA1343" s="12">
        <v>0</v>
      </c>
      <c r="AB1343" s="12">
        <f>SUM(Z1343-AA1343)</f>
        <v>700</v>
      </c>
      <c r="AC1343" s="12">
        <f>SUM(P1343+AB1343)</f>
        <v>3850</v>
      </c>
    </row>
    <row r="1344" spans="1:29">
      <c r="A1344" s="2" t="s">
        <v>0</v>
      </c>
      <c r="B1344" s="6" t="s">
        <v>0</v>
      </c>
      <c r="C1344" s="6" t="s">
        <v>1604</v>
      </c>
      <c r="D1344" s="14" t="s">
        <v>0</v>
      </c>
      <c r="E1344" s="12">
        <v>3150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f t="shared" si="414"/>
        <v>3150</v>
      </c>
      <c r="O1344" s="12">
        <v>0</v>
      </c>
      <c r="P1344" s="12">
        <f t="shared" si="415"/>
        <v>3150</v>
      </c>
      <c r="Q1344" s="12">
        <v>700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f t="shared" ref="Z1344:Z1411" si="433">SUM(Q1344:Y1344)</f>
        <v>700</v>
      </c>
      <c r="AA1344" s="12">
        <v>0</v>
      </c>
      <c r="AB1344" s="12">
        <f t="shared" ref="AB1344:AB1411" si="434">SUM(Z1344-AA1344)</f>
        <v>700</v>
      </c>
      <c r="AC1344" s="12">
        <f t="shared" ref="AC1344:AC1411" si="435">SUM(P1344+AB1344)</f>
        <v>3850</v>
      </c>
    </row>
    <row r="1345" spans="1:29">
      <c r="A1345" s="2">
        <v>2014</v>
      </c>
      <c r="B1345" s="6" t="s">
        <v>1605</v>
      </c>
      <c r="C1345" s="6" t="s">
        <v>812</v>
      </c>
      <c r="D1345" s="5" t="s">
        <v>0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f t="shared" si="414"/>
        <v>0</v>
      </c>
      <c r="O1345" s="12">
        <v>0</v>
      </c>
      <c r="P1345" s="12">
        <f t="shared" si="415"/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2">
        <v>0</v>
      </c>
      <c r="Z1345" s="12">
        <f t="shared" si="433"/>
        <v>0</v>
      </c>
      <c r="AA1345" s="12">
        <v>0</v>
      </c>
      <c r="AB1345" s="12">
        <f t="shared" si="434"/>
        <v>0</v>
      </c>
      <c r="AC1345" s="12">
        <f t="shared" si="435"/>
        <v>0</v>
      </c>
    </row>
    <row r="1346" spans="1:29">
      <c r="A1346" s="2">
        <v>2014</v>
      </c>
      <c r="B1346" s="6" t="s">
        <v>499</v>
      </c>
      <c r="C1346" s="6" t="s">
        <v>409</v>
      </c>
      <c r="D1346" s="5" t="s">
        <v>0</v>
      </c>
      <c r="E1346" s="12"/>
      <c r="F1346" s="12"/>
      <c r="G1346" s="12"/>
      <c r="H1346" s="12"/>
      <c r="I1346" s="12"/>
      <c r="J1346" s="12"/>
      <c r="K1346" s="12"/>
      <c r="L1346" s="12"/>
      <c r="M1346" s="12"/>
      <c r="N1346" s="12">
        <f t="shared" si="414"/>
        <v>0</v>
      </c>
      <c r="O1346" s="12"/>
      <c r="P1346" s="12">
        <f t="shared" si="415"/>
        <v>0</v>
      </c>
      <c r="Q1346" s="12"/>
      <c r="R1346" s="12"/>
      <c r="S1346" s="12"/>
      <c r="T1346" s="12"/>
      <c r="U1346" s="12"/>
      <c r="V1346" s="12"/>
      <c r="W1346" s="12"/>
      <c r="X1346" s="12"/>
      <c r="Y1346" s="12"/>
      <c r="Z1346" s="12">
        <f t="shared" si="433"/>
        <v>0</v>
      </c>
      <c r="AA1346" s="12"/>
      <c r="AB1346" s="12">
        <f t="shared" si="434"/>
        <v>0</v>
      </c>
      <c r="AC1346" s="12">
        <f t="shared" si="435"/>
        <v>0</v>
      </c>
    </row>
    <row r="1347" spans="1:29">
      <c r="A1347" s="1"/>
      <c r="B1347" s="13" t="s">
        <v>0</v>
      </c>
      <c r="C1347" s="6" t="s">
        <v>217</v>
      </c>
      <c r="D1347" s="5" t="s">
        <v>131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200</v>
      </c>
      <c r="N1347" s="12">
        <f>SUM(E1347:M1347)</f>
        <v>200</v>
      </c>
      <c r="O1347" s="12">
        <v>200</v>
      </c>
      <c r="P1347" s="12">
        <f>SUM(N1347-O1347)</f>
        <v>0</v>
      </c>
      <c r="Q1347" s="12">
        <v>3220.74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f>SUM(Q1347:Y1347)</f>
        <v>3220.74</v>
      </c>
      <c r="AA1347" s="12">
        <v>3220.74</v>
      </c>
      <c r="AB1347" s="12">
        <f>SUM(Z1347-AA1347)</f>
        <v>0</v>
      </c>
      <c r="AC1347" s="12">
        <f>SUM(P1347+AB1347)</f>
        <v>0</v>
      </c>
    </row>
    <row r="1348" spans="1:29">
      <c r="A1348" s="1"/>
      <c r="B1348" s="6" t="s">
        <v>0</v>
      </c>
      <c r="C1348" s="6" t="s">
        <v>1606</v>
      </c>
      <c r="D1348" s="5" t="s">
        <v>0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f>SUM(E1348:M1348)</f>
        <v>0</v>
      </c>
      <c r="O1348" s="12">
        <v>0</v>
      </c>
      <c r="P1348" s="12">
        <f>SUM(N1348-O1348)</f>
        <v>0</v>
      </c>
      <c r="Q1348" s="12">
        <v>6709.89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v>0</v>
      </c>
      <c r="Z1348" s="12">
        <f>SUM(Q1348:Y1348)</f>
        <v>6709.89</v>
      </c>
      <c r="AA1348" s="12">
        <v>0</v>
      </c>
      <c r="AB1348" s="12">
        <f>SUM(Z1348-AA1348)</f>
        <v>6709.89</v>
      </c>
      <c r="AC1348" s="12">
        <f>SUM(P1348+AB1348)</f>
        <v>6709.89</v>
      </c>
    </row>
    <row r="1349" spans="1:29">
      <c r="A1349" s="1"/>
      <c r="B1349" s="6"/>
      <c r="C1349" s="6" t="s">
        <v>1359</v>
      </c>
      <c r="D1349" s="5" t="s">
        <v>131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f t="shared" ref="N1349" si="436">SUM(E1349:M1349)</f>
        <v>0</v>
      </c>
      <c r="O1349" s="12">
        <v>0</v>
      </c>
      <c r="P1349" s="12">
        <f t="shared" ref="P1349" si="437">SUM(N1349-O1349)</f>
        <v>0</v>
      </c>
      <c r="Q1349" s="12">
        <v>9.7799999999999994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f t="shared" ref="Z1349" si="438">SUM(Q1349:Y1349)</f>
        <v>9.7799999999999994</v>
      </c>
      <c r="AA1349" s="12">
        <v>9.7799999999999994</v>
      </c>
      <c r="AB1349" s="12">
        <f t="shared" ref="AB1349" si="439">SUM(Z1349-AA1349)</f>
        <v>0</v>
      </c>
      <c r="AC1349" s="12">
        <f t="shared" ref="AC1349" si="440">SUM(P1349+AB1349)</f>
        <v>0</v>
      </c>
    </row>
    <row r="1350" spans="1:29">
      <c r="A1350" s="1"/>
      <c r="B1350" s="6"/>
      <c r="C1350" s="6" t="s">
        <v>1607</v>
      </c>
      <c r="D1350" s="5" t="s">
        <v>131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200</v>
      </c>
      <c r="M1350" s="12">
        <v>0</v>
      </c>
      <c r="N1350" s="12">
        <f>SUM(E1350:M1350)</f>
        <v>200</v>
      </c>
      <c r="O1350" s="12">
        <v>200</v>
      </c>
      <c r="P1350" s="12">
        <f>SUM(N1350-O1350)</f>
        <v>0</v>
      </c>
      <c r="Q1350" s="12">
        <v>2415.56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0</v>
      </c>
      <c r="Z1350" s="12">
        <f>SUM(Q1350:Y1350)</f>
        <v>2415.56</v>
      </c>
      <c r="AA1350" s="12">
        <v>2415.56</v>
      </c>
      <c r="AB1350" s="12">
        <f>SUM(Z1350-AA1350)</f>
        <v>0</v>
      </c>
      <c r="AC1350" s="12">
        <f>SUM(P1350+AB1350)</f>
        <v>0</v>
      </c>
    </row>
    <row r="1351" spans="1:29">
      <c r="A1351" s="1"/>
      <c r="B1351" s="7" t="s">
        <v>0</v>
      </c>
      <c r="C1351" s="6" t="s">
        <v>1608</v>
      </c>
      <c r="D1351" s="5" t="s">
        <v>0</v>
      </c>
      <c r="E1351" s="12">
        <v>13500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13700</v>
      </c>
      <c r="M1351" s="12">
        <v>0</v>
      </c>
      <c r="N1351" s="12">
        <f t="shared" ref="N1351:N1352" si="441">SUM(E1351:M1351)</f>
        <v>27200</v>
      </c>
      <c r="O1351" s="12">
        <v>200</v>
      </c>
      <c r="P1351" s="12">
        <f t="shared" ref="P1351:P1352" si="442">SUM(N1351-O1351)</f>
        <v>27000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f t="shared" ref="Z1351:Z1352" si="443">SUM(Q1351:Y1351)</f>
        <v>0</v>
      </c>
      <c r="AA1351" s="12">
        <v>0</v>
      </c>
      <c r="AB1351" s="12">
        <f t="shared" ref="AB1351:AB1352" si="444">SUM(Z1351-AA1351)</f>
        <v>0</v>
      </c>
      <c r="AC1351" s="12">
        <f t="shared" ref="AC1351:AC1352" si="445">SUM(P1351+AB1351)</f>
        <v>27000</v>
      </c>
    </row>
    <row r="1352" spans="1:29">
      <c r="A1352" s="1"/>
      <c r="B1352" s="7" t="s">
        <v>0</v>
      </c>
      <c r="C1352" s="6" t="s">
        <v>1609</v>
      </c>
      <c r="D1352" s="5" t="s">
        <v>0</v>
      </c>
      <c r="E1352" s="12">
        <v>2881.35</v>
      </c>
      <c r="F1352" s="12">
        <v>11.25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200</v>
      </c>
      <c r="M1352" s="12">
        <v>0</v>
      </c>
      <c r="N1352" s="12">
        <f t="shared" si="441"/>
        <v>3092.6</v>
      </c>
      <c r="O1352" s="12">
        <v>3092.6</v>
      </c>
      <c r="P1352" s="12">
        <f t="shared" si="442"/>
        <v>0</v>
      </c>
      <c r="Q1352" s="12">
        <v>2164.34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f t="shared" si="443"/>
        <v>2164.34</v>
      </c>
      <c r="AA1352" s="12">
        <v>2164.34</v>
      </c>
      <c r="AB1352" s="12">
        <f t="shared" si="444"/>
        <v>0</v>
      </c>
      <c r="AC1352" s="12">
        <f t="shared" si="445"/>
        <v>0</v>
      </c>
    </row>
    <row r="1353" spans="1:29">
      <c r="A1353" s="1"/>
      <c r="B1353" s="7" t="s">
        <v>0</v>
      </c>
      <c r="C1353" s="6" t="s">
        <v>1610</v>
      </c>
      <c r="D1353" s="5" t="s">
        <v>0</v>
      </c>
      <c r="E1353" s="12">
        <v>7933.73</v>
      </c>
      <c r="F1353" s="12">
        <v>180.2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f t="shared" si="414"/>
        <v>8113.9299999999994</v>
      </c>
      <c r="O1353" s="12">
        <v>0</v>
      </c>
      <c r="P1353" s="12">
        <f t="shared" si="415"/>
        <v>8113.9299999999994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f t="shared" si="433"/>
        <v>0</v>
      </c>
      <c r="AA1353" s="12">
        <v>0</v>
      </c>
      <c r="AB1353" s="12">
        <f t="shared" si="434"/>
        <v>0</v>
      </c>
      <c r="AC1353" s="12">
        <f t="shared" si="435"/>
        <v>8113.9299999999994</v>
      </c>
    </row>
    <row r="1354" spans="1:29">
      <c r="A1354" s="1"/>
      <c r="B1354" s="6"/>
      <c r="C1354" s="6" t="s">
        <v>1118</v>
      </c>
      <c r="D1354" s="5" t="s">
        <v>0</v>
      </c>
      <c r="E1354" s="12">
        <v>4817.04</v>
      </c>
      <c r="F1354" s="12">
        <v>220.04</v>
      </c>
      <c r="G1354" s="12">
        <v>2037.71</v>
      </c>
      <c r="H1354" s="12">
        <v>0</v>
      </c>
      <c r="I1354" s="12">
        <v>0</v>
      </c>
      <c r="J1354" s="12">
        <v>0</v>
      </c>
      <c r="K1354" s="12">
        <v>0</v>
      </c>
      <c r="L1354" s="12">
        <v>200</v>
      </c>
      <c r="M1354" s="12">
        <v>0</v>
      </c>
      <c r="N1354" s="12">
        <f>SUM(E1354:M1354)</f>
        <v>7274.79</v>
      </c>
      <c r="O1354" s="12">
        <v>7274.79</v>
      </c>
      <c r="P1354" s="12">
        <f>SUM(N1354-O1354)</f>
        <v>0</v>
      </c>
      <c r="Q1354" s="12">
        <v>9931.76</v>
      </c>
      <c r="R1354" s="12">
        <v>1089.23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f>SUM(Q1354:Y1354)</f>
        <v>11020.99</v>
      </c>
      <c r="AA1354" s="12">
        <v>11020.99</v>
      </c>
      <c r="AB1354" s="12">
        <f>SUM(Z1354-AA1354)</f>
        <v>0</v>
      </c>
      <c r="AC1354" s="12">
        <f>SUM(P1354+AB1354)</f>
        <v>0</v>
      </c>
    </row>
    <row r="1355" spans="1:29">
      <c r="A1355" s="1"/>
      <c r="B1355" s="6" t="s">
        <v>0</v>
      </c>
      <c r="C1355" s="6" t="s">
        <v>1611</v>
      </c>
      <c r="D1355" s="15" t="s">
        <v>0</v>
      </c>
      <c r="E1355" s="12">
        <v>1565.41</v>
      </c>
      <c r="F1355" s="12">
        <v>13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200</v>
      </c>
      <c r="M1355" s="12">
        <v>0</v>
      </c>
      <c r="N1355" s="12">
        <f>SUM(E1355:M1355)</f>
        <v>1778.41</v>
      </c>
      <c r="O1355" s="12">
        <v>1778.41</v>
      </c>
      <c r="P1355" s="12">
        <f>SUM(N1355-O1355)</f>
        <v>0</v>
      </c>
      <c r="Q1355" s="12">
        <v>738.47</v>
      </c>
      <c r="R1355" s="12">
        <v>321.45999999999998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v>0</v>
      </c>
      <c r="Y1355" s="12">
        <v>0</v>
      </c>
      <c r="Z1355" s="12">
        <f>SUM(Q1355:Y1355)</f>
        <v>1059.93</v>
      </c>
      <c r="AA1355" s="12">
        <v>1059.93</v>
      </c>
      <c r="AB1355" s="12">
        <f>SUM(Z1355-AA1355)</f>
        <v>0</v>
      </c>
      <c r="AC1355" s="12">
        <f>SUM(P1355+AB1355)</f>
        <v>0</v>
      </c>
    </row>
    <row r="1356" spans="1:29">
      <c r="A1356" s="1"/>
      <c r="B1356" s="6"/>
      <c r="C1356" s="6" t="s">
        <v>287</v>
      </c>
      <c r="D1356" s="5" t="s">
        <v>0</v>
      </c>
      <c r="E1356" s="12">
        <v>0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f t="shared" ref="N1356" si="446">SUM(E1356:M1356)</f>
        <v>0</v>
      </c>
      <c r="O1356" s="12">
        <v>0</v>
      </c>
      <c r="P1356" s="12">
        <f t="shared" ref="P1356" si="447">SUM(N1356-O1356)</f>
        <v>0</v>
      </c>
      <c r="Q1356" s="12">
        <v>5751.33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f t="shared" ref="Z1356" si="448">SUM(Q1356:Y1356)</f>
        <v>5751.33</v>
      </c>
      <c r="AA1356" s="12">
        <v>5751.33</v>
      </c>
      <c r="AB1356" s="12">
        <f t="shared" ref="AB1356" si="449">SUM(Z1356-AA1356)</f>
        <v>0</v>
      </c>
      <c r="AC1356" s="12">
        <f t="shared" ref="AC1356" si="450">SUM(P1356+AB1356)</f>
        <v>0</v>
      </c>
    </row>
    <row r="1357" spans="1:29">
      <c r="A1357" s="1"/>
      <c r="B1357" s="6"/>
      <c r="C1357" s="6" t="s">
        <v>694</v>
      </c>
      <c r="D1357" s="5" t="s">
        <v>0</v>
      </c>
      <c r="E1357" s="12">
        <v>1382.68</v>
      </c>
      <c r="F1357" s="12">
        <v>35.82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200</v>
      </c>
      <c r="M1357" s="12">
        <v>0</v>
      </c>
      <c r="N1357" s="12">
        <f t="shared" si="414"/>
        <v>1618.5</v>
      </c>
      <c r="O1357" s="12">
        <v>1618.5</v>
      </c>
      <c r="P1357" s="12">
        <f t="shared" si="415"/>
        <v>0</v>
      </c>
      <c r="Q1357" s="12">
        <v>9999.92</v>
      </c>
      <c r="R1357" s="12">
        <v>74.52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f t="shared" si="433"/>
        <v>10074.44</v>
      </c>
      <c r="AA1357" s="12">
        <v>1074.44</v>
      </c>
      <c r="AB1357" s="12">
        <f t="shared" si="434"/>
        <v>9000</v>
      </c>
      <c r="AC1357" s="12">
        <f t="shared" si="435"/>
        <v>9000</v>
      </c>
    </row>
    <row r="1358" spans="1:29">
      <c r="A1358" s="1"/>
      <c r="B1358" s="6"/>
      <c r="C1358" s="6" t="s">
        <v>1612</v>
      </c>
      <c r="D1358" s="5" t="s">
        <v>0</v>
      </c>
      <c r="E1358" s="12">
        <v>802.77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200</v>
      </c>
      <c r="M1358" s="12">
        <v>0</v>
      </c>
      <c r="N1358" s="12">
        <f t="shared" si="414"/>
        <v>1002.77</v>
      </c>
      <c r="O1358" s="12">
        <v>1002.77</v>
      </c>
      <c r="P1358" s="12">
        <f t="shared" si="415"/>
        <v>0</v>
      </c>
      <c r="Q1358" s="12">
        <v>460.11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f t="shared" si="433"/>
        <v>460.11</v>
      </c>
      <c r="AA1358" s="12">
        <v>460.11</v>
      </c>
      <c r="AB1358" s="12">
        <f t="shared" si="434"/>
        <v>0</v>
      </c>
      <c r="AC1358" s="12">
        <f t="shared" si="435"/>
        <v>0</v>
      </c>
    </row>
    <row r="1359" spans="1:29">
      <c r="A1359" s="1"/>
      <c r="B1359" s="6"/>
      <c r="C1359" s="6" t="s">
        <v>1613</v>
      </c>
      <c r="D1359" s="5" t="s">
        <v>53</v>
      </c>
      <c r="E1359" s="12">
        <v>1404.85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200</v>
      </c>
      <c r="M1359" s="12">
        <v>0</v>
      </c>
      <c r="N1359" s="12">
        <f t="shared" si="414"/>
        <v>1604.85</v>
      </c>
      <c r="O1359" s="12">
        <v>1604.85</v>
      </c>
      <c r="P1359" s="12">
        <f t="shared" si="415"/>
        <v>0</v>
      </c>
      <c r="Q1359" s="12"/>
      <c r="R1359" s="12"/>
      <c r="S1359" s="12"/>
      <c r="T1359" s="12"/>
      <c r="U1359" s="12"/>
      <c r="V1359" s="12"/>
      <c r="W1359" s="12"/>
      <c r="X1359" s="12"/>
      <c r="Y1359" s="12"/>
      <c r="Z1359" s="12">
        <f t="shared" si="433"/>
        <v>0</v>
      </c>
      <c r="AA1359" s="12"/>
      <c r="AB1359" s="12">
        <f t="shared" si="434"/>
        <v>0</v>
      </c>
      <c r="AC1359" s="12">
        <f t="shared" si="435"/>
        <v>0</v>
      </c>
    </row>
    <row r="1360" spans="1:29">
      <c r="A1360" s="1"/>
      <c r="B1360" s="6" t="s">
        <v>0</v>
      </c>
      <c r="C1360" s="6" t="s">
        <v>1614</v>
      </c>
      <c r="D1360" s="5" t="s">
        <v>0</v>
      </c>
      <c r="E1360" s="12">
        <v>6020.8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200</v>
      </c>
      <c r="M1360" s="12">
        <v>0</v>
      </c>
      <c r="N1360" s="12">
        <f t="shared" si="414"/>
        <v>6220.8</v>
      </c>
      <c r="O1360" s="12">
        <v>0</v>
      </c>
      <c r="P1360" s="12">
        <f t="shared" si="415"/>
        <v>6220.8</v>
      </c>
      <c r="Q1360" s="12">
        <v>6901.59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f t="shared" si="433"/>
        <v>6901.59</v>
      </c>
      <c r="AA1360" s="12">
        <v>6901.59</v>
      </c>
      <c r="AB1360" s="12">
        <f t="shared" si="434"/>
        <v>0</v>
      </c>
      <c r="AC1360" s="12">
        <f t="shared" si="435"/>
        <v>6220.8</v>
      </c>
    </row>
    <row r="1361" spans="1:29">
      <c r="A1361" s="1"/>
      <c r="B1361" s="6"/>
      <c r="C1361" s="6" t="s">
        <v>1615</v>
      </c>
      <c r="D1361" s="5" t="s">
        <v>53</v>
      </c>
      <c r="E1361" s="12">
        <v>421.46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200</v>
      </c>
      <c r="M1361" s="12">
        <v>0</v>
      </c>
      <c r="N1361" s="12">
        <f t="shared" si="414"/>
        <v>621.46</v>
      </c>
      <c r="O1361" s="12">
        <v>621.46</v>
      </c>
      <c r="P1361" s="12">
        <f t="shared" si="415"/>
        <v>0</v>
      </c>
      <c r="Q1361" s="12"/>
      <c r="R1361" s="12"/>
      <c r="S1361" s="12"/>
      <c r="T1361" s="12"/>
      <c r="U1361" s="12"/>
      <c r="V1361" s="12"/>
      <c r="W1361" s="12"/>
      <c r="X1361" s="12"/>
      <c r="Y1361" s="12"/>
      <c r="Z1361" s="12">
        <f t="shared" si="433"/>
        <v>0</v>
      </c>
      <c r="AA1361" s="12"/>
      <c r="AB1361" s="12">
        <f t="shared" si="434"/>
        <v>0</v>
      </c>
      <c r="AC1361" s="12">
        <f t="shared" si="435"/>
        <v>0</v>
      </c>
    </row>
    <row r="1362" spans="1:29">
      <c r="A1362" s="1"/>
      <c r="B1362" s="6"/>
      <c r="C1362" s="6" t="s">
        <v>1616</v>
      </c>
      <c r="D1362" s="5"/>
      <c r="E1362" s="12">
        <v>1204.1600000000001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200</v>
      </c>
      <c r="M1362" s="12">
        <v>0</v>
      </c>
      <c r="N1362" s="12">
        <f t="shared" si="414"/>
        <v>1404.16</v>
      </c>
      <c r="O1362" s="12">
        <v>1404.16</v>
      </c>
      <c r="P1362" s="12">
        <f t="shared" si="415"/>
        <v>0</v>
      </c>
      <c r="Q1362" s="12">
        <v>230.05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f t="shared" si="433"/>
        <v>230.05</v>
      </c>
      <c r="AA1362" s="12">
        <v>230.05</v>
      </c>
      <c r="AB1362" s="12">
        <f t="shared" si="434"/>
        <v>0</v>
      </c>
      <c r="AC1362" s="12">
        <f t="shared" si="435"/>
        <v>0</v>
      </c>
    </row>
    <row r="1363" spans="1:29">
      <c r="A1363" s="1"/>
      <c r="B1363" s="7"/>
      <c r="C1363" s="6" t="s">
        <v>194</v>
      </c>
      <c r="D1363" s="5" t="s">
        <v>53</v>
      </c>
      <c r="E1363" s="12">
        <v>702.43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200</v>
      </c>
      <c r="M1363" s="12">
        <v>0</v>
      </c>
      <c r="N1363" s="12">
        <f>SUM(E1363:M1363)</f>
        <v>902.43</v>
      </c>
      <c r="O1363" s="12">
        <v>902.43</v>
      </c>
      <c r="P1363" s="12">
        <f>SUM(N1363-O1363)</f>
        <v>0</v>
      </c>
      <c r="Q1363" s="12"/>
      <c r="R1363" s="12"/>
      <c r="S1363" s="12"/>
      <c r="T1363" s="12"/>
      <c r="U1363" s="12"/>
      <c r="V1363" s="12"/>
      <c r="W1363" s="12"/>
      <c r="X1363" s="12"/>
      <c r="Y1363" s="12"/>
      <c r="Z1363" s="12">
        <f>SUM(Q1363:Y1363)</f>
        <v>0</v>
      </c>
      <c r="AA1363" s="12"/>
      <c r="AB1363" s="12">
        <f>SUM(Z1363-AA1363)</f>
        <v>0</v>
      </c>
      <c r="AC1363" s="12">
        <f>SUM(P1363+AB1363)</f>
        <v>0</v>
      </c>
    </row>
    <row r="1364" spans="1:29">
      <c r="A1364" s="1"/>
      <c r="B1364" s="7"/>
      <c r="C1364" s="6" t="s">
        <v>659</v>
      </c>
      <c r="D1364" s="5" t="s">
        <v>53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f>SUM(E1364:M1364)</f>
        <v>0</v>
      </c>
      <c r="O1364" s="12">
        <v>0</v>
      </c>
      <c r="P1364" s="12">
        <f>SUM(N1364-O1364)</f>
        <v>0</v>
      </c>
      <c r="Q1364" s="12"/>
      <c r="R1364" s="12"/>
      <c r="S1364" s="12"/>
      <c r="T1364" s="12"/>
      <c r="U1364" s="12"/>
      <c r="V1364" s="12"/>
      <c r="W1364" s="12"/>
      <c r="X1364" s="12"/>
      <c r="Y1364" s="12"/>
      <c r="Z1364" s="12">
        <f>SUM(Q1364:Y1364)</f>
        <v>0</v>
      </c>
      <c r="AA1364" s="12"/>
      <c r="AB1364" s="12">
        <f>SUM(Z1364-AA1364)</f>
        <v>0</v>
      </c>
      <c r="AC1364" s="12">
        <f>SUM(P1364+AB1364)</f>
        <v>0</v>
      </c>
    </row>
    <row r="1365" spans="1:29">
      <c r="A1365" s="1"/>
      <c r="B1365" s="7"/>
      <c r="C1365" s="6" t="s">
        <v>1617</v>
      </c>
      <c r="D1365" s="5"/>
      <c r="E1365" s="12">
        <v>2338.08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200</v>
      </c>
      <c r="M1365" s="12">
        <v>0</v>
      </c>
      <c r="N1365" s="12">
        <f>SUM(E1365:M1365)</f>
        <v>2538.08</v>
      </c>
      <c r="O1365" s="12">
        <v>2538.08</v>
      </c>
      <c r="P1365" s="12">
        <f>SUM(N1365-O1365)</f>
        <v>0</v>
      </c>
      <c r="Q1365" s="12">
        <v>1318.2</v>
      </c>
      <c r="R1365" s="12">
        <v>199.4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f>SUM(Q1365:Y1365)</f>
        <v>1517.6000000000001</v>
      </c>
      <c r="AA1365" s="12">
        <v>1517.6</v>
      </c>
      <c r="AB1365" s="12">
        <f>SUM(Z1365-AA1365)</f>
        <v>2.2737367544323206E-13</v>
      </c>
      <c r="AC1365" s="12">
        <f>SUM(P1365+AB1365)</f>
        <v>2.2737367544323206E-13</v>
      </c>
    </row>
    <row r="1366" spans="1:29">
      <c r="A1366" s="1"/>
      <c r="B1366" s="6"/>
      <c r="C1366" s="6" t="s">
        <v>1618</v>
      </c>
      <c r="D1366" s="5" t="s">
        <v>0</v>
      </c>
      <c r="E1366" s="12">
        <v>1204.1600000000001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200</v>
      </c>
      <c r="M1366" s="12">
        <v>0</v>
      </c>
      <c r="N1366" s="12">
        <f>SUM(E1366:M1366)</f>
        <v>1404.16</v>
      </c>
      <c r="O1366" s="12">
        <v>1404.16</v>
      </c>
      <c r="P1366" s="12">
        <f>SUM(N1366-O1366)</f>
        <v>0</v>
      </c>
      <c r="Q1366" s="12">
        <v>460.11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f>SUM(Q1366:Y1366)</f>
        <v>460.11</v>
      </c>
      <c r="AA1366" s="12">
        <v>460.11</v>
      </c>
      <c r="AB1366" s="12">
        <f>SUM(Z1366-AA1366)</f>
        <v>0</v>
      </c>
      <c r="AC1366" s="12">
        <f>SUM(P1366+AB1366)</f>
        <v>0</v>
      </c>
    </row>
    <row r="1367" spans="1:29">
      <c r="A1367" s="1"/>
      <c r="B1367" s="6"/>
      <c r="C1367" s="6" t="s">
        <v>1177</v>
      </c>
      <c r="D1367" s="5" t="s">
        <v>0</v>
      </c>
      <c r="E1367" s="12">
        <v>2532.75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200</v>
      </c>
      <c r="M1367" s="12">
        <v>0</v>
      </c>
      <c r="N1367" s="12">
        <f t="shared" si="414"/>
        <v>2732.75</v>
      </c>
      <c r="O1367" s="12">
        <v>2732.75</v>
      </c>
      <c r="P1367" s="12">
        <f t="shared" si="415"/>
        <v>0</v>
      </c>
      <c r="Q1367" s="12">
        <v>2507.58</v>
      </c>
      <c r="R1367" s="12">
        <v>46.36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f t="shared" si="433"/>
        <v>2553.94</v>
      </c>
      <c r="AA1367" s="12">
        <v>2553.94</v>
      </c>
      <c r="AB1367" s="12">
        <f t="shared" si="434"/>
        <v>0</v>
      </c>
      <c r="AC1367" s="12">
        <f t="shared" si="435"/>
        <v>0</v>
      </c>
    </row>
    <row r="1368" spans="1:29">
      <c r="A1368" s="1"/>
      <c r="B1368" s="6"/>
      <c r="C1368" s="6" t="s">
        <v>1619</v>
      </c>
      <c r="D1368" s="5" t="s">
        <v>0</v>
      </c>
      <c r="E1368" s="12">
        <v>6422.18</v>
      </c>
      <c r="F1368" s="12">
        <v>144.09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200</v>
      </c>
      <c r="M1368" s="12">
        <v>0</v>
      </c>
      <c r="N1368" s="12">
        <f t="shared" si="414"/>
        <v>6766.27</v>
      </c>
      <c r="O1368" s="12">
        <v>6766.27</v>
      </c>
      <c r="P1368" s="12">
        <f t="shared" si="415"/>
        <v>0</v>
      </c>
      <c r="Q1368" s="12">
        <v>5061.17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f t="shared" si="433"/>
        <v>5061.17</v>
      </c>
      <c r="AA1368" s="12">
        <v>5061.17</v>
      </c>
      <c r="AB1368" s="12">
        <f t="shared" si="434"/>
        <v>0</v>
      </c>
      <c r="AC1368" s="12">
        <f t="shared" si="435"/>
        <v>0</v>
      </c>
    </row>
    <row r="1369" spans="1:29">
      <c r="A1369" s="1"/>
      <c r="B1369" s="6" t="s">
        <v>0</v>
      </c>
      <c r="C1369" s="6" t="s">
        <v>1620</v>
      </c>
      <c r="D1369" s="15" t="s">
        <v>53</v>
      </c>
      <c r="E1369" s="12">
        <v>1204.1600000000001</v>
      </c>
      <c r="F1369" s="12">
        <v>0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200</v>
      </c>
      <c r="M1369" s="12">
        <v>0</v>
      </c>
      <c r="N1369" s="12">
        <f>SUM(E1369:M1369)</f>
        <v>1404.16</v>
      </c>
      <c r="O1369" s="12">
        <v>1404.16</v>
      </c>
      <c r="P1369" s="12">
        <f>SUM(N1369-O1369)</f>
        <v>0</v>
      </c>
      <c r="Q1369" s="12"/>
      <c r="R1369" s="12"/>
      <c r="S1369" s="12"/>
      <c r="T1369" s="12"/>
      <c r="U1369" s="12"/>
      <c r="V1369" s="12"/>
      <c r="W1369" s="12"/>
      <c r="X1369" s="12"/>
      <c r="Y1369" s="12"/>
      <c r="Z1369" s="12">
        <f t="shared" si="433"/>
        <v>0</v>
      </c>
      <c r="AA1369" s="12"/>
      <c r="AB1369" s="12">
        <f t="shared" si="434"/>
        <v>0</v>
      </c>
      <c r="AC1369" s="12">
        <f t="shared" si="435"/>
        <v>0</v>
      </c>
    </row>
    <row r="1370" spans="1:29">
      <c r="A1370" s="1" t="s">
        <v>0</v>
      </c>
      <c r="B1370" s="7"/>
      <c r="C1370" s="6" t="s">
        <v>1621</v>
      </c>
      <c r="D1370" s="5" t="s">
        <v>0</v>
      </c>
      <c r="E1370" s="12">
        <v>1525.27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200</v>
      </c>
      <c r="M1370" s="12">
        <v>0</v>
      </c>
      <c r="N1370" s="12">
        <f t="shared" si="414"/>
        <v>1725.27</v>
      </c>
      <c r="O1370" s="12">
        <v>1725.27</v>
      </c>
      <c r="P1370" s="12">
        <f t="shared" si="415"/>
        <v>0</v>
      </c>
      <c r="Q1370" s="12">
        <v>1288.3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v>0</v>
      </c>
      <c r="Y1370" s="12">
        <v>0</v>
      </c>
      <c r="Z1370" s="12">
        <f t="shared" si="433"/>
        <v>1288.3</v>
      </c>
      <c r="AA1370" s="12">
        <v>1288.3</v>
      </c>
      <c r="AB1370" s="12">
        <f t="shared" si="434"/>
        <v>0</v>
      </c>
      <c r="AC1370" s="12">
        <f t="shared" si="435"/>
        <v>0</v>
      </c>
    </row>
    <row r="1371" spans="1:29">
      <c r="A1371" s="1"/>
      <c r="B1371" s="6"/>
      <c r="C1371" s="6" t="s">
        <v>1622</v>
      </c>
      <c r="D1371" s="5" t="s">
        <v>0</v>
      </c>
      <c r="E1371" s="12">
        <v>4214.5600000000004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200</v>
      </c>
      <c r="M1371" s="12">
        <v>0</v>
      </c>
      <c r="N1371" s="12">
        <f t="shared" si="414"/>
        <v>4414.5600000000004</v>
      </c>
      <c r="O1371" s="12">
        <v>4414.5600000000004</v>
      </c>
      <c r="P1371" s="12">
        <f t="shared" si="415"/>
        <v>0</v>
      </c>
      <c r="Q1371" s="12">
        <v>4831.1099999999997</v>
      </c>
      <c r="R1371" s="12">
        <v>305.27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f t="shared" si="433"/>
        <v>5136.3799999999992</v>
      </c>
      <c r="AA1371" s="12">
        <v>5136.38</v>
      </c>
      <c r="AB1371" s="12">
        <f t="shared" si="434"/>
        <v>-9.0949470177292824E-13</v>
      </c>
      <c r="AC1371" s="12">
        <f t="shared" si="435"/>
        <v>-9.0949470177292824E-13</v>
      </c>
    </row>
    <row r="1372" spans="1:29">
      <c r="A1372" s="1"/>
      <c r="B1372" s="6"/>
      <c r="C1372" s="6" t="s">
        <v>1623</v>
      </c>
      <c r="D1372" s="5" t="s">
        <v>114</v>
      </c>
      <c r="E1372" s="12">
        <v>7076.45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200</v>
      </c>
      <c r="M1372" s="12">
        <v>0</v>
      </c>
      <c r="N1372" s="12">
        <f t="shared" si="414"/>
        <v>7276.45</v>
      </c>
      <c r="O1372" s="12">
        <v>7276.45</v>
      </c>
      <c r="P1372" s="12">
        <f t="shared" si="415"/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f t="shared" si="433"/>
        <v>0</v>
      </c>
      <c r="AA1372" s="12">
        <v>0</v>
      </c>
      <c r="AB1372" s="12">
        <f t="shared" si="434"/>
        <v>0</v>
      </c>
      <c r="AC1372" s="12">
        <f t="shared" si="435"/>
        <v>0</v>
      </c>
    </row>
    <row r="1373" spans="1:29">
      <c r="A1373" s="2">
        <v>2014</v>
      </c>
      <c r="B1373" s="6" t="s">
        <v>1624</v>
      </c>
      <c r="C1373" s="6" t="s">
        <v>1625</v>
      </c>
      <c r="D1373" s="5"/>
      <c r="E1373" s="12">
        <v>0</v>
      </c>
      <c r="F1373" s="12">
        <v>0</v>
      </c>
      <c r="G1373" s="12">
        <v>357.85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f t="shared" si="414"/>
        <v>357.85</v>
      </c>
      <c r="O1373" s="12">
        <v>357.85</v>
      </c>
      <c r="P1373" s="12">
        <f t="shared" si="415"/>
        <v>0</v>
      </c>
      <c r="Q1373" s="12">
        <v>0</v>
      </c>
      <c r="R1373" s="12">
        <v>0</v>
      </c>
      <c r="S1373" s="12">
        <v>0</v>
      </c>
      <c r="T1373" s="12">
        <v>194.56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f t="shared" si="433"/>
        <v>194.56</v>
      </c>
      <c r="AA1373" s="12">
        <v>194.56</v>
      </c>
      <c r="AB1373" s="12">
        <f t="shared" si="434"/>
        <v>0</v>
      </c>
      <c r="AC1373" s="12">
        <f t="shared" si="435"/>
        <v>0</v>
      </c>
    </row>
    <row r="1374" spans="1:29">
      <c r="A1374" s="2">
        <v>2014</v>
      </c>
      <c r="B1374" s="6" t="s">
        <v>1625</v>
      </c>
      <c r="C1374" s="6" t="s">
        <v>1144</v>
      </c>
      <c r="D1374" s="5"/>
      <c r="E1374" s="12">
        <v>10807.08</v>
      </c>
      <c r="F1374" s="12">
        <v>112.37</v>
      </c>
      <c r="G1374" s="12">
        <v>129.78</v>
      </c>
      <c r="H1374" s="12">
        <v>29.78</v>
      </c>
      <c r="I1374" s="12">
        <v>0</v>
      </c>
      <c r="J1374" s="12">
        <v>0</v>
      </c>
      <c r="K1374" s="12">
        <v>180</v>
      </c>
      <c r="L1374" s="12">
        <v>410</v>
      </c>
      <c r="M1374" s="12">
        <v>0</v>
      </c>
      <c r="N1374" s="12">
        <f t="shared" ref="N1374:N1379" si="451">SUM(E1374:M1374)</f>
        <v>11669.010000000002</v>
      </c>
      <c r="O1374" s="12">
        <v>11669.01</v>
      </c>
      <c r="P1374" s="12">
        <f t="shared" ref="P1374:P1379" si="452">SUM(N1374-O1374)</f>
        <v>1.8189894035458565E-12</v>
      </c>
      <c r="Q1374" s="12">
        <v>8231.2199999999993</v>
      </c>
      <c r="R1374" s="12">
        <v>416.75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15</v>
      </c>
      <c r="Y1374" s="12">
        <v>0</v>
      </c>
      <c r="Z1374" s="12">
        <f t="shared" si="433"/>
        <v>8662.9699999999993</v>
      </c>
      <c r="AA1374" s="12">
        <v>8662.9699999999993</v>
      </c>
      <c r="AB1374" s="12">
        <f t="shared" si="434"/>
        <v>0</v>
      </c>
      <c r="AC1374" s="12">
        <f t="shared" si="435"/>
        <v>1.8189894035458565E-12</v>
      </c>
    </row>
    <row r="1375" spans="1:29">
      <c r="A1375" s="2" t="s">
        <v>0</v>
      </c>
      <c r="B1375" s="13" t="s">
        <v>0</v>
      </c>
      <c r="C1375" s="6" t="s">
        <v>1626</v>
      </c>
      <c r="D1375" s="5"/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0</v>
      </c>
      <c r="N1375" s="12">
        <f t="shared" si="451"/>
        <v>0</v>
      </c>
      <c r="O1375" s="12">
        <v>0</v>
      </c>
      <c r="P1375" s="12">
        <f t="shared" si="452"/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f t="shared" si="433"/>
        <v>0</v>
      </c>
      <c r="AA1375" s="12">
        <v>0</v>
      </c>
      <c r="AB1375" s="12">
        <f t="shared" si="434"/>
        <v>0</v>
      </c>
      <c r="AC1375" s="12">
        <f t="shared" si="435"/>
        <v>0</v>
      </c>
    </row>
    <row r="1376" spans="1:29">
      <c r="A1376" s="2" t="s">
        <v>0</v>
      </c>
      <c r="B1376" s="6" t="s">
        <v>0</v>
      </c>
      <c r="C1376" s="6" t="s">
        <v>1627</v>
      </c>
      <c r="D1376" s="5"/>
      <c r="E1376" s="12">
        <v>3320.64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205</v>
      </c>
      <c r="M1376" s="12">
        <v>0</v>
      </c>
      <c r="N1376" s="12">
        <f t="shared" si="451"/>
        <v>3525.64</v>
      </c>
      <c r="O1376" s="12">
        <v>3525.64</v>
      </c>
      <c r="P1376" s="12">
        <f t="shared" si="452"/>
        <v>0</v>
      </c>
      <c r="Q1376" s="12">
        <v>3769.36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f t="shared" si="433"/>
        <v>3769.36</v>
      </c>
      <c r="AA1376" s="12">
        <v>3769.36</v>
      </c>
      <c r="AB1376" s="12">
        <f t="shared" si="434"/>
        <v>0</v>
      </c>
      <c r="AC1376" s="12">
        <f t="shared" si="435"/>
        <v>0</v>
      </c>
    </row>
    <row r="1377" spans="1:29">
      <c r="A1377" s="2" t="s">
        <v>0</v>
      </c>
      <c r="B1377" s="6" t="s">
        <v>0</v>
      </c>
      <c r="C1377" s="6" t="s">
        <v>1628</v>
      </c>
      <c r="D1377" s="5" t="s">
        <v>53</v>
      </c>
      <c r="E1377" s="12">
        <v>0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f t="shared" si="451"/>
        <v>0</v>
      </c>
      <c r="O1377" s="12">
        <v>0</v>
      </c>
      <c r="P1377" s="12">
        <f t="shared" si="452"/>
        <v>0</v>
      </c>
      <c r="Q1377" s="12"/>
      <c r="R1377" s="12"/>
      <c r="S1377" s="12"/>
      <c r="T1377" s="12"/>
      <c r="U1377" s="12"/>
      <c r="V1377" s="12"/>
      <c r="W1377" s="12"/>
      <c r="X1377" s="12"/>
      <c r="Y1377" s="12"/>
      <c r="Z1377" s="12">
        <f t="shared" si="433"/>
        <v>0</v>
      </c>
      <c r="AA1377" s="12"/>
      <c r="AB1377" s="12">
        <f t="shared" si="434"/>
        <v>0</v>
      </c>
      <c r="AC1377" s="12">
        <f t="shared" si="435"/>
        <v>0</v>
      </c>
    </row>
    <row r="1378" spans="1:29">
      <c r="A1378" s="2" t="s">
        <v>0</v>
      </c>
      <c r="B1378" s="6" t="s">
        <v>0</v>
      </c>
      <c r="C1378" s="6" t="s">
        <v>925</v>
      </c>
      <c r="D1378" s="5"/>
      <c r="E1378" s="12">
        <v>10807.08</v>
      </c>
      <c r="F1378" s="12">
        <v>112.37</v>
      </c>
      <c r="G1378" s="12">
        <v>129.78</v>
      </c>
      <c r="H1378" s="12">
        <v>29.78</v>
      </c>
      <c r="I1378" s="12">
        <v>0</v>
      </c>
      <c r="J1378" s="12">
        <v>0</v>
      </c>
      <c r="K1378" s="12">
        <v>0</v>
      </c>
      <c r="L1378" s="12">
        <v>410</v>
      </c>
      <c r="M1378" s="12">
        <v>0</v>
      </c>
      <c r="N1378" s="12">
        <f t="shared" si="451"/>
        <v>11489.010000000002</v>
      </c>
      <c r="O1378" s="12">
        <v>11489.01</v>
      </c>
      <c r="P1378" s="12">
        <f t="shared" si="452"/>
        <v>1.8189894035458565E-12</v>
      </c>
      <c r="Q1378" s="12">
        <v>8231.2199999999993</v>
      </c>
      <c r="R1378" s="12">
        <v>731.02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15</v>
      </c>
      <c r="Y1378" s="12">
        <v>0</v>
      </c>
      <c r="Z1378" s="12">
        <f t="shared" si="433"/>
        <v>8977.24</v>
      </c>
      <c r="AA1378" s="12">
        <v>8977.24</v>
      </c>
      <c r="AB1378" s="12">
        <f t="shared" si="434"/>
        <v>0</v>
      </c>
      <c r="AC1378" s="12">
        <f t="shared" si="435"/>
        <v>1.8189894035458565E-12</v>
      </c>
    </row>
    <row r="1379" spans="1:29">
      <c r="A1379" s="2">
        <v>2014</v>
      </c>
      <c r="B1379" s="6" t="s">
        <v>1629</v>
      </c>
      <c r="C1379" s="6" t="s">
        <v>372</v>
      </c>
      <c r="D1379" s="5" t="s">
        <v>0</v>
      </c>
      <c r="E1379" s="12">
        <v>0</v>
      </c>
      <c r="F1379" s="12">
        <v>0</v>
      </c>
      <c r="G1379" s="12">
        <v>0</v>
      </c>
      <c r="H1379" s="12">
        <v>44.09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f t="shared" si="451"/>
        <v>44.09</v>
      </c>
      <c r="O1379" s="12">
        <v>44.09</v>
      </c>
      <c r="P1379" s="12">
        <f t="shared" si="452"/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f t="shared" si="433"/>
        <v>0</v>
      </c>
      <c r="AA1379" s="12">
        <v>0</v>
      </c>
      <c r="AB1379" s="12">
        <f t="shared" si="434"/>
        <v>0</v>
      </c>
      <c r="AC1379" s="12">
        <f t="shared" si="435"/>
        <v>0</v>
      </c>
    </row>
    <row r="1380" spans="1:29">
      <c r="A1380" s="2">
        <v>2014</v>
      </c>
      <c r="B1380" s="6" t="s">
        <v>1630</v>
      </c>
      <c r="C1380" s="6" t="s">
        <v>924</v>
      </c>
      <c r="D1380" s="14" t="s">
        <v>0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f>SUM(N1380-O1380)</f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f t="shared" si="433"/>
        <v>0</v>
      </c>
      <c r="AA1380" s="12">
        <v>0</v>
      </c>
      <c r="AB1380" s="12">
        <f t="shared" si="434"/>
        <v>0</v>
      </c>
      <c r="AC1380" s="12">
        <f t="shared" si="435"/>
        <v>0</v>
      </c>
    </row>
    <row r="1381" spans="1:29">
      <c r="A1381" s="2">
        <v>2014</v>
      </c>
      <c r="B1381" s="6" t="s">
        <v>1631</v>
      </c>
      <c r="C1381" s="6" t="s">
        <v>1632</v>
      </c>
      <c r="D1381" s="5"/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f t="shared" ref="N1381:N1461" si="453">SUM(E1381:M1381)</f>
        <v>0</v>
      </c>
      <c r="O1381" s="12">
        <v>0</v>
      </c>
      <c r="P1381" s="12">
        <f t="shared" ref="P1381:P1461" si="454">SUM(N1381-O1381)</f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f t="shared" si="433"/>
        <v>0</v>
      </c>
      <c r="AA1381" s="12">
        <v>0</v>
      </c>
      <c r="AB1381" s="12">
        <f t="shared" si="434"/>
        <v>0</v>
      </c>
      <c r="AC1381" s="12">
        <f t="shared" si="435"/>
        <v>0</v>
      </c>
    </row>
    <row r="1382" spans="1:29">
      <c r="A1382" s="2">
        <v>2014</v>
      </c>
      <c r="B1382" s="6" t="s">
        <v>1633</v>
      </c>
      <c r="C1382" s="6" t="s">
        <v>1246</v>
      </c>
      <c r="D1382" s="5" t="s">
        <v>53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f t="shared" si="453"/>
        <v>0</v>
      </c>
      <c r="O1382" s="12">
        <v>0</v>
      </c>
      <c r="P1382" s="12">
        <f t="shared" si="454"/>
        <v>0</v>
      </c>
      <c r="Q1382" s="12"/>
      <c r="R1382" s="12"/>
      <c r="S1382" s="12"/>
      <c r="T1382" s="12"/>
      <c r="U1382" s="12"/>
      <c r="V1382" s="12"/>
      <c r="W1382" s="12"/>
      <c r="X1382" s="12"/>
      <c r="Y1382" s="12"/>
      <c r="Z1382" s="12">
        <f t="shared" si="433"/>
        <v>0</v>
      </c>
      <c r="AA1382" s="12"/>
      <c r="AB1382" s="12">
        <f t="shared" si="434"/>
        <v>0</v>
      </c>
      <c r="AC1382" s="12">
        <f t="shared" si="435"/>
        <v>0</v>
      </c>
    </row>
    <row r="1383" spans="1:29">
      <c r="A1383" s="2">
        <v>2014</v>
      </c>
      <c r="B1383" s="6" t="s">
        <v>1634</v>
      </c>
      <c r="C1383" s="6" t="s">
        <v>1420</v>
      </c>
      <c r="D1383" s="5" t="s">
        <v>0</v>
      </c>
      <c r="E1383" s="12">
        <v>0</v>
      </c>
      <c r="F1383" s="12">
        <v>0</v>
      </c>
      <c r="G1383" s="12">
        <v>0</v>
      </c>
      <c r="H1383" s="12">
        <v>64.86</v>
      </c>
      <c r="I1383" s="12">
        <v>0</v>
      </c>
      <c r="J1383" s="12">
        <v>0</v>
      </c>
      <c r="K1383" s="12">
        <v>356.8</v>
      </c>
      <c r="L1383" s="12">
        <v>0</v>
      </c>
      <c r="M1383" s="12">
        <v>0</v>
      </c>
      <c r="N1383" s="12">
        <f t="shared" si="453"/>
        <v>421.66</v>
      </c>
      <c r="O1383" s="12">
        <v>421.66</v>
      </c>
      <c r="P1383" s="12">
        <f t="shared" si="454"/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f t="shared" si="433"/>
        <v>0</v>
      </c>
      <c r="AA1383" s="12">
        <v>0</v>
      </c>
      <c r="AB1383" s="12">
        <f t="shared" si="434"/>
        <v>0</v>
      </c>
      <c r="AC1383" s="12">
        <f t="shared" si="435"/>
        <v>0</v>
      </c>
    </row>
    <row r="1384" spans="1:29">
      <c r="A1384" s="2">
        <v>2014</v>
      </c>
      <c r="B1384" s="6" t="s">
        <v>1635</v>
      </c>
      <c r="C1384" s="6" t="s">
        <v>392</v>
      </c>
      <c r="D1384" s="5" t="s">
        <v>0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f t="shared" si="453"/>
        <v>0</v>
      </c>
      <c r="O1384" s="12">
        <v>0</v>
      </c>
      <c r="P1384" s="12">
        <f t="shared" si="454"/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f t="shared" si="433"/>
        <v>0</v>
      </c>
      <c r="AA1384" s="12">
        <v>0</v>
      </c>
      <c r="AB1384" s="12">
        <f t="shared" si="434"/>
        <v>0</v>
      </c>
      <c r="AC1384" s="12">
        <f t="shared" si="435"/>
        <v>0</v>
      </c>
    </row>
    <row r="1385" spans="1:29">
      <c r="A1385" s="2">
        <v>2014</v>
      </c>
      <c r="B1385" s="6" t="s">
        <v>1636</v>
      </c>
      <c r="C1385" s="6" t="s">
        <v>687</v>
      </c>
      <c r="D1385" s="18" t="s">
        <v>0</v>
      </c>
      <c r="E1385" s="12">
        <v>0</v>
      </c>
      <c r="F1385" s="12">
        <v>0</v>
      </c>
      <c r="G1385" s="12">
        <v>0</v>
      </c>
      <c r="H1385" s="12">
        <v>542.74</v>
      </c>
      <c r="I1385" s="12">
        <v>0</v>
      </c>
      <c r="J1385" s="12">
        <v>0</v>
      </c>
      <c r="K1385" s="12">
        <v>518.61</v>
      </c>
      <c r="L1385" s="12">
        <v>0</v>
      </c>
      <c r="M1385" s="12">
        <v>0</v>
      </c>
      <c r="N1385" s="12">
        <f t="shared" si="453"/>
        <v>1061.3499999999999</v>
      </c>
      <c r="O1385" s="12">
        <v>1061.3499999999999</v>
      </c>
      <c r="P1385" s="12">
        <f t="shared" si="454"/>
        <v>0</v>
      </c>
      <c r="Q1385" s="12">
        <v>0</v>
      </c>
      <c r="R1385" s="12">
        <v>0</v>
      </c>
      <c r="S1385" s="12">
        <v>0</v>
      </c>
      <c r="T1385" s="12">
        <v>77.650000000000006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f t="shared" si="433"/>
        <v>77.650000000000006</v>
      </c>
      <c r="AA1385" s="12">
        <v>77.650000000000006</v>
      </c>
      <c r="AB1385" s="12">
        <f t="shared" si="434"/>
        <v>0</v>
      </c>
      <c r="AC1385" s="12">
        <f t="shared" si="435"/>
        <v>0</v>
      </c>
    </row>
    <row r="1386" spans="1:29">
      <c r="A1386" s="2">
        <v>2014</v>
      </c>
      <c r="B1386" s="6" t="s">
        <v>1637</v>
      </c>
      <c r="C1386" s="6" t="s">
        <v>1638</v>
      </c>
      <c r="D1386" s="18" t="s">
        <v>0</v>
      </c>
      <c r="E1386" s="12">
        <v>0</v>
      </c>
      <c r="F1386" s="12">
        <v>0</v>
      </c>
      <c r="G1386" s="12">
        <v>0</v>
      </c>
      <c r="H1386" s="12">
        <v>51.1</v>
      </c>
      <c r="I1386" s="12">
        <v>0</v>
      </c>
      <c r="J1386" s="12">
        <v>0</v>
      </c>
      <c r="K1386" s="12">
        <v>51.1</v>
      </c>
      <c r="L1386" s="12">
        <v>600</v>
      </c>
      <c r="M1386" s="12">
        <v>0</v>
      </c>
      <c r="N1386" s="12">
        <f t="shared" si="453"/>
        <v>702.2</v>
      </c>
      <c r="O1386" s="12">
        <v>0</v>
      </c>
      <c r="P1386" s="12">
        <f t="shared" si="454"/>
        <v>702.2</v>
      </c>
      <c r="Q1386" s="12">
        <v>0</v>
      </c>
      <c r="R1386" s="12">
        <v>0</v>
      </c>
      <c r="S1386" s="12">
        <v>449.66</v>
      </c>
      <c r="T1386" s="12">
        <v>24.82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f t="shared" si="433"/>
        <v>474.48</v>
      </c>
      <c r="AA1386" s="12">
        <v>0</v>
      </c>
      <c r="AB1386" s="12">
        <f t="shared" si="434"/>
        <v>474.48</v>
      </c>
      <c r="AC1386" s="12">
        <f t="shared" si="435"/>
        <v>1176.68</v>
      </c>
    </row>
    <row r="1387" spans="1:29">
      <c r="A1387" s="2">
        <v>2014</v>
      </c>
      <c r="B1387" s="6" t="s">
        <v>1639</v>
      </c>
      <c r="C1387" s="6" t="s">
        <v>1640</v>
      </c>
      <c r="D1387" s="5" t="s">
        <v>0</v>
      </c>
      <c r="E1387" s="12">
        <v>27000</v>
      </c>
      <c r="F1387" s="12">
        <v>0</v>
      </c>
      <c r="G1387" s="12">
        <v>0</v>
      </c>
      <c r="H1387" s="12">
        <v>9.84</v>
      </c>
      <c r="I1387" s="12">
        <v>0</v>
      </c>
      <c r="J1387" s="12">
        <v>0</v>
      </c>
      <c r="K1387" s="12">
        <v>0</v>
      </c>
      <c r="L1387" s="12">
        <v>40</v>
      </c>
      <c r="M1387" s="12">
        <v>0</v>
      </c>
      <c r="N1387" s="12">
        <f t="shared" si="453"/>
        <v>27049.84</v>
      </c>
      <c r="O1387" s="12">
        <v>27049.84</v>
      </c>
      <c r="P1387" s="12">
        <f t="shared" si="454"/>
        <v>0</v>
      </c>
      <c r="Q1387" s="12">
        <v>3000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f t="shared" si="433"/>
        <v>3000</v>
      </c>
      <c r="AA1387" s="12">
        <v>3000</v>
      </c>
      <c r="AB1387" s="12">
        <f t="shared" si="434"/>
        <v>0</v>
      </c>
      <c r="AC1387" s="12">
        <f t="shared" si="435"/>
        <v>0</v>
      </c>
    </row>
    <row r="1388" spans="1:29">
      <c r="A1388" s="1"/>
      <c r="B1388" s="6" t="s">
        <v>0</v>
      </c>
      <c r="C1388" s="6" t="s">
        <v>866</v>
      </c>
      <c r="D1388" s="5"/>
      <c r="E1388" s="12">
        <v>9550</v>
      </c>
      <c r="F1388" s="12">
        <v>0</v>
      </c>
      <c r="G1388" s="12">
        <v>0</v>
      </c>
      <c r="H1388" s="12">
        <v>9.84</v>
      </c>
      <c r="I1388" s="12">
        <v>0</v>
      </c>
      <c r="J1388" s="12">
        <v>0</v>
      </c>
      <c r="K1388" s="12">
        <v>0</v>
      </c>
      <c r="L1388" s="12">
        <v>40</v>
      </c>
      <c r="M1388" s="12">
        <v>0</v>
      </c>
      <c r="N1388" s="12">
        <f t="shared" si="453"/>
        <v>9599.84</v>
      </c>
      <c r="O1388" s="12">
        <v>9599.84</v>
      </c>
      <c r="P1388" s="12">
        <f t="shared" si="454"/>
        <v>0</v>
      </c>
      <c r="Q1388" s="12">
        <v>1200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f t="shared" si="433"/>
        <v>1200</v>
      </c>
      <c r="AA1388" s="12">
        <v>1200</v>
      </c>
      <c r="AB1388" s="12">
        <f t="shared" si="434"/>
        <v>0</v>
      </c>
      <c r="AC1388" s="12">
        <f t="shared" si="435"/>
        <v>0</v>
      </c>
    </row>
    <row r="1389" spans="1:29">
      <c r="A1389" s="2" t="s">
        <v>0</v>
      </c>
      <c r="B1389" s="6" t="s">
        <v>0</v>
      </c>
      <c r="C1389" s="6" t="s">
        <v>1641</v>
      </c>
      <c r="D1389" s="5" t="s">
        <v>0</v>
      </c>
      <c r="E1389" s="12"/>
      <c r="F1389" s="12"/>
      <c r="G1389" s="12"/>
      <c r="H1389" s="12"/>
      <c r="I1389" s="12"/>
      <c r="J1389" s="12"/>
      <c r="K1389" s="12"/>
      <c r="L1389" s="12"/>
      <c r="M1389" s="12"/>
      <c r="N1389" s="12">
        <f t="shared" si="453"/>
        <v>0</v>
      </c>
      <c r="O1389" s="12"/>
      <c r="P1389" s="12">
        <f t="shared" si="454"/>
        <v>0</v>
      </c>
      <c r="Q1389" s="12">
        <v>16465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1000</v>
      </c>
      <c r="Y1389" s="12">
        <v>0</v>
      </c>
      <c r="Z1389" s="12">
        <f t="shared" si="433"/>
        <v>17465</v>
      </c>
      <c r="AA1389" s="12">
        <v>0</v>
      </c>
      <c r="AB1389" s="12">
        <f t="shared" si="434"/>
        <v>17465</v>
      </c>
      <c r="AC1389" s="12">
        <f t="shared" si="435"/>
        <v>17465</v>
      </c>
    </row>
    <row r="1390" spans="1:29">
      <c r="A1390" s="2" t="s">
        <v>0</v>
      </c>
      <c r="B1390" s="6" t="s">
        <v>0</v>
      </c>
      <c r="C1390" s="6" t="s">
        <v>1642</v>
      </c>
      <c r="D1390" s="5" t="s">
        <v>0</v>
      </c>
      <c r="E1390" s="12">
        <v>13500</v>
      </c>
      <c r="F1390" s="12">
        <v>0</v>
      </c>
      <c r="G1390" s="12">
        <v>0</v>
      </c>
      <c r="H1390" s="12">
        <v>9.84</v>
      </c>
      <c r="I1390" s="12">
        <v>0</v>
      </c>
      <c r="J1390" s="12">
        <v>0</v>
      </c>
      <c r="K1390" s="12">
        <v>0</v>
      </c>
      <c r="L1390" s="12">
        <v>40</v>
      </c>
      <c r="M1390" s="12">
        <v>0</v>
      </c>
      <c r="N1390" s="12">
        <f t="shared" si="453"/>
        <v>13549.84</v>
      </c>
      <c r="O1390" s="12">
        <v>13549.84</v>
      </c>
      <c r="P1390" s="12">
        <f t="shared" si="454"/>
        <v>0</v>
      </c>
      <c r="Q1390" s="12">
        <v>1500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f t="shared" si="433"/>
        <v>1500</v>
      </c>
      <c r="AA1390" s="12">
        <v>1500</v>
      </c>
      <c r="AB1390" s="12">
        <f t="shared" si="434"/>
        <v>0</v>
      </c>
      <c r="AC1390" s="12">
        <f t="shared" si="435"/>
        <v>0</v>
      </c>
    </row>
    <row r="1391" spans="1:29">
      <c r="A1391" s="2" t="s">
        <v>0</v>
      </c>
      <c r="B1391" s="6" t="s">
        <v>0</v>
      </c>
      <c r="C1391" s="6" t="s">
        <v>1643</v>
      </c>
      <c r="D1391" s="5" t="s">
        <v>0</v>
      </c>
      <c r="E1391" s="12">
        <v>21600</v>
      </c>
      <c r="F1391" s="12">
        <v>0</v>
      </c>
      <c r="G1391" s="12">
        <v>0</v>
      </c>
      <c r="H1391" s="12">
        <v>9.84</v>
      </c>
      <c r="I1391" s="12">
        <v>0</v>
      </c>
      <c r="J1391" s="12">
        <v>0</v>
      </c>
      <c r="K1391" s="12">
        <v>0</v>
      </c>
      <c r="L1391" s="12">
        <v>40</v>
      </c>
      <c r="M1391" s="12">
        <v>0</v>
      </c>
      <c r="N1391" s="12">
        <f t="shared" si="453"/>
        <v>21649.84</v>
      </c>
      <c r="O1391" s="12">
        <v>21649.84</v>
      </c>
      <c r="P1391" s="12">
        <f t="shared" si="454"/>
        <v>0</v>
      </c>
      <c r="Q1391" s="12">
        <v>2400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f t="shared" si="433"/>
        <v>2400</v>
      </c>
      <c r="AA1391" s="12">
        <v>2400</v>
      </c>
      <c r="AB1391" s="12">
        <f t="shared" si="434"/>
        <v>0</v>
      </c>
      <c r="AC1391" s="12">
        <f t="shared" si="435"/>
        <v>0</v>
      </c>
    </row>
    <row r="1392" spans="1:29">
      <c r="A1392" s="1"/>
      <c r="B1392" s="6" t="s">
        <v>0</v>
      </c>
      <c r="C1392" s="6" t="s">
        <v>1445</v>
      </c>
      <c r="D1392" s="15"/>
      <c r="E1392" s="12">
        <v>27000</v>
      </c>
      <c r="F1392" s="12">
        <v>0</v>
      </c>
      <c r="G1392" s="12">
        <v>0</v>
      </c>
      <c r="H1392" s="12">
        <v>9.84</v>
      </c>
      <c r="I1392" s="12">
        <v>0</v>
      </c>
      <c r="J1392" s="12">
        <v>0</v>
      </c>
      <c r="K1392" s="12">
        <v>0</v>
      </c>
      <c r="L1392" s="12">
        <v>40</v>
      </c>
      <c r="M1392" s="12">
        <v>0</v>
      </c>
      <c r="N1392" s="12">
        <f t="shared" si="453"/>
        <v>27049.84</v>
      </c>
      <c r="O1392" s="12">
        <v>27049.84</v>
      </c>
      <c r="P1392" s="12">
        <f t="shared" si="454"/>
        <v>0</v>
      </c>
      <c r="Q1392" s="12">
        <v>3000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f t="shared" si="433"/>
        <v>3000</v>
      </c>
      <c r="AA1392" s="12">
        <v>3000</v>
      </c>
      <c r="AB1392" s="12">
        <f t="shared" si="434"/>
        <v>0</v>
      </c>
      <c r="AC1392" s="12">
        <f t="shared" si="435"/>
        <v>0</v>
      </c>
    </row>
    <row r="1393" spans="1:29">
      <c r="A1393" s="2" t="s">
        <v>0</v>
      </c>
      <c r="B1393" s="6" t="s">
        <v>0</v>
      </c>
      <c r="C1393" s="6" t="s">
        <v>1644</v>
      </c>
      <c r="D1393" s="5" t="s">
        <v>0</v>
      </c>
      <c r="E1393" s="12">
        <v>5400</v>
      </c>
      <c r="F1393" s="12">
        <v>0</v>
      </c>
      <c r="G1393" s="12">
        <v>0</v>
      </c>
      <c r="H1393" s="12">
        <v>9.84</v>
      </c>
      <c r="I1393" s="12">
        <v>0</v>
      </c>
      <c r="J1393" s="12">
        <v>0</v>
      </c>
      <c r="K1393" s="12">
        <v>0</v>
      </c>
      <c r="L1393" s="12">
        <v>40</v>
      </c>
      <c r="M1393" s="12">
        <v>0</v>
      </c>
      <c r="N1393" s="12">
        <f t="shared" si="453"/>
        <v>5449.84</v>
      </c>
      <c r="O1393" s="12">
        <v>5449.84</v>
      </c>
      <c r="P1393" s="12">
        <f t="shared" si="454"/>
        <v>0</v>
      </c>
      <c r="Q1393" s="12">
        <v>600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f t="shared" si="433"/>
        <v>600</v>
      </c>
      <c r="AA1393" s="12">
        <v>600</v>
      </c>
      <c r="AB1393" s="12">
        <f t="shared" si="434"/>
        <v>0</v>
      </c>
      <c r="AC1393" s="12">
        <f t="shared" si="435"/>
        <v>0</v>
      </c>
    </row>
    <row r="1394" spans="1:29">
      <c r="A1394" s="1"/>
      <c r="B1394" s="6" t="s">
        <v>0</v>
      </c>
      <c r="C1394" s="6" t="s">
        <v>1343</v>
      </c>
      <c r="D1394" s="15"/>
      <c r="E1394" s="12">
        <v>9099.9599999999991</v>
      </c>
      <c r="F1394" s="12">
        <v>0</v>
      </c>
      <c r="G1394" s="12">
        <v>0</v>
      </c>
      <c r="H1394" s="12">
        <v>9.84</v>
      </c>
      <c r="I1394" s="12">
        <v>0</v>
      </c>
      <c r="J1394" s="12">
        <v>0</v>
      </c>
      <c r="K1394" s="12">
        <v>0</v>
      </c>
      <c r="L1394" s="12">
        <v>40</v>
      </c>
      <c r="M1394" s="12">
        <v>0</v>
      </c>
      <c r="N1394" s="12">
        <f t="shared" si="453"/>
        <v>9149.7999999999993</v>
      </c>
      <c r="O1394" s="12">
        <v>9149.7999999999993</v>
      </c>
      <c r="P1394" s="12">
        <f t="shared" si="454"/>
        <v>0</v>
      </c>
      <c r="Q1394" s="12">
        <v>1000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f t="shared" si="433"/>
        <v>1000</v>
      </c>
      <c r="AA1394" s="12">
        <v>1000</v>
      </c>
      <c r="AB1394" s="12">
        <f t="shared" si="434"/>
        <v>0</v>
      </c>
      <c r="AC1394" s="12">
        <f t="shared" si="435"/>
        <v>0</v>
      </c>
    </row>
    <row r="1395" spans="1:29">
      <c r="A1395" s="2" t="s">
        <v>0</v>
      </c>
      <c r="B1395" s="6" t="s">
        <v>0</v>
      </c>
      <c r="C1395" s="6" t="s">
        <v>1645</v>
      </c>
      <c r="D1395" s="5" t="s">
        <v>0</v>
      </c>
      <c r="E1395" s="12">
        <v>9000</v>
      </c>
      <c r="F1395" s="12">
        <v>0</v>
      </c>
      <c r="G1395" s="12">
        <v>0</v>
      </c>
      <c r="H1395" s="12">
        <v>9.84</v>
      </c>
      <c r="I1395" s="12">
        <v>0</v>
      </c>
      <c r="J1395" s="12">
        <v>0</v>
      </c>
      <c r="K1395" s="12">
        <v>0</v>
      </c>
      <c r="L1395" s="12">
        <v>40</v>
      </c>
      <c r="M1395" s="12">
        <v>0</v>
      </c>
      <c r="N1395" s="12">
        <f t="shared" si="453"/>
        <v>9049.84</v>
      </c>
      <c r="O1395" s="12">
        <v>9049.84</v>
      </c>
      <c r="P1395" s="12">
        <f t="shared" si="454"/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f t="shared" si="433"/>
        <v>0</v>
      </c>
      <c r="AA1395" s="12">
        <v>0</v>
      </c>
      <c r="AB1395" s="12">
        <f t="shared" si="434"/>
        <v>0</v>
      </c>
      <c r="AC1395" s="12">
        <f t="shared" si="435"/>
        <v>0</v>
      </c>
    </row>
    <row r="1396" spans="1:29">
      <c r="A1396" s="2" t="s">
        <v>0</v>
      </c>
      <c r="B1396" s="6" t="s">
        <v>0</v>
      </c>
      <c r="C1396" s="6" t="s">
        <v>1646</v>
      </c>
      <c r="D1396" s="5" t="s">
        <v>0</v>
      </c>
      <c r="E1396" s="12">
        <v>15660</v>
      </c>
      <c r="F1396" s="12">
        <v>0</v>
      </c>
      <c r="G1396" s="12">
        <v>0</v>
      </c>
      <c r="H1396" s="12">
        <v>9.84</v>
      </c>
      <c r="I1396" s="12">
        <v>0</v>
      </c>
      <c r="J1396" s="12">
        <v>0</v>
      </c>
      <c r="K1396" s="12">
        <v>0</v>
      </c>
      <c r="L1396" s="12">
        <v>40</v>
      </c>
      <c r="M1396" s="12">
        <v>0</v>
      </c>
      <c r="N1396" s="12">
        <f t="shared" si="453"/>
        <v>15709.84</v>
      </c>
      <c r="O1396" s="12">
        <v>15709.84</v>
      </c>
      <c r="P1396" s="12">
        <f t="shared" si="454"/>
        <v>0</v>
      </c>
      <c r="Q1396" s="12">
        <v>1740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f t="shared" si="433"/>
        <v>1740</v>
      </c>
      <c r="AA1396" s="12">
        <v>1740</v>
      </c>
      <c r="AB1396" s="12">
        <f t="shared" si="434"/>
        <v>0</v>
      </c>
      <c r="AC1396" s="12">
        <f t="shared" si="435"/>
        <v>0</v>
      </c>
    </row>
    <row r="1397" spans="1:29">
      <c r="A1397" s="2" t="s">
        <v>0</v>
      </c>
      <c r="B1397" s="6" t="s">
        <v>0</v>
      </c>
      <c r="C1397" s="6" t="s">
        <v>1647</v>
      </c>
      <c r="D1397" s="15"/>
      <c r="E1397" s="12">
        <v>18225</v>
      </c>
      <c r="F1397" s="12">
        <v>0</v>
      </c>
      <c r="G1397" s="12">
        <v>0</v>
      </c>
      <c r="H1397" s="12">
        <v>9.84</v>
      </c>
      <c r="I1397" s="12">
        <v>0</v>
      </c>
      <c r="J1397" s="12">
        <v>0</v>
      </c>
      <c r="K1397" s="12">
        <v>0</v>
      </c>
      <c r="L1397" s="12">
        <v>40</v>
      </c>
      <c r="M1397" s="12">
        <v>0</v>
      </c>
      <c r="N1397" s="12">
        <f t="shared" si="453"/>
        <v>18274.84</v>
      </c>
      <c r="O1397" s="12">
        <v>18274.84</v>
      </c>
      <c r="P1397" s="12">
        <f t="shared" si="454"/>
        <v>0</v>
      </c>
      <c r="Q1397" s="12">
        <v>2025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f t="shared" si="433"/>
        <v>2025</v>
      </c>
      <c r="AA1397" s="12">
        <v>2025</v>
      </c>
      <c r="AB1397" s="12">
        <f t="shared" si="434"/>
        <v>0</v>
      </c>
      <c r="AC1397" s="12">
        <f t="shared" si="435"/>
        <v>0</v>
      </c>
    </row>
    <row r="1398" spans="1:29">
      <c r="A1398" s="2">
        <v>2014</v>
      </c>
      <c r="B1398" s="6" t="s">
        <v>1648</v>
      </c>
      <c r="C1398" s="6" t="s">
        <v>345</v>
      </c>
      <c r="D1398" s="5"/>
      <c r="E1398" s="12">
        <v>0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f t="shared" si="453"/>
        <v>0</v>
      </c>
      <c r="O1398" s="12">
        <v>0</v>
      </c>
      <c r="P1398" s="12">
        <f t="shared" si="454"/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v>0</v>
      </c>
      <c r="Z1398" s="12">
        <f t="shared" si="433"/>
        <v>0</v>
      </c>
      <c r="AA1398" s="12">
        <v>0</v>
      </c>
      <c r="AB1398" s="12">
        <f t="shared" si="434"/>
        <v>0</v>
      </c>
      <c r="AC1398" s="12">
        <f t="shared" si="435"/>
        <v>0</v>
      </c>
    </row>
    <row r="1399" spans="1:29">
      <c r="A1399" s="2">
        <v>2014</v>
      </c>
      <c r="B1399" s="6" t="s">
        <v>1649</v>
      </c>
      <c r="C1399" s="6" t="s">
        <v>1650</v>
      </c>
      <c r="D1399" s="5" t="s">
        <v>0</v>
      </c>
      <c r="E1399" s="12">
        <v>0</v>
      </c>
      <c r="F1399" s="12">
        <v>0</v>
      </c>
      <c r="G1399" s="12">
        <v>0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f t="shared" si="453"/>
        <v>0</v>
      </c>
      <c r="O1399" s="12">
        <v>0</v>
      </c>
      <c r="P1399" s="12">
        <f t="shared" si="454"/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f t="shared" si="433"/>
        <v>0</v>
      </c>
      <c r="AA1399" s="12">
        <v>0</v>
      </c>
      <c r="AB1399" s="12">
        <f t="shared" si="434"/>
        <v>0</v>
      </c>
      <c r="AC1399" s="12">
        <f t="shared" si="435"/>
        <v>0</v>
      </c>
    </row>
    <row r="1400" spans="1:29">
      <c r="A1400" s="2">
        <v>2014</v>
      </c>
      <c r="B1400" s="6" t="s">
        <v>1651</v>
      </c>
      <c r="C1400" s="6" t="s">
        <v>700</v>
      </c>
      <c r="D1400" s="5" t="s">
        <v>131</v>
      </c>
      <c r="E1400" s="12">
        <v>0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f t="shared" si="453"/>
        <v>0</v>
      </c>
      <c r="O1400" s="12">
        <v>0</v>
      </c>
      <c r="P1400" s="12">
        <f t="shared" si="454"/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f t="shared" si="433"/>
        <v>0</v>
      </c>
      <c r="AA1400" s="12">
        <v>0</v>
      </c>
      <c r="AB1400" s="12">
        <f t="shared" si="434"/>
        <v>0</v>
      </c>
      <c r="AC1400" s="12">
        <f t="shared" si="435"/>
        <v>0</v>
      </c>
    </row>
    <row r="1401" spans="1:29">
      <c r="A1401" s="1"/>
      <c r="B1401" s="6" t="s">
        <v>0</v>
      </c>
      <c r="C1401" s="6" t="s">
        <v>1652</v>
      </c>
      <c r="D1401" s="5" t="s">
        <v>131</v>
      </c>
      <c r="E1401" s="12">
        <v>0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f t="shared" si="453"/>
        <v>0</v>
      </c>
      <c r="O1401" s="12">
        <v>0</v>
      </c>
      <c r="P1401" s="12">
        <f t="shared" si="454"/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v>0</v>
      </c>
      <c r="Z1401" s="12">
        <f t="shared" si="433"/>
        <v>0</v>
      </c>
      <c r="AA1401" s="12">
        <v>0</v>
      </c>
      <c r="AB1401" s="12">
        <f t="shared" si="434"/>
        <v>0</v>
      </c>
      <c r="AC1401" s="12">
        <f t="shared" si="435"/>
        <v>0</v>
      </c>
    </row>
    <row r="1402" spans="1:29">
      <c r="A1402" s="2">
        <v>2014</v>
      </c>
      <c r="B1402" s="6" t="s">
        <v>1653</v>
      </c>
      <c r="C1402" s="6" t="s">
        <v>1654</v>
      </c>
      <c r="D1402" s="5"/>
      <c r="E1402" s="12">
        <v>0</v>
      </c>
      <c r="F1402" s="12">
        <v>0</v>
      </c>
      <c r="G1402" s="12">
        <v>0</v>
      </c>
      <c r="H1402" s="12">
        <v>0</v>
      </c>
      <c r="I1402" s="12">
        <v>0</v>
      </c>
      <c r="J1402" s="12">
        <v>481.47</v>
      </c>
      <c r="K1402" s="12">
        <v>0</v>
      </c>
      <c r="L1402" s="12">
        <v>0</v>
      </c>
      <c r="M1402" s="12">
        <v>0</v>
      </c>
      <c r="N1402" s="12">
        <f t="shared" si="453"/>
        <v>481.47</v>
      </c>
      <c r="O1402" s="12">
        <v>481.47</v>
      </c>
      <c r="P1402" s="12">
        <f t="shared" si="454"/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2">
        <v>0</v>
      </c>
      <c r="Z1402" s="12">
        <f t="shared" si="433"/>
        <v>0</v>
      </c>
      <c r="AA1402" s="12">
        <v>0</v>
      </c>
      <c r="AB1402" s="12">
        <f t="shared" si="434"/>
        <v>0</v>
      </c>
      <c r="AC1402" s="12">
        <f t="shared" si="435"/>
        <v>0</v>
      </c>
    </row>
    <row r="1403" spans="1:29">
      <c r="A1403" s="2">
        <v>2014</v>
      </c>
      <c r="B1403" s="6" t="s">
        <v>1655</v>
      </c>
      <c r="C1403" s="6" t="s">
        <v>1489</v>
      </c>
      <c r="D1403" s="5" t="s">
        <v>0</v>
      </c>
      <c r="E1403" s="12">
        <v>0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f t="shared" si="453"/>
        <v>0</v>
      </c>
      <c r="O1403" s="12">
        <v>0</v>
      </c>
      <c r="P1403" s="12">
        <f t="shared" si="454"/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f t="shared" si="433"/>
        <v>0</v>
      </c>
      <c r="AA1403" s="12">
        <v>0</v>
      </c>
      <c r="AB1403" s="12">
        <f t="shared" si="434"/>
        <v>0</v>
      </c>
      <c r="AC1403" s="12">
        <f t="shared" si="435"/>
        <v>0</v>
      </c>
    </row>
    <row r="1404" spans="1:29">
      <c r="A1404" s="2">
        <v>2014</v>
      </c>
      <c r="B1404" s="6" t="s">
        <v>1656</v>
      </c>
      <c r="C1404" s="6" t="s">
        <v>1657</v>
      </c>
      <c r="D1404" s="5"/>
      <c r="E1404" s="12">
        <v>0</v>
      </c>
      <c r="F1404" s="12">
        <v>0</v>
      </c>
      <c r="G1404" s="12">
        <v>0</v>
      </c>
      <c r="H1404" s="12">
        <v>129.32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f t="shared" si="453"/>
        <v>129.32</v>
      </c>
      <c r="O1404" s="12">
        <v>129.32</v>
      </c>
      <c r="P1404" s="12">
        <f t="shared" si="454"/>
        <v>0</v>
      </c>
      <c r="Q1404" s="12">
        <v>0</v>
      </c>
      <c r="R1404" s="12">
        <v>0</v>
      </c>
      <c r="S1404" s="12">
        <v>100</v>
      </c>
      <c r="T1404" s="12">
        <v>79.73</v>
      </c>
      <c r="U1404" s="12">
        <v>0</v>
      </c>
      <c r="V1404" s="12">
        <v>0</v>
      </c>
      <c r="W1404" s="12">
        <v>224.16</v>
      </c>
      <c r="X1404" s="12">
        <v>0</v>
      </c>
      <c r="Y1404" s="12">
        <v>0</v>
      </c>
      <c r="Z1404" s="12">
        <f t="shared" si="433"/>
        <v>403.89</v>
      </c>
      <c r="AA1404" s="12">
        <v>403.89</v>
      </c>
      <c r="AB1404" s="12">
        <f t="shared" si="434"/>
        <v>0</v>
      </c>
      <c r="AC1404" s="12">
        <f t="shared" si="435"/>
        <v>0</v>
      </c>
    </row>
    <row r="1405" spans="1:29">
      <c r="A1405" s="2">
        <v>2014</v>
      </c>
      <c r="B1405" s="6" t="s">
        <v>1658</v>
      </c>
      <c r="C1405" s="6" t="s">
        <v>1659</v>
      </c>
      <c r="D1405" s="5" t="s">
        <v>0</v>
      </c>
      <c r="E1405" s="12">
        <v>30233.27</v>
      </c>
      <c r="F1405" s="12">
        <v>0</v>
      </c>
      <c r="G1405" s="12">
        <v>0</v>
      </c>
      <c r="H1405" s="12">
        <v>4.5</v>
      </c>
      <c r="I1405" s="12">
        <v>0</v>
      </c>
      <c r="J1405" s="12">
        <v>33</v>
      </c>
      <c r="K1405" s="12">
        <v>0</v>
      </c>
      <c r="L1405" s="12">
        <v>137</v>
      </c>
      <c r="M1405" s="12">
        <v>0</v>
      </c>
      <c r="N1405" s="12">
        <f t="shared" si="453"/>
        <v>30407.77</v>
      </c>
      <c r="O1405" s="12">
        <v>0</v>
      </c>
      <c r="P1405" s="12">
        <f t="shared" si="454"/>
        <v>30407.77</v>
      </c>
      <c r="Q1405" s="12">
        <v>11236.36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f t="shared" si="433"/>
        <v>11236.36</v>
      </c>
      <c r="AA1405" s="12">
        <v>0</v>
      </c>
      <c r="AB1405" s="12">
        <f t="shared" si="434"/>
        <v>11236.36</v>
      </c>
      <c r="AC1405" s="12">
        <f t="shared" si="435"/>
        <v>41644.130000000005</v>
      </c>
    </row>
    <row r="1406" spans="1:29">
      <c r="A1406" s="2"/>
      <c r="B1406" s="6"/>
      <c r="C1406" s="6" t="s">
        <v>1660</v>
      </c>
      <c r="D1406" s="5" t="s">
        <v>53</v>
      </c>
      <c r="E1406" s="12">
        <v>1312.65</v>
      </c>
      <c r="F1406" s="12">
        <v>0</v>
      </c>
      <c r="G1406" s="12">
        <v>0</v>
      </c>
      <c r="H1406" s="12">
        <v>4.5</v>
      </c>
      <c r="I1406" s="12">
        <v>0</v>
      </c>
      <c r="J1406" s="12">
        <v>33</v>
      </c>
      <c r="K1406" s="12">
        <v>0</v>
      </c>
      <c r="L1406" s="12">
        <v>137</v>
      </c>
      <c r="M1406" s="12">
        <v>0</v>
      </c>
      <c r="N1406" s="12">
        <f t="shared" si="453"/>
        <v>1487.15</v>
      </c>
      <c r="O1406" s="12">
        <v>0</v>
      </c>
      <c r="P1406" s="12">
        <f t="shared" si="454"/>
        <v>1487.15</v>
      </c>
      <c r="Q1406" s="12"/>
      <c r="R1406" s="12"/>
      <c r="S1406" s="12"/>
      <c r="T1406" s="12"/>
      <c r="U1406" s="12"/>
      <c r="V1406" s="12"/>
      <c r="W1406" s="12"/>
      <c r="X1406" s="12"/>
      <c r="Y1406" s="12"/>
      <c r="Z1406" s="12">
        <f t="shared" si="433"/>
        <v>0</v>
      </c>
      <c r="AA1406" s="12"/>
      <c r="AB1406" s="12">
        <f t="shared" si="434"/>
        <v>0</v>
      </c>
      <c r="AC1406" s="12">
        <f t="shared" si="435"/>
        <v>1487.15</v>
      </c>
    </row>
    <row r="1407" spans="1:29">
      <c r="A1407" s="2"/>
      <c r="B1407" s="6"/>
      <c r="C1407" s="6" t="s">
        <v>1661</v>
      </c>
      <c r="D1407" s="5" t="s">
        <v>53</v>
      </c>
      <c r="E1407" s="12">
        <v>1905.46</v>
      </c>
      <c r="F1407" s="12">
        <v>0</v>
      </c>
      <c r="G1407" s="12">
        <v>0</v>
      </c>
      <c r="H1407" s="12">
        <v>4.5</v>
      </c>
      <c r="I1407" s="12">
        <v>0</v>
      </c>
      <c r="J1407" s="12">
        <v>33</v>
      </c>
      <c r="K1407" s="12">
        <v>0</v>
      </c>
      <c r="L1407" s="12">
        <v>136</v>
      </c>
      <c r="M1407" s="12">
        <v>0</v>
      </c>
      <c r="N1407" s="12">
        <f t="shared" si="453"/>
        <v>2078.96</v>
      </c>
      <c r="O1407" s="12">
        <v>0</v>
      </c>
      <c r="P1407" s="12">
        <f t="shared" si="454"/>
        <v>2078.96</v>
      </c>
      <c r="Q1407" s="12"/>
      <c r="R1407" s="12"/>
      <c r="S1407" s="12"/>
      <c r="T1407" s="12"/>
      <c r="U1407" s="12"/>
      <c r="V1407" s="12"/>
      <c r="W1407" s="12"/>
      <c r="X1407" s="12"/>
      <c r="Y1407" s="12"/>
      <c r="Z1407" s="12">
        <f t="shared" si="433"/>
        <v>0</v>
      </c>
      <c r="AA1407" s="12"/>
      <c r="AB1407" s="12">
        <f t="shared" si="434"/>
        <v>0</v>
      </c>
      <c r="AC1407" s="12">
        <f t="shared" si="435"/>
        <v>2078.96</v>
      </c>
    </row>
    <row r="1408" spans="1:29">
      <c r="A1408" s="2">
        <v>2014</v>
      </c>
      <c r="B1408" s="6" t="s">
        <v>1662</v>
      </c>
      <c r="C1408" s="6" t="s">
        <v>1293</v>
      </c>
      <c r="D1408" s="5"/>
      <c r="E1408" s="12">
        <v>0</v>
      </c>
      <c r="F1408" s="12">
        <v>0</v>
      </c>
      <c r="G1408" s="12">
        <v>0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f t="shared" si="453"/>
        <v>0</v>
      </c>
      <c r="O1408" s="12">
        <v>0</v>
      </c>
      <c r="P1408" s="12">
        <f t="shared" si="454"/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f t="shared" si="433"/>
        <v>0</v>
      </c>
      <c r="AA1408" s="12">
        <v>0</v>
      </c>
      <c r="AB1408" s="12">
        <f t="shared" si="434"/>
        <v>0</v>
      </c>
      <c r="AC1408" s="12">
        <f t="shared" si="435"/>
        <v>0</v>
      </c>
    </row>
    <row r="1409" spans="1:29">
      <c r="A1409" s="2">
        <v>2014</v>
      </c>
      <c r="B1409" s="6" t="s">
        <v>1663</v>
      </c>
      <c r="C1409" s="6" t="s">
        <v>195</v>
      </c>
      <c r="D1409" s="5"/>
      <c r="E1409" s="12">
        <v>0</v>
      </c>
      <c r="F1409" s="12">
        <v>0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f t="shared" si="453"/>
        <v>0</v>
      </c>
      <c r="O1409" s="12">
        <v>0</v>
      </c>
      <c r="P1409" s="12">
        <f t="shared" si="454"/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f t="shared" si="433"/>
        <v>0</v>
      </c>
      <c r="AA1409" s="12">
        <v>0</v>
      </c>
      <c r="AB1409" s="12">
        <f t="shared" si="434"/>
        <v>0</v>
      </c>
      <c r="AC1409" s="12">
        <f t="shared" si="435"/>
        <v>0</v>
      </c>
    </row>
    <row r="1410" spans="1:29">
      <c r="A1410" s="2">
        <v>2014</v>
      </c>
      <c r="B1410" s="6" t="s">
        <v>1664</v>
      </c>
      <c r="C1410" s="6" t="s">
        <v>204</v>
      </c>
      <c r="D1410" s="5" t="s">
        <v>99</v>
      </c>
      <c r="E1410" s="12" t="s">
        <v>0</v>
      </c>
      <c r="F1410" s="12" t="s">
        <v>0</v>
      </c>
      <c r="G1410" s="12" t="s">
        <v>0</v>
      </c>
      <c r="H1410" s="12" t="s">
        <v>0</v>
      </c>
      <c r="I1410" s="12" t="s">
        <v>0</v>
      </c>
      <c r="J1410" s="12" t="s">
        <v>0</v>
      </c>
      <c r="K1410" s="12" t="s">
        <v>0</v>
      </c>
      <c r="L1410" s="12" t="s">
        <v>0</v>
      </c>
      <c r="M1410" s="12" t="s">
        <v>0</v>
      </c>
      <c r="N1410" s="12">
        <f t="shared" si="453"/>
        <v>0</v>
      </c>
      <c r="O1410" s="12">
        <v>0</v>
      </c>
      <c r="P1410" s="12">
        <f t="shared" si="454"/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f t="shared" si="433"/>
        <v>0</v>
      </c>
      <c r="AA1410" s="12">
        <v>0</v>
      </c>
      <c r="AB1410" s="12">
        <f t="shared" si="434"/>
        <v>0</v>
      </c>
      <c r="AC1410" s="12">
        <f t="shared" si="435"/>
        <v>0</v>
      </c>
    </row>
    <row r="1411" spans="1:29">
      <c r="A1411" s="2">
        <v>2014</v>
      </c>
      <c r="B1411" s="6" t="s">
        <v>1665</v>
      </c>
      <c r="C1411" s="6" t="s">
        <v>631</v>
      </c>
      <c r="D1411" s="5" t="s">
        <v>0</v>
      </c>
      <c r="E1411" s="12">
        <v>0</v>
      </c>
      <c r="F1411" s="12">
        <v>0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f t="shared" si="453"/>
        <v>0</v>
      </c>
      <c r="O1411" s="12">
        <v>0</v>
      </c>
      <c r="P1411" s="12">
        <f t="shared" si="454"/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f t="shared" si="433"/>
        <v>0</v>
      </c>
      <c r="AA1411" s="12">
        <v>0</v>
      </c>
      <c r="AB1411" s="12">
        <f t="shared" si="434"/>
        <v>0</v>
      </c>
      <c r="AC1411" s="12">
        <f t="shared" si="435"/>
        <v>0</v>
      </c>
    </row>
    <row r="1412" spans="1:29">
      <c r="A1412" s="2">
        <v>2014</v>
      </c>
      <c r="B1412" s="6" t="s">
        <v>1666</v>
      </c>
      <c r="C1412" s="6" t="s">
        <v>219</v>
      </c>
      <c r="D1412" s="5" t="s">
        <v>0</v>
      </c>
      <c r="E1412" s="12">
        <v>0</v>
      </c>
      <c r="F1412" s="12">
        <v>0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f t="shared" si="453"/>
        <v>0</v>
      </c>
      <c r="O1412" s="12">
        <v>0</v>
      </c>
      <c r="P1412" s="12">
        <f t="shared" si="454"/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2">
        <v>0</v>
      </c>
      <c r="Z1412" s="12">
        <f t="shared" ref="Z1412:Z1474" si="455">SUM(Q1412:Y1412)</f>
        <v>0</v>
      </c>
      <c r="AA1412" s="12">
        <v>0</v>
      </c>
      <c r="AB1412" s="12">
        <f t="shared" ref="AB1412:AB1474" si="456">SUM(Z1412-AA1412)</f>
        <v>0</v>
      </c>
      <c r="AC1412" s="12">
        <f t="shared" ref="AC1412:AC1474" si="457">SUM(P1412+AB1412)</f>
        <v>0</v>
      </c>
    </row>
    <row r="1413" spans="1:29">
      <c r="A1413" s="2">
        <v>2014</v>
      </c>
      <c r="B1413" s="6" t="s">
        <v>1667</v>
      </c>
      <c r="C1413" s="6" t="s">
        <v>1668</v>
      </c>
      <c r="D1413" s="5" t="s">
        <v>0</v>
      </c>
      <c r="E1413" s="12">
        <v>0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f t="shared" si="453"/>
        <v>0</v>
      </c>
      <c r="O1413" s="12">
        <v>0</v>
      </c>
      <c r="P1413" s="12">
        <f t="shared" si="454"/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v>0</v>
      </c>
      <c r="Z1413" s="12">
        <f t="shared" si="455"/>
        <v>0</v>
      </c>
      <c r="AA1413" s="12">
        <v>0</v>
      </c>
      <c r="AB1413" s="12">
        <f t="shared" si="456"/>
        <v>0</v>
      </c>
      <c r="AC1413" s="12">
        <f t="shared" si="457"/>
        <v>0</v>
      </c>
    </row>
    <row r="1414" spans="1:29">
      <c r="A1414" s="2">
        <v>2014</v>
      </c>
      <c r="B1414" s="6" t="s">
        <v>1669</v>
      </c>
      <c r="C1414" s="6" t="s">
        <v>1670</v>
      </c>
      <c r="D1414" s="5" t="s">
        <v>0</v>
      </c>
      <c r="E1414" s="12">
        <v>0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f t="shared" si="453"/>
        <v>0</v>
      </c>
      <c r="O1414" s="12">
        <v>0</v>
      </c>
      <c r="P1414" s="12">
        <f t="shared" si="454"/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v>0</v>
      </c>
      <c r="Z1414" s="12">
        <f t="shared" si="455"/>
        <v>0</v>
      </c>
      <c r="AA1414" s="12">
        <v>0</v>
      </c>
      <c r="AB1414" s="12">
        <f t="shared" si="456"/>
        <v>0</v>
      </c>
      <c r="AC1414" s="12">
        <f t="shared" si="457"/>
        <v>0</v>
      </c>
    </row>
    <row r="1415" spans="1:29">
      <c r="A1415" s="2">
        <v>2014</v>
      </c>
      <c r="B1415" s="6" t="s">
        <v>1673</v>
      </c>
      <c r="C1415" s="6" t="s">
        <v>1654</v>
      </c>
      <c r="D1415" s="5"/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f>SUM(E1415:M1415)</f>
        <v>0</v>
      </c>
      <c r="O1415" s="12">
        <v>0</v>
      </c>
      <c r="P1415" s="12">
        <f>SUM(N1415-O1415)</f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f>SUM(Q1415:Y1415)</f>
        <v>0</v>
      </c>
      <c r="AA1415" s="12">
        <v>0</v>
      </c>
      <c r="AB1415" s="12">
        <f>SUM(Z1415-AA1415)</f>
        <v>0</v>
      </c>
      <c r="AC1415" s="12">
        <f>SUM(P1415+AB1415)</f>
        <v>0</v>
      </c>
    </row>
    <row r="1416" spans="1:29">
      <c r="A1416" s="2">
        <v>2014</v>
      </c>
      <c r="B1416" s="6" t="s">
        <v>1671</v>
      </c>
      <c r="C1416" s="6" t="s">
        <v>1672</v>
      </c>
      <c r="D1416" s="5"/>
      <c r="E1416" s="12">
        <v>0</v>
      </c>
      <c r="F1416" s="12">
        <v>0</v>
      </c>
      <c r="G1416" s="12">
        <v>0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0</v>
      </c>
      <c r="N1416" s="12">
        <f>SUM(E1416:M1416)</f>
        <v>0</v>
      </c>
      <c r="O1416" s="12">
        <v>0</v>
      </c>
      <c r="P1416" s="12">
        <f>SUM(N1416-O1416)</f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f>SUM(Q1416:Y1416)</f>
        <v>0</v>
      </c>
      <c r="AA1416" s="12">
        <v>0</v>
      </c>
      <c r="AB1416" s="12">
        <f>SUM(Z1416-AA1416)</f>
        <v>0</v>
      </c>
      <c r="AC1416" s="12">
        <f>SUM(P1416+AB1416)</f>
        <v>0</v>
      </c>
    </row>
    <row r="1417" spans="1:29">
      <c r="A1417" s="2">
        <v>2014</v>
      </c>
      <c r="B1417" s="6" t="s">
        <v>1674</v>
      </c>
      <c r="C1417" s="6" t="s">
        <v>1675</v>
      </c>
      <c r="D1417" s="5"/>
      <c r="E1417" s="12">
        <v>0</v>
      </c>
      <c r="F1417" s="12">
        <v>0</v>
      </c>
      <c r="G1417" s="12">
        <v>1125.1199999999999</v>
      </c>
      <c r="H1417" s="12">
        <v>0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f t="shared" ref="N1417:N1423" si="458">SUM(E1417:M1417)</f>
        <v>1125.1199999999999</v>
      </c>
      <c r="O1417" s="12">
        <v>1125.1199999999999</v>
      </c>
      <c r="P1417" s="12">
        <f t="shared" ref="P1417:P1423" si="459">SUM(N1417-O1417)</f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f t="shared" ref="Z1417:Z1418" si="460">SUM(Q1417:Y1417)</f>
        <v>0</v>
      </c>
      <c r="AA1417" s="12">
        <v>0</v>
      </c>
      <c r="AB1417" s="12">
        <f t="shared" ref="AB1417:AB1418" si="461">SUM(Z1417-AA1417)</f>
        <v>0</v>
      </c>
      <c r="AC1417" s="12">
        <f t="shared" ref="AC1417:AC1418" si="462">SUM(P1417+AB1417)</f>
        <v>0</v>
      </c>
    </row>
    <row r="1418" spans="1:29">
      <c r="A1418" s="2">
        <v>2014</v>
      </c>
      <c r="B1418" s="6" t="s">
        <v>1676</v>
      </c>
      <c r="C1418" s="6" t="s">
        <v>1677</v>
      </c>
      <c r="D1418" s="5"/>
      <c r="E1418" s="12">
        <v>0</v>
      </c>
      <c r="F1418" s="12">
        <v>0</v>
      </c>
      <c r="G1418" s="12">
        <v>0</v>
      </c>
      <c r="H1418" s="12">
        <v>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f t="shared" si="458"/>
        <v>0</v>
      </c>
      <c r="O1418" s="12">
        <v>0</v>
      </c>
      <c r="P1418" s="12">
        <f t="shared" si="459"/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f t="shared" si="460"/>
        <v>0</v>
      </c>
      <c r="AA1418" s="12">
        <v>0</v>
      </c>
      <c r="AB1418" s="12">
        <f t="shared" si="461"/>
        <v>0</v>
      </c>
      <c r="AC1418" s="12">
        <f t="shared" si="462"/>
        <v>0</v>
      </c>
    </row>
    <row r="1419" spans="1:29">
      <c r="A1419" s="2">
        <v>2014</v>
      </c>
      <c r="B1419" s="6" t="s">
        <v>1678</v>
      </c>
      <c r="C1419" s="6" t="s">
        <v>1679</v>
      </c>
      <c r="D1419" s="5" t="s">
        <v>53</v>
      </c>
      <c r="E1419" s="12">
        <v>21628.400000000001</v>
      </c>
      <c r="F1419" s="12">
        <v>0</v>
      </c>
      <c r="G1419" s="12">
        <v>0</v>
      </c>
      <c r="H1419" s="12">
        <v>0</v>
      </c>
      <c r="I1419" s="12">
        <v>0</v>
      </c>
      <c r="J1419" s="12">
        <v>0</v>
      </c>
      <c r="K1419" s="12">
        <v>0</v>
      </c>
      <c r="L1419" s="12">
        <v>200</v>
      </c>
      <c r="M1419" s="12">
        <v>0</v>
      </c>
      <c r="N1419" s="12">
        <f t="shared" si="458"/>
        <v>21828.400000000001</v>
      </c>
      <c r="O1419" s="12">
        <v>21828.400000000001</v>
      </c>
      <c r="P1419" s="12">
        <f t="shared" si="459"/>
        <v>0</v>
      </c>
      <c r="Q1419" s="12"/>
      <c r="R1419" s="12"/>
      <c r="S1419" s="12"/>
      <c r="T1419" s="12"/>
      <c r="U1419" s="12"/>
      <c r="V1419" s="12"/>
      <c r="W1419" s="12"/>
      <c r="X1419" s="12"/>
      <c r="Y1419" s="12"/>
      <c r="Z1419" s="12">
        <f t="shared" si="455"/>
        <v>0</v>
      </c>
      <c r="AA1419" s="12"/>
      <c r="AB1419" s="12">
        <f t="shared" si="456"/>
        <v>0</v>
      </c>
      <c r="AC1419" s="12">
        <f t="shared" si="457"/>
        <v>0</v>
      </c>
    </row>
    <row r="1420" spans="1:29">
      <c r="A1420" s="2" t="s">
        <v>0</v>
      </c>
      <c r="B1420" s="6" t="s">
        <v>0</v>
      </c>
      <c r="C1420" s="6" t="s">
        <v>1680</v>
      </c>
      <c r="D1420" s="5" t="s">
        <v>53</v>
      </c>
      <c r="E1420" s="12">
        <v>0</v>
      </c>
      <c r="F1420" s="12">
        <v>0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200</v>
      </c>
      <c r="M1420" s="12">
        <v>0</v>
      </c>
      <c r="N1420" s="12">
        <f t="shared" si="458"/>
        <v>200</v>
      </c>
      <c r="O1420" s="12">
        <v>200</v>
      </c>
      <c r="P1420" s="12">
        <f t="shared" si="459"/>
        <v>0</v>
      </c>
      <c r="Q1420" s="12"/>
      <c r="R1420" s="12"/>
      <c r="S1420" s="12"/>
      <c r="T1420" s="12"/>
      <c r="U1420" s="12"/>
      <c r="V1420" s="12"/>
      <c r="W1420" s="12"/>
      <c r="X1420" s="12"/>
      <c r="Y1420" s="12"/>
      <c r="Z1420" s="12">
        <f t="shared" si="455"/>
        <v>0</v>
      </c>
      <c r="AA1420" s="12"/>
      <c r="AB1420" s="12">
        <f t="shared" si="456"/>
        <v>0</v>
      </c>
      <c r="AC1420" s="12">
        <f t="shared" si="457"/>
        <v>0</v>
      </c>
    </row>
    <row r="1421" spans="1:29">
      <c r="A1421" s="2" t="s">
        <v>0</v>
      </c>
      <c r="B1421" s="6" t="s">
        <v>0</v>
      </c>
      <c r="C1421" s="6" t="s">
        <v>1681</v>
      </c>
      <c r="D1421" s="5" t="s">
        <v>53</v>
      </c>
      <c r="E1421" s="12">
        <v>15171.14</v>
      </c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200</v>
      </c>
      <c r="M1421" s="12">
        <v>0</v>
      </c>
      <c r="N1421" s="12">
        <f t="shared" si="458"/>
        <v>15371.14</v>
      </c>
      <c r="O1421" s="12">
        <v>15371.14</v>
      </c>
      <c r="P1421" s="12">
        <f t="shared" si="459"/>
        <v>0</v>
      </c>
      <c r="Q1421" s="12"/>
      <c r="R1421" s="12"/>
      <c r="S1421" s="12"/>
      <c r="T1421" s="12"/>
      <c r="U1421" s="12"/>
      <c r="V1421" s="12"/>
      <c r="W1421" s="12"/>
      <c r="X1421" s="12"/>
      <c r="Y1421" s="12"/>
      <c r="Z1421" s="12">
        <f t="shared" si="455"/>
        <v>0</v>
      </c>
      <c r="AA1421" s="12"/>
      <c r="AB1421" s="12">
        <f t="shared" si="456"/>
        <v>0</v>
      </c>
      <c r="AC1421" s="12">
        <f t="shared" si="457"/>
        <v>0</v>
      </c>
    </row>
    <row r="1422" spans="1:29">
      <c r="A1422" s="2" t="s">
        <v>0</v>
      </c>
      <c r="B1422" s="6" t="s">
        <v>0</v>
      </c>
      <c r="C1422" s="6" t="s">
        <v>659</v>
      </c>
      <c r="D1422" s="5" t="s">
        <v>53</v>
      </c>
      <c r="E1422" s="12">
        <v>32176.61</v>
      </c>
      <c r="F1422" s="12">
        <v>241.6</v>
      </c>
      <c r="G1422" s="12">
        <v>0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f t="shared" si="458"/>
        <v>32418.21</v>
      </c>
      <c r="O1422" s="12">
        <v>32418.21</v>
      </c>
      <c r="P1422" s="12">
        <f t="shared" si="459"/>
        <v>0</v>
      </c>
      <c r="Q1422" s="12"/>
      <c r="R1422" s="12"/>
      <c r="S1422" s="12"/>
      <c r="T1422" s="12"/>
      <c r="U1422" s="12"/>
      <c r="V1422" s="12"/>
      <c r="W1422" s="12"/>
      <c r="X1422" s="12"/>
      <c r="Y1422" s="12"/>
      <c r="Z1422" s="12">
        <f t="shared" si="455"/>
        <v>0</v>
      </c>
      <c r="AA1422" s="12"/>
      <c r="AB1422" s="12">
        <f t="shared" si="456"/>
        <v>0</v>
      </c>
      <c r="AC1422" s="12">
        <f t="shared" si="457"/>
        <v>0</v>
      </c>
    </row>
    <row r="1423" spans="1:29">
      <c r="A1423" s="2">
        <v>2014</v>
      </c>
      <c r="B1423" s="6" t="s">
        <v>1682</v>
      </c>
      <c r="C1423" s="6" t="s">
        <v>1683</v>
      </c>
      <c r="D1423" s="5"/>
      <c r="E1423" s="12">
        <v>0</v>
      </c>
      <c r="F1423" s="12">
        <v>0</v>
      </c>
      <c r="G1423" s="12">
        <v>0</v>
      </c>
      <c r="H1423" s="12">
        <v>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f t="shared" si="458"/>
        <v>0</v>
      </c>
      <c r="O1423" s="12">
        <v>0</v>
      </c>
      <c r="P1423" s="12">
        <f t="shared" si="459"/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2">
        <v>0</v>
      </c>
      <c r="Z1423" s="12">
        <f t="shared" si="455"/>
        <v>0</v>
      </c>
      <c r="AA1423" s="12">
        <v>0</v>
      </c>
      <c r="AB1423" s="12">
        <f t="shared" si="456"/>
        <v>0</v>
      </c>
      <c r="AC1423" s="12">
        <f t="shared" si="457"/>
        <v>0</v>
      </c>
    </row>
    <row r="1424" spans="1:29">
      <c r="A1424" s="2">
        <v>2014</v>
      </c>
      <c r="B1424" s="6" t="s">
        <v>1684</v>
      </c>
      <c r="C1424" s="6" t="s">
        <v>274</v>
      </c>
      <c r="D1424" s="5"/>
      <c r="E1424" s="12">
        <v>0</v>
      </c>
      <c r="F1424" s="12">
        <v>0</v>
      </c>
      <c r="G1424" s="12">
        <v>0</v>
      </c>
      <c r="H1424" s="12">
        <v>445.19</v>
      </c>
      <c r="I1424" s="12">
        <v>0</v>
      </c>
      <c r="J1424" s="12">
        <v>604.79999999999995</v>
      </c>
      <c r="K1424" s="12">
        <v>333.88</v>
      </c>
      <c r="L1424" s="12">
        <v>0</v>
      </c>
      <c r="M1424" s="12">
        <v>0</v>
      </c>
      <c r="N1424" s="12">
        <f t="shared" si="453"/>
        <v>1383.87</v>
      </c>
      <c r="O1424" s="12">
        <v>1383.87</v>
      </c>
      <c r="P1424" s="12">
        <f t="shared" si="454"/>
        <v>0</v>
      </c>
      <c r="Q1424" s="12">
        <v>0</v>
      </c>
      <c r="R1424" s="12">
        <v>0</v>
      </c>
      <c r="S1424" s="12">
        <v>0</v>
      </c>
      <c r="T1424" s="12">
        <v>150.78</v>
      </c>
      <c r="U1424" s="12">
        <v>0</v>
      </c>
      <c r="V1424" s="12">
        <v>0</v>
      </c>
      <c r="W1424" s="12">
        <v>338.71</v>
      </c>
      <c r="X1424" s="12">
        <v>0</v>
      </c>
      <c r="Y1424" s="12">
        <v>0</v>
      </c>
      <c r="Z1424" s="12">
        <f t="shared" si="455"/>
        <v>489.49</v>
      </c>
      <c r="AA1424" s="12">
        <v>489.49</v>
      </c>
      <c r="AB1424" s="12">
        <f t="shared" si="456"/>
        <v>0</v>
      </c>
      <c r="AC1424" s="12">
        <f t="shared" si="457"/>
        <v>0</v>
      </c>
    </row>
    <row r="1425" spans="1:29">
      <c r="A1425" s="2">
        <v>2014</v>
      </c>
      <c r="B1425" s="6" t="s">
        <v>1685</v>
      </c>
      <c r="C1425" s="6" t="s">
        <v>639</v>
      </c>
      <c r="D1425" s="5" t="s">
        <v>131</v>
      </c>
      <c r="E1425" s="12">
        <v>0</v>
      </c>
      <c r="F1425" s="12">
        <v>0</v>
      </c>
      <c r="G1425" s="12">
        <v>0</v>
      </c>
      <c r="H1425" s="12">
        <v>30.97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f>SUM(E1425:M1425)</f>
        <v>30.97</v>
      </c>
      <c r="O1425" s="12">
        <v>30.97</v>
      </c>
      <c r="P1425" s="12">
        <f>SUM(N1425-O1425)</f>
        <v>0</v>
      </c>
      <c r="Q1425" s="12">
        <v>0</v>
      </c>
      <c r="R1425" s="12">
        <v>0</v>
      </c>
      <c r="S1425" s="12">
        <v>0</v>
      </c>
      <c r="T1425" s="12">
        <v>17.12</v>
      </c>
      <c r="U1425" s="12">
        <v>0</v>
      </c>
      <c r="V1425" s="12">
        <v>0</v>
      </c>
      <c r="W1425" s="12">
        <v>206.01</v>
      </c>
      <c r="X1425" s="12">
        <v>0</v>
      </c>
      <c r="Y1425" s="12">
        <v>0</v>
      </c>
      <c r="Z1425" s="12">
        <f>SUM(Q1425:Y1425)</f>
        <v>223.13</v>
      </c>
      <c r="AA1425" s="12">
        <v>223.13</v>
      </c>
      <c r="AB1425" s="12">
        <f>SUM(Z1425-AA1425)</f>
        <v>0</v>
      </c>
      <c r="AC1425" s="12">
        <f>SUM(P1425+AB1425)</f>
        <v>0</v>
      </c>
    </row>
    <row r="1426" spans="1:29">
      <c r="A1426" s="2">
        <v>2014</v>
      </c>
      <c r="B1426" s="6" t="s">
        <v>1686</v>
      </c>
      <c r="C1426" s="6" t="s">
        <v>592</v>
      </c>
      <c r="D1426" s="5"/>
      <c r="E1426" s="12">
        <v>0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f t="shared" si="453"/>
        <v>0</v>
      </c>
      <c r="O1426" s="12">
        <v>0</v>
      </c>
      <c r="P1426" s="12">
        <f t="shared" si="454"/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f t="shared" si="455"/>
        <v>0</v>
      </c>
      <c r="AA1426" s="12">
        <v>0</v>
      </c>
      <c r="AB1426" s="12">
        <f t="shared" si="456"/>
        <v>0</v>
      </c>
      <c r="AC1426" s="12">
        <f t="shared" si="457"/>
        <v>0</v>
      </c>
    </row>
    <row r="1427" spans="1:29">
      <c r="A1427" s="2">
        <v>2014</v>
      </c>
      <c r="B1427" s="6" t="s">
        <v>1687</v>
      </c>
      <c r="C1427" s="6" t="s">
        <v>1688</v>
      </c>
      <c r="D1427" s="18" t="s">
        <v>0</v>
      </c>
      <c r="E1427" s="12">
        <v>0</v>
      </c>
      <c r="F1427" s="12">
        <v>0</v>
      </c>
      <c r="G1427" s="12">
        <v>0</v>
      </c>
      <c r="H1427" s="12">
        <v>0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f t="shared" si="453"/>
        <v>0</v>
      </c>
      <c r="O1427" s="12">
        <v>0</v>
      </c>
      <c r="P1427" s="12">
        <f t="shared" si="454"/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f t="shared" si="455"/>
        <v>0</v>
      </c>
      <c r="AA1427" s="12">
        <v>0</v>
      </c>
      <c r="AB1427" s="12">
        <f t="shared" si="456"/>
        <v>0</v>
      </c>
      <c r="AC1427" s="12">
        <f t="shared" si="457"/>
        <v>0</v>
      </c>
    </row>
    <row r="1428" spans="1:29">
      <c r="A1428" s="2">
        <v>2014</v>
      </c>
      <c r="B1428" s="6" t="s">
        <v>1689</v>
      </c>
      <c r="C1428" s="6" t="s">
        <v>1690</v>
      </c>
      <c r="D1428" s="5" t="s">
        <v>131</v>
      </c>
      <c r="E1428" s="12">
        <v>0</v>
      </c>
      <c r="F1428" s="12">
        <v>0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f t="shared" si="453"/>
        <v>0</v>
      </c>
      <c r="O1428" s="12">
        <v>0</v>
      </c>
      <c r="P1428" s="12">
        <f t="shared" si="454"/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f t="shared" si="455"/>
        <v>0</v>
      </c>
      <c r="AA1428" s="12">
        <v>0</v>
      </c>
      <c r="AB1428" s="12">
        <f t="shared" si="456"/>
        <v>0</v>
      </c>
      <c r="AC1428" s="12">
        <f t="shared" si="457"/>
        <v>0</v>
      </c>
    </row>
    <row r="1429" spans="1:29">
      <c r="A1429" s="2">
        <v>2014</v>
      </c>
      <c r="B1429" s="6" t="s">
        <v>1691</v>
      </c>
      <c r="C1429" s="6" t="s">
        <v>1692</v>
      </c>
      <c r="D1429" s="5" t="s">
        <v>131</v>
      </c>
      <c r="E1429" s="12">
        <v>0</v>
      </c>
      <c r="F1429" s="12">
        <v>0</v>
      </c>
      <c r="G1429" s="12">
        <v>0</v>
      </c>
      <c r="H1429" s="12">
        <v>414.65</v>
      </c>
      <c r="I1429" s="12">
        <v>0</v>
      </c>
      <c r="J1429" s="12">
        <v>0</v>
      </c>
      <c r="K1429" s="12">
        <v>0</v>
      </c>
      <c r="L1429" s="12">
        <v>0</v>
      </c>
      <c r="M1429" s="12">
        <v>0</v>
      </c>
      <c r="N1429" s="12">
        <f t="shared" si="453"/>
        <v>414.65</v>
      </c>
      <c r="O1429" s="12">
        <v>414.65</v>
      </c>
      <c r="P1429" s="12">
        <f t="shared" si="454"/>
        <v>0</v>
      </c>
      <c r="Q1429" s="12">
        <v>0</v>
      </c>
      <c r="R1429" s="12">
        <v>0</v>
      </c>
      <c r="S1429" s="12">
        <v>0</v>
      </c>
      <c r="T1429" s="12">
        <v>290.51</v>
      </c>
      <c r="U1429" s="12">
        <v>0</v>
      </c>
      <c r="V1429" s="12">
        <v>0</v>
      </c>
      <c r="W1429" s="12">
        <v>0</v>
      </c>
      <c r="X1429" s="12">
        <v>0</v>
      </c>
      <c r="Y1429" s="12">
        <v>0</v>
      </c>
      <c r="Z1429" s="12">
        <f t="shared" si="455"/>
        <v>290.51</v>
      </c>
      <c r="AA1429" s="12">
        <v>290.51</v>
      </c>
      <c r="AB1429" s="12">
        <f t="shared" si="456"/>
        <v>0</v>
      </c>
      <c r="AC1429" s="12">
        <f t="shared" si="457"/>
        <v>0</v>
      </c>
    </row>
    <row r="1430" spans="1:29">
      <c r="A1430" s="2">
        <v>2014</v>
      </c>
      <c r="B1430" s="6" t="s">
        <v>1693</v>
      </c>
      <c r="C1430" s="6" t="s">
        <v>1489</v>
      </c>
      <c r="D1430" s="5" t="s">
        <v>0</v>
      </c>
      <c r="E1430" s="12">
        <v>0</v>
      </c>
      <c r="F1430" s="12">
        <v>0</v>
      </c>
      <c r="G1430" s="12">
        <v>0</v>
      </c>
      <c r="H1430" s="12">
        <v>0</v>
      </c>
      <c r="I1430" s="12">
        <v>0</v>
      </c>
      <c r="J1430" s="12">
        <v>0</v>
      </c>
      <c r="K1430" s="12">
        <v>0</v>
      </c>
      <c r="L1430" s="12">
        <v>0</v>
      </c>
      <c r="M1430" s="12">
        <v>0</v>
      </c>
      <c r="N1430" s="12">
        <f t="shared" si="453"/>
        <v>0</v>
      </c>
      <c r="O1430" s="12">
        <v>0</v>
      </c>
      <c r="P1430" s="12">
        <f t="shared" si="454"/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v>0</v>
      </c>
      <c r="Y1430" s="12">
        <v>0</v>
      </c>
      <c r="Z1430" s="12">
        <f t="shared" si="455"/>
        <v>0</v>
      </c>
      <c r="AA1430" s="12">
        <v>0</v>
      </c>
      <c r="AB1430" s="12">
        <f t="shared" si="456"/>
        <v>0</v>
      </c>
      <c r="AC1430" s="12">
        <f t="shared" si="457"/>
        <v>0</v>
      </c>
    </row>
    <row r="1431" spans="1:29">
      <c r="A1431" s="2">
        <v>2014</v>
      </c>
      <c r="B1431" s="6" t="s">
        <v>1694</v>
      </c>
      <c r="C1431" s="6" t="s">
        <v>1476</v>
      </c>
      <c r="D1431" s="5" t="s">
        <v>0</v>
      </c>
      <c r="E1431" s="12">
        <v>0</v>
      </c>
      <c r="F1431" s="12">
        <v>0</v>
      </c>
      <c r="G1431" s="12">
        <v>0</v>
      </c>
      <c r="H1431" s="12">
        <v>0</v>
      </c>
      <c r="I1431" s="12">
        <v>0</v>
      </c>
      <c r="J1431" s="12">
        <v>0</v>
      </c>
      <c r="K1431" s="12">
        <v>0</v>
      </c>
      <c r="L1431" s="12">
        <v>0</v>
      </c>
      <c r="M1431" s="12">
        <v>0</v>
      </c>
      <c r="N1431" s="12">
        <f>SUM(E1431:M1431)</f>
        <v>0</v>
      </c>
      <c r="O1431" s="12">
        <v>0</v>
      </c>
      <c r="P1431" s="12">
        <f>SUM(N1431-O1431)</f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>
        <v>0</v>
      </c>
      <c r="W1431" s="12">
        <v>0</v>
      </c>
      <c r="X1431" s="12">
        <v>0</v>
      </c>
      <c r="Y1431" s="12">
        <v>0</v>
      </c>
      <c r="Z1431" s="12">
        <f t="shared" si="455"/>
        <v>0</v>
      </c>
      <c r="AA1431" s="12">
        <v>0</v>
      </c>
      <c r="AB1431" s="12">
        <f t="shared" si="456"/>
        <v>0</v>
      </c>
      <c r="AC1431" s="12">
        <f t="shared" si="457"/>
        <v>0</v>
      </c>
    </row>
    <row r="1432" spans="1:29">
      <c r="A1432" s="2">
        <v>2014</v>
      </c>
      <c r="B1432" s="6" t="s">
        <v>1695</v>
      </c>
      <c r="C1432" s="6" t="s">
        <v>1696</v>
      </c>
      <c r="D1432" s="5"/>
      <c r="E1432" s="12">
        <v>0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2">
        <f>SUM(E1432:M1432)</f>
        <v>0</v>
      </c>
      <c r="O1432" s="12">
        <v>0</v>
      </c>
      <c r="P1432" s="12">
        <f>SUM(N1432-O1432)</f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f t="shared" si="455"/>
        <v>0</v>
      </c>
      <c r="AA1432" s="12">
        <v>0</v>
      </c>
      <c r="AB1432" s="12">
        <f t="shared" si="456"/>
        <v>0</v>
      </c>
      <c r="AC1432" s="12">
        <f t="shared" si="457"/>
        <v>0</v>
      </c>
    </row>
    <row r="1433" spans="1:29">
      <c r="A1433" s="2">
        <v>2014</v>
      </c>
      <c r="B1433" s="6" t="s">
        <v>1697</v>
      </c>
      <c r="C1433" s="6" t="s">
        <v>1698</v>
      </c>
      <c r="D1433" s="5" t="s">
        <v>0</v>
      </c>
      <c r="E1433" s="12">
        <v>0</v>
      </c>
      <c r="F1433" s="12">
        <v>0</v>
      </c>
      <c r="G1433" s="12">
        <v>0</v>
      </c>
      <c r="H1433" s="12">
        <v>0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2">
        <f>SUM(E1433:M1433)</f>
        <v>0</v>
      </c>
      <c r="O1433" s="12">
        <v>0</v>
      </c>
      <c r="P1433" s="12">
        <f>SUM(N1433-O1433)</f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0</v>
      </c>
      <c r="X1433" s="12">
        <v>0</v>
      </c>
      <c r="Y1433" s="12">
        <v>0</v>
      </c>
      <c r="Z1433" s="12">
        <f t="shared" si="455"/>
        <v>0</v>
      </c>
      <c r="AA1433" s="12">
        <v>0</v>
      </c>
      <c r="AB1433" s="12">
        <f t="shared" si="456"/>
        <v>0</v>
      </c>
      <c r="AC1433" s="12">
        <f t="shared" si="457"/>
        <v>0</v>
      </c>
    </row>
    <row r="1434" spans="1:29">
      <c r="A1434" s="2">
        <v>2014</v>
      </c>
      <c r="B1434" s="6" t="s">
        <v>1699</v>
      </c>
      <c r="C1434" s="6" t="s">
        <v>1079</v>
      </c>
      <c r="D1434" s="5" t="s">
        <v>0</v>
      </c>
      <c r="E1434" s="12">
        <v>0</v>
      </c>
      <c r="F1434" s="12">
        <v>0</v>
      </c>
      <c r="G1434" s="12">
        <v>0</v>
      </c>
      <c r="H1434" s="12">
        <v>0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2">
        <f t="shared" si="453"/>
        <v>0</v>
      </c>
      <c r="O1434" s="12">
        <v>0</v>
      </c>
      <c r="P1434" s="12">
        <f t="shared" si="454"/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0</v>
      </c>
      <c r="W1434" s="12">
        <v>0</v>
      </c>
      <c r="X1434" s="12">
        <v>0</v>
      </c>
      <c r="Y1434" s="12">
        <v>0</v>
      </c>
      <c r="Z1434" s="12">
        <f t="shared" si="455"/>
        <v>0</v>
      </c>
      <c r="AA1434" s="12">
        <v>0</v>
      </c>
      <c r="AB1434" s="12">
        <f t="shared" si="456"/>
        <v>0</v>
      </c>
      <c r="AC1434" s="12">
        <f t="shared" si="457"/>
        <v>0</v>
      </c>
    </row>
    <row r="1435" spans="1:29">
      <c r="A1435" s="2">
        <v>2014</v>
      </c>
      <c r="B1435" s="6" t="s">
        <v>1700</v>
      </c>
      <c r="C1435" s="6" t="s">
        <v>1701</v>
      </c>
      <c r="D1435" s="5"/>
      <c r="E1435" s="12">
        <v>0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  <c r="N1435" s="12">
        <f t="shared" si="453"/>
        <v>0</v>
      </c>
      <c r="O1435" s="12">
        <v>0</v>
      </c>
      <c r="P1435" s="12">
        <f t="shared" si="454"/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v>0</v>
      </c>
      <c r="Z1435" s="12">
        <f t="shared" si="455"/>
        <v>0</v>
      </c>
      <c r="AA1435" s="12">
        <v>0</v>
      </c>
      <c r="AB1435" s="12">
        <f t="shared" si="456"/>
        <v>0</v>
      </c>
      <c r="AC1435" s="12">
        <f t="shared" si="457"/>
        <v>0</v>
      </c>
    </row>
    <row r="1436" spans="1:29">
      <c r="A1436" s="2">
        <v>2014</v>
      </c>
      <c r="B1436" s="6" t="s">
        <v>1702</v>
      </c>
      <c r="C1436" s="6" t="s">
        <v>846</v>
      </c>
      <c r="D1436" s="5"/>
      <c r="E1436" s="12">
        <v>0</v>
      </c>
      <c r="F1436" s="12">
        <v>0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2">
        <f t="shared" si="453"/>
        <v>0</v>
      </c>
      <c r="O1436" s="12">
        <v>0</v>
      </c>
      <c r="P1436" s="12">
        <f t="shared" si="454"/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2">
        <v>0</v>
      </c>
      <c r="Z1436" s="12">
        <f t="shared" si="455"/>
        <v>0</v>
      </c>
      <c r="AA1436" s="12">
        <v>0</v>
      </c>
      <c r="AB1436" s="12">
        <f t="shared" si="456"/>
        <v>0</v>
      </c>
      <c r="AC1436" s="12">
        <f t="shared" si="457"/>
        <v>0</v>
      </c>
    </row>
    <row r="1437" spans="1:29">
      <c r="A1437" s="2">
        <v>2014</v>
      </c>
      <c r="B1437" s="6" t="s">
        <v>1703</v>
      </c>
      <c r="C1437" s="6" t="s">
        <v>1704</v>
      </c>
      <c r="D1437" s="5"/>
      <c r="E1437" s="12">
        <v>0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  <c r="L1437" s="12">
        <v>0</v>
      </c>
      <c r="M1437" s="12">
        <v>0</v>
      </c>
      <c r="N1437" s="12">
        <f t="shared" si="453"/>
        <v>0</v>
      </c>
      <c r="O1437" s="12">
        <v>0</v>
      </c>
      <c r="P1437" s="12">
        <f t="shared" si="454"/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v>0</v>
      </c>
      <c r="Z1437" s="12">
        <f t="shared" si="455"/>
        <v>0</v>
      </c>
      <c r="AA1437" s="12">
        <v>0</v>
      </c>
      <c r="AB1437" s="12">
        <f t="shared" si="456"/>
        <v>0</v>
      </c>
      <c r="AC1437" s="12">
        <f t="shared" si="457"/>
        <v>0</v>
      </c>
    </row>
    <row r="1438" spans="1:29">
      <c r="A1438" s="2">
        <v>2014</v>
      </c>
      <c r="B1438" s="6" t="s">
        <v>1705</v>
      </c>
      <c r="C1438" s="6" t="s">
        <v>1706</v>
      </c>
      <c r="D1438" s="5"/>
      <c r="E1438" s="12">
        <v>0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f t="shared" si="453"/>
        <v>0</v>
      </c>
      <c r="O1438" s="12">
        <v>0</v>
      </c>
      <c r="P1438" s="12">
        <f t="shared" si="454"/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v>0</v>
      </c>
      <c r="Z1438" s="12">
        <f t="shared" si="455"/>
        <v>0</v>
      </c>
      <c r="AA1438" s="12">
        <v>0</v>
      </c>
      <c r="AB1438" s="12">
        <f t="shared" si="456"/>
        <v>0</v>
      </c>
      <c r="AC1438" s="12">
        <f t="shared" si="457"/>
        <v>0</v>
      </c>
    </row>
    <row r="1439" spans="1:29">
      <c r="A1439" s="2">
        <v>2014</v>
      </c>
      <c r="B1439" s="6" t="s">
        <v>1707</v>
      </c>
      <c r="C1439" s="6" t="s">
        <v>1708</v>
      </c>
      <c r="D1439" s="5" t="s">
        <v>0</v>
      </c>
      <c r="E1439" s="12">
        <v>0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f t="shared" si="453"/>
        <v>0</v>
      </c>
      <c r="O1439" s="12">
        <v>0</v>
      </c>
      <c r="P1439" s="12">
        <f t="shared" si="454"/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f t="shared" si="455"/>
        <v>0</v>
      </c>
      <c r="AA1439" s="12">
        <v>0</v>
      </c>
      <c r="AB1439" s="12">
        <f t="shared" si="456"/>
        <v>0</v>
      </c>
      <c r="AC1439" s="12">
        <f t="shared" si="457"/>
        <v>0</v>
      </c>
    </row>
    <row r="1440" spans="1:29">
      <c r="A1440" s="2">
        <v>2014</v>
      </c>
      <c r="B1440" s="6" t="s">
        <v>1709</v>
      </c>
      <c r="C1440" s="6" t="s">
        <v>1855</v>
      </c>
      <c r="D1440" s="5" t="s">
        <v>0</v>
      </c>
      <c r="E1440" s="12">
        <v>0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f t="shared" si="453"/>
        <v>0</v>
      </c>
      <c r="O1440" s="12">
        <v>0</v>
      </c>
      <c r="P1440" s="12">
        <f t="shared" si="454"/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</v>
      </c>
      <c r="X1440" s="12">
        <v>0</v>
      </c>
      <c r="Y1440" s="12">
        <v>0</v>
      </c>
      <c r="Z1440" s="12">
        <f t="shared" si="455"/>
        <v>0</v>
      </c>
      <c r="AA1440" s="12">
        <v>0</v>
      </c>
      <c r="AB1440" s="12">
        <f t="shared" si="456"/>
        <v>0</v>
      </c>
      <c r="AC1440" s="12">
        <f t="shared" si="457"/>
        <v>0</v>
      </c>
    </row>
    <row r="1441" spans="1:29">
      <c r="A1441" s="2">
        <v>2014</v>
      </c>
      <c r="B1441" s="6" t="s">
        <v>1710</v>
      </c>
      <c r="C1441" s="6" t="s">
        <v>363</v>
      </c>
      <c r="D1441" s="5"/>
      <c r="E1441" s="12">
        <v>0</v>
      </c>
      <c r="F1441" s="12">
        <v>0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2">
        <f t="shared" si="453"/>
        <v>0</v>
      </c>
      <c r="O1441" s="12">
        <v>0</v>
      </c>
      <c r="P1441" s="12">
        <f t="shared" si="454"/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f t="shared" si="455"/>
        <v>0</v>
      </c>
      <c r="AA1441" s="12">
        <v>0</v>
      </c>
      <c r="AB1441" s="12">
        <f t="shared" si="456"/>
        <v>0</v>
      </c>
      <c r="AC1441" s="12">
        <f t="shared" si="457"/>
        <v>0</v>
      </c>
    </row>
    <row r="1442" spans="1:29">
      <c r="A1442" s="2">
        <v>2014</v>
      </c>
      <c r="B1442" s="6" t="s">
        <v>1711</v>
      </c>
      <c r="C1442" s="6" t="s">
        <v>1712</v>
      </c>
      <c r="D1442" s="5" t="s">
        <v>131</v>
      </c>
      <c r="E1442" s="12">
        <v>0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f t="shared" si="453"/>
        <v>0</v>
      </c>
      <c r="O1442" s="12">
        <v>0</v>
      </c>
      <c r="P1442" s="12">
        <f t="shared" si="454"/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v>0</v>
      </c>
      <c r="Z1442" s="12">
        <f t="shared" si="455"/>
        <v>0</v>
      </c>
      <c r="AA1442" s="12">
        <v>0</v>
      </c>
      <c r="AB1442" s="12">
        <f t="shared" si="456"/>
        <v>0</v>
      </c>
      <c r="AC1442" s="12">
        <f t="shared" si="457"/>
        <v>0</v>
      </c>
    </row>
    <row r="1443" spans="1:29">
      <c r="A1443" s="2">
        <v>2014</v>
      </c>
      <c r="B1443" s="6" t="s">
        <v>1713</v>
      </c>
      <c r="C1443" s="6" t="s">
        <v>859</v>
      </c>
      <c r="D1443" s="5"/>
      <c r="E1443" s="12">
        <v>0</v>
      </c>
      <c r="F1443" s="12">
        <v>0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f t="shared" si="453"/>
        <v>0</v>
      </c>
      <c r="O1443" s="12">
        <v>0</v>
      </c>
      <c r="P1443" s="12">
        <f t="shared" si="454"/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0</v>
      </c>
      <c r="X1443" s="12">
        <v>0</v>
      </c>
      <c r="Y1443" s="12">
        <v>0</v>
      </c>
      <c r="Z1443" s="12">
        <f t="shared" si="455"/>
        <v>0</v>
      </c>
      <c r="AA1443" s="12">
        <v>0</v>
      </c>
      <c r="AB1443" s="12">
        <f t="shared" si="456"/>
        <v>0</v>
      </c>
      <c r="AC1443" s="12">
        <f t="shared" si="457"/>
        <v>0</v>
      </c>
    </row>
    <row r="1444" spans="1:29">
      <c r="A1444" s="2">
        <v>2014</v>
      </c>
      <c r="B1444" s="6" t="s">
        <v>1714</v>
      </c>
      <c r="C1444" s="6" t="s">
        <v>644</v>
      </c>
      <c r="D1444" s="5"/>
      <c r="E1444" s="12">
        <v>0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200</v>
      </c>
      <c r="M1444" s="12">
        <v>0</v>
      </c>
      <c r="N1444" s="12">
        <f t="shared" si="453"/>
        <v>200</v>
      </c>
      <c r="O1444" s="12">
        <v>200</v>
      </c>
      <c r="P1444" s="12">
        <f t="shared" si="454"/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200</v>
      </c>
      <c r="Y1444" s="12">
        <v>0</v>
      </c>
      <c r="Z1444" s="12">
        <f t="shared" si="455"/>
        <v>200</v>
      </c>
      <c r="AA1444" s="12">
        <v>200</v>
      </c>
      <c r="AB1444" s="12">
        <f t="shared" si="456"/>
        <v>0</v>
      </c>
      <c r="AC1444" s="12">
        <f t="shared" si="457"/>
        <v>0</v>
      </c>
    </row>
    <row r="1445" spans="1:29">
      <c r="A1445" s="2"/>
      <c r="B1445" s="6"/>
      <c r="C1445" s="6" t="s">
        <v>1715</v>
      </c>
      <c r="D1445" s="5" t="s">
        <v>0</v>
      </c>
      <c r="E1445" s="12">
        <v>0</v>
      </c>
      <c r="F1445" s="12">
        <v>0</v>
      </c>
      <c r="G1445" s="12">
        <v>0</v>
      </c>
      <c r="H1445" s="12">
        <v>0</v>
      </c>
      <c r="I1445" s="12">
        <v>0</v>
      </c>
      <c r="J1445" s="12">
        <v>0</v>
      </c>
      <c r="K1445" s="12">
        <v>0</v>
      </c>
      <c r="L1445" s="12">
        <v>200</v>
      </c>
      <c r="M1445" s="12">
        <v>0</v>
      </c>
      <c r="N1445" s="12">
        <f t="shared" si="453"/>
        <v>200</v>
      </c>
      <c r="O1445" s="12">
        <v>200</v>
      </c>
      <c r="P1445" s="12">
        <f t="shared" si="454"/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v>200</v>
      </c>
      <c r="Y1445" s="12">
        <v>0</v>
      </c>
      <c r="Z1445" s="12">
        <f t="shared" si="455"/>
        <v>200</v>
      </c>
      <c r="AA1445" s="12">
        <v>200</v>
      </c>
      <c r="AB1445" s="12">
        <f t="shared" si="456"/>
        <v>0</v>
      </c>
      <c r="AC1445" s="12">
        <f t="shared" si="457"/>
        <v>0</v>
      </c>
    </row>
    <row r="1446" spans="1:29">
      <c r="A1446" s="2">
        <v>2014</v>
      </c>
      <c r="B1446" s="6" t="s">
        <v>1716</v>
      </c>
      <c r="C1446" s="6" t="s">
        <v>1717</v>
      </c>
      <c r="D1446" s="5" t="s">
        <v>53</v>
      </c>
      <c r="E1446" s="12">
        <v>0</v>
      </c>
      <c r="F1446" s="12">
        <v>0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  <c r="N1446" s="12">
        <f t="shared" si="453"/>
        <v>0</v>
      </c>
      <c r="O1446" s="12">
        <v>0</v>
      </c>
      <c r="P1446" s="12">
        <f t="shared" si="454"/>
        <v>0</v>
      </c>
      <c r="Q1446" s="12"/>
      <c r="R1446" s="12"/>
      <c r="S1446" s="12"/>
      <c r="T1446" s="12"/>
      <c r="U1446" s="12"/>
      <c r="V1446" s="12"/>
      <c r="W1446" s="12"/>
      <c r="X1446" s="12"/>
      <c r="Y1446" s="12"/>
      <c r="Z1446" s="12">
        <f t="shared" si="455"/>
        <v>0</v>
      </c>
      <c r="AA1446" s="12"/>
      <c r="AB1446" s="12">
        <f t="shared" si="456"/>
        <v>0</v>
      </c>
      <c r="AC1446" s="12">
        <f t="shared" si="457"/>
        <v>0</v>
      </c>
    </row>
    <row r="1447" spans="1:29">
      <c r="A1447" s="2">
        <v>2014</v>
      </c>
      <c r="B1447" s="6" t="s">
        <v>1718</v>
      </c>
      <c r="C1447" s="6" t="s">
        <v>1719</v>
      </c>
      <c r="D1447" s="5"/>
      <c r="E1447" s="12">
        <v>0</v>
      </c>
      <c r="F1447" s="12">
        <v>0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f t="shared" si="453"/>
        <v>0</v>
      </c>
      <c r="O1447" s="12">
        <v>0</v>
      </c>
      <c r="P1447" s="12">
        <f t="shared" si="454"/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f t="shared" si="455"/>
        <v>0</v>
      </c>
      <c r="AA1447" s="12">
        <v>0</v>
      </c>
      <c r="AB1447" s="12">
        <f t="shared" si="456"/>
        <v>0</v>
      </c>
      <c r="AC1447" s="12">
        <f t="shared" si="457"/>
        <v>0</v>
      </c>
    </row>
    <row r="1448" spans="1:29">
      <c r="A1448" s="2" t="s">
        <v>0</v>
      </c>
      <c r="B1448" s="7" t="s">
        <v>0</v>
      </c>
      <c r="C1448" s="6" t="s">
        <v>88</v>
      </c>
      <c r="D1448" s="5"/>
      <c r="E1448" s="12">
        <v>0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200</v>
      </c>
      <c r="M1448" s="12">
        <v>0</v>
      </c>
      <c r="N1448" s="12">
        <f t="shared" si="453"/>
        <v>200</v>
      </c>
      <c r="O1448" s="12">
        <v>0</v>
      </c>
      <c r="P1448" s="12">
        <f t="shared" si="454"/>
        <v>200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f t="shared" si="455"/>
        <v>0</v>
      </c>
      <c r="AA1448" s="12">
        <v>0</v>
      </c>
      <c r="AB1448" s="12">
        <f t="shared" si="456"/>
        <v>0</v>
      </c>
      <c r="AC1448" s="12">
        <f t="shared" si="457"/>
        <v>200</v>
      </c>
    </row>
    <row r="1449" spans="1:29">
      <c r="A1449" s="2" t="s">
        <v>0</v>
      </c>
      <c r="B1449" s="7" t="s">
        <v>0</v>
      </c>
      <c r="C1449" s="6" t="s">
        <v>1720</v>
      </c>
      <c r="D1449" s="5"/>
      <c r="E1449" s="12">
        <v>0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f t="shared" si="453"/>
        <v>0</v>
      </c>
      <c r="O1449" s="12">
        <v>0</v>
      </c>
      <c r="P1449" s="12">
        <f t="shared" si="454"/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0</v>
      </c>
      <c r="Z1449" s="12">
        <f t="shared" si="455"/>
        <v>0</v>
      </c>
      <c r="AA1449" s="12">
        <v>0</v>
      </c>
      <c r="AB1449" s="12">
        <f t="shared" si="456"/>
        <v>0</v>
      </c>
      <c r="AC1449" s="12">
        <f t="shared" si="457"/>
        <v>0</v>
      </c>
    </row>
    <row r="1450" spans="1:29">
      <c r="A1450" s="2"/>
      <c r="B1450" s="7" t="s">
        <v>0</v>
      </c>
      <c r="C1450" s="6" t="s">
        <v>1721</v>
      </c>
      <c r="D1450" s="5"/>
      <c r="E1450" s="12">
        <v>0</v>
      </c>
      <c r="F1450" s="12">
        <v>0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f t="shared" si="453"/>
        <v>0</v>
      </c>
      <c r="O1450" s="12">
        <v>0</v>
      </c>
      <c r="P1450" s="12">
        <f t="shared" si="454"/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f t="shared" si="455"/>
        <v>0</v>
      </c>
      <c r="AA1450" s="12">
        <v>0</v>
      </c>
      <c r="AB1450" s="12">
        <f t="shared" si="456"/>
        <v>0</v>
      </c>
      <c r="AC1450" s="12">
        <f t="shared" si="457"/>
        <v>0</v>
      </c>
    </row>
    <row r="1451" spans="1:29">
      <c r="A1451" s="2" t="s">
        <v>0</v>
      </c>
      <c r="B1451" s="7" t="s">
        <v>0</v>
      </c>
      <c r="C1451" s="6" t="s">
        <v>1722</v>
      </c>
      <c r="D1451" s="5"/>
      <c r="E1451" s="12">
        <v>0</v>
      </c>
      <c r="F1451" s="12">
        <v>0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f t="shared" si="453"/>
        <v>0</v>
      </c>
      <c r="O1451" s="12">
        <v>0</v>
      </c>
      <c r="P1451" s="12">
        <f t="shared" si="454"/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f t="shared" si="455"/>
        <v>0</v>
      </c>
      <c r="AA1451" s="12">
        <v>0</v>
      </c>
      <c r="AB1451" s="12">
        <f t="shared" si="456"/>
        <v>0</v>
      </c>
      <c r="AC1451" s="12">
        <f t="shared" si="457"/>
        <v>0</v>
      </c>
    </row>
    <row r="1452" spans="1:29">
      <c r="A1452" s="2">
        <v>2014</v>
      </c>
      <c r="B1452" s="6" t="s">
        <v>1723</v>
      </c>
      <c r="C1452" s="6" t="s">
        <v>1724</v>
      </c>
      <c r="D1452" s="5" t="s">
        <v>131</v>
      </c>
      <c r="E1452" s="12">
        <v>0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f t="shared" si="453"/>
        <v>0</v>
      </c>
      <c r="O1452" s="12">
        <v>0</v>
      </c>
      <c r="P1452" s="12">
        <f t="shared" si="454"/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f t="shared" si="455"/>
        <v>0</v>
      </c>
      <c r="AA1452" s="12">
        <v>0</v>
      </c>
      <c r="AB1452" s="12">
        <f t="shared" si="456"/>
        <v>0</v>
      </c>
      <c r="AC1452" s="12">
        <f t="shared" si="457"/>
        <v>0</v>
      </c>
    </row>
    <row r="1453" spans="1:29">
      <c r="A1453" s="2">
        <v>2014</v>
      </c>
      <c r="B1453" s="6" t="s">
        <v>1725</v>
      </c>
      <c r="C1453" s="6" t="s">
        <v>1726</v>
      </c>
      <c r="D1453" s="5"/>
      <c r="E1453" s="12">
        <v>0</v>
      </c>
      <c r="F1453" s="12">
        <v>0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2">
        <f t="shared" si="453"/>
        <v>0</v>
      </c>
      <c r="O1453" s="12">
        <v>0</v>
      </c>
      <c r="P1453" s="12">
        <f t="shared" si="454"/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f>SUM(Q1453:Y1453)</f>
        <v>0</v>
      </c>
      <c r="AA1453" s="12">
        <v>0</v>
      </c>
      <c r="AB1453" s="12">
        <f>SUM(Z1453-AA1453)</f>
        <v>0</v>
      </c>
      <c r="AC1453" s="12">
        <f>SUM(P1453+AB1453)</f>
        <v>0</v>
      </c>
    </row>
    <row r="1454" spans="1:29">
      <c r="A1454" s="2">
        <v>2014</v>
      </c>
      <c r="B1454" s="6" t="s">
        <v>1727</v>
      </c>
      <c r="C1454" s="6" t="s">
        <v>1728</v>
      </c>
      <c r="D1454" s="5" t="s">
        <v>131</v>
      </c>
      <c r="E1454" s="12">
        <v>0</v>
      </c>
      <c r="F1454" s="12">
        <v>0</v>
      </c>
      <c r="G1454" s="12">
        <v>0</v>
      </c>
      <c r="H1454" s="12">
        <v>59</v>
      </c>
      <c r="I1454" s="12">
        <v>0</v>
      </c>
      <c r="J1454" s="12">
        <v>7987.52</v>
      </c>
      <c r="K1454" s="12">
        <v>0</v>
      </c>
      <c r="L1454" s="12">
        <v>425</v>
      </c>
      <c r="M1454" s="12">
        <v>407.83</v>
      </c>
      <c r="N1454" s="12">
        <f t="shared" si="453"/>
        <v>8879.35</v>
      </c>
      <c r="O1454" s="12">
        <v>8879.35</v>
      </c>
      <c r="P1454" s="12">
        <f t="shared" si="454"/>
        <v>0</v>
      </c>
      <c r="Q1454" s="12">
        <v>0</v>
      </c>
      <c r="R1454" s="12">
        <v>0</v>
      </c>
      <c r="S1454" s="12">
        <v>0</v>
      </c>
      <c r="T1454" s="12">
        <v>49.15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f t="shared" ref="Z1454" si="463">SUM(Q1454:Y1454)</f>
        <v>49.15</v>
      </c>
      <c r="AA1454" s="12">
        <v>0</v>
      </c>
      <c r="AB1454" s="12">
        <f t="shared" ref="AB1454" si="464">SUM(Z1454-AA1454)</f>
        <v>49.15</v>
      </c>
      <c r="AC1454" s="12">
        <f t="shared" ref="AC1454" si="465">SUM(P1454+AB1454)</f>
        <v>49.15</v>
      </c>
    </row>
    <row r="1455" spans="1:29">
      <c r="A1455" s="2">
        <v>2014</v>
      </c>
      <c r="B1455" s="6" t="s">
        <v>1729</v>
      </c>
      <c r="C1455" s="6" t="s">
        <v>1730</v>
      </c>
      <c r="D1455" s="5" t="s">
        <v>131</v>
      </c>
      <c r="E1455" s="12">
        <v>0</v>
      </c>
      <c r="F1455" s="12">
        <v>0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f t="shared" si="453"/>
        <v>0</v>
      </c>
      <c r="O1455" s="12">
        <v>0</v>
      </c>
      <c r="P1455" s="12">
        <f t="shared" si="454"/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f t="shared" si="455"/>
        <v>0</v>
      </c>
      <c r="AA1455" s="12">
        <v>0</v>
      </c>
      <c r="AB1455" s="12">
        <f t="shared" si="456"/>
        <v>0</v>
      </c>
      <c r="AC1455" s="12">
        <f t="shared" si="457"/>
        <v>0</v>
      </c>
    </row>
    <row r="1456" spans="1:29">
      <c r="A1456" s="2">
        <v>2014</v>
      </c>
      <c r="B1456" s="6" t="s">
        <v>1731</v>
      </c>
      <c r="C1456" s="6" t="s">
        <v>232</v>
      </c>
      <c r="D1456" s="5"/>
      <c r="E1456" s="12">
        <v>0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  <c r="L1456" s="12">
        <v>100</v>
      </c>
      <c r="M1456" s="12">
        <v>0</v>
      </c>
      <c r="N1456" s="12">
        <f t="shared" si="453"/>
        <v>100</v>
      </c>
      <c r="O1456" s="12">
        <v>0</v>
      </c>
      <c r="P1456" s="12">
        <f t="shared" si="454"/>
        <v>100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f t="shared" si="455"/>
        <v>0</v>
      </c>
      <c r="AA1456" s="12">
        <v>0</v>
      </c>
      <c r="AB1456" s="12">
        <f t="shared" si="456"/>
        <v>0</v>
      </c>
      <c r="AC1456" s="12">
        <f t="shared" si="457"/>
        <v>100</v>
      </c>
    </row>
    <row r="1457" spans="1:29">
      <c r="A1457" s="2">
        <v>2014</v>
      </c>
      <c r="B1457" s="6" t="s">
        <v>1732</v>
      </c>
      <c r="C1457" s="6" t="s">
        <v>1733</v>
      </c>
      <c r="D1457" s="5" t="s">
        <v>53</v>
      </c>
      <c r="E1457" s="12">
        <v>0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f t="shared" si="453"/>
        <v>0</v>
      </c>
      <c r="O1457" s="12">
        <v>0</v>
      </c>
      <c r="P1457" s="12">
        <f t="shared" si="454"/>
        <v>0</v>
      </c>
      <c r="Q1457" s="12"/>
      <c r="R1457" s="12"/>
      <c r="S1457" s="12"/>
      <c r="T1457" s="12"/>
      <c r="U1457" s="12"/>
      <c r="V1457" s="12"/>
      <c r="W1457" s="12"/>
      <c r="X1457" s="12"/>
      <c r="Y1457" s="12"/>
      <c r="Z1457" s="12">
        <f t="shared" si="455"/>
        <v>0</v>
      </c>
      <c r="AA1457" s="12"/>
      <c r="AB1457" s="12">
        <f t="shared" si="456"/>
        <v>0</v>
      </c>
      <c r="AC1457" s="12">
        <f t="shared" si="457"/>
        <v>0</v>
      </c>
    </row>
    <row r="1458" spans="1:29">
      <c r="A1458" s="2">
        <v>2014</v>
      </c>
      <c r="B1458" s="6" t="s">
        <v>1734</v>
      </c>
      <c r="C1458" s="6" t="s">
        <v>1735</v>
      </c>
      <c r="D1458" s="5"/>
      <c r="E1458" s="12">
        <v>0</v>
      </c>
      <c r="F1458" s="12">
        <v>0</v>
      </c>
      <c r="G1458" s="12">
        <v>0</v>
      </c>
      <c r="H1458" s="12">
        <v>0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  <c r="N1458" s="12">
        <f t="shared" si="453"/>
        <v>0</v>
      </c>
      <c r="O1458" s="12">
        <v>0</v>
      </c>
      <c r="P1458" s="12">
        <f t="shared" si="454"/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f t="shared" si="455"/>
        <v>0</v>
      </c>
      <c r="AA1458" s="12">
        <v>0</v>
      </c>
      <c r="AB1458" s="12">
        <f t="shared" si="456"/>
        <v>0</v>
      </c>
      <c r="AC1458" s="12">
        <f t="shared" si="457"/>
        <v>0</v>
      </c>
    </row>
    <row r="1459" spans="1:29">
      <c r="A1459" s="2">
        <v>2014</v>
      </c>
      <c r="B1459" s="6" t="s">
        <v>1736</v>
      </c>
      <c r="C1459" s="6" t="s">
        <v>957</v>
      </c>
      <c r="D1459" s="5"/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f>SUM(E1459:M1459)</f>
        <v>0</v>
      </c>
      <c r="O1459" s="12">
        <v>0</v>
      </c>
      <c r="P1459" s="12">
        <f>SUM(N1459-O1459)</f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f t="shared" si="455"/>
        <v>0</v>
      </c>
      <c r="AA1459" s="12">
        <v>0</v>
      </c>
      <c r="AB1459" s="12">
        <f t="shared" si="456"/>
        <v>0</v>
      </c>
      <c r="AC1459" s="12">
        <f t="shared" si="457"/>
        <v>0</v>
      </c>
    </row>
    <row r="1460" spans="1:29">
      <c r="A1460" s="2">
        <v>2014</v>
      </c>
      <c r="B1460" s="6" t="s">
        <v>1737</v>
      </c>
      <c r="C1460" s="6" t="s">
        <v>1470</v>
      </c>
      <c r="D1460" s="5" t="s">
        <v>131</v>
      </c>
      <c r="E1460" s="12">
        <v>0</v>
      </c>
      <c r="F1460" s="12">
        <v>0</v>
      </c>
      <c r="G1460" s="12">
        <v>0</v>
      </c>
      <c r="H1460" s="12">
        <v>0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  <c r="N1460" s="12">
        <f t="shared" ref="N1460" si="466">SUM(E1460:M1460)</f>
        <v>0</v>
      </c>
      <c r="O1460" s="12">
        <v>0</v>
      </c>
      <c r="P1460" s="12">
        <f t="shared" ref="P1460" si="467">SUM(N1460-O1460)</f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f t="shared" si="455"/>
        <v>0</v>
      </c>
      <c r="AA1460" s="12">
        <v>0</v>
      </c>
      <c r="AB1460" s="12">
        <f t="shared" si="456"/>
        <v>0</v>
      </c>
      <c r="AC1460" s="12">
        <f t="shared" si="457"/>
        <v>0</v>
      </c>
    </row>
    <row r="1461" spans="1:29">
      <c r="A1461" s="2">
        <v>2014</v>
      </c>
      <c r="B1461" s="6" t="s">
        <v>1738</v>
      </c>
      <c r="C1461" s="6" t="s">
        <v>69</v>
      </c>
      <c r="D1461" s="5" t="s">
        <v>0</v>
      </c>
      <c r="E1461" s="12">
        <v>0</v>
      </c>
      <c r="F1461" s="12">
        <v>0</v>
      </c>
      <c r="G1461" s="12">
        <v>0</v>
      </c>
      <c r="H1461" s="12">
        <v>533.28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f t="shared" si="453"/>
        <v>533.28</v>
      </c>
      <c r="O1461" s="12">
        <v>0</v>
      </c>
      <c r="P1461" s="12">
        <f t="shared" si="454"/>
        <v>533.28</v>
      </c>
      <c r="Q1461" s="12">
        <v>0</v>
      </c>
      <c r="R1461" s="12">
        <v>0</v>
      </c>
      <c r="S1461" s="12">
        <v>0</v>
      </c>
      <c r="T1461" s="12">
        <v>37.58</v>
      </c>
      <c r="U1461" s="12">
        <v>0</v>
      </c>
      <c r="V1461" s="12">
        <v>0</v>
      </c>
      <c r="W1461" s="12">
        <v>0</v>
      </c>
      <c r="X1461" s="12">
        <v>0</v>
      </c>
      <c r="Y1461" s="12">
        <v>0</v>
      </c>
      <c r="Z1461" s="12">
        <f t="shared" si="455"/>
        <v>37.58</v>
      </c>
      <c r="AA1461" s="12">
        <v>0</v>
      </c>
      <c r="AB1461" s="12">
        <f t="shared" si="456"/>
        <v>37.58</v>
      </c>
      <c r="AC1461" s="12">
        <f t="shared" si="457"/>
        <v>570.86</v>
      </c>
    </row>
    <row r="1462" spans="1:29">
      <c r="A1462" s="2">
        <v>2014</v>
      </c>
      <c r="B1462" s="6" t="s">
        <v>1739</v>
      </c>
      <c r="C1462" s="6" t="s">
        <v>1558</v>
      </c>
      <c r="D1462" s="5" t="s">
        <v>131</v>
      </c>
      <c r="E1462" s="12">
        <v>0</v>
      </c>
      <c r="F1462" s="12">
        <v>0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f t="shared" ref="N1462:N1464" si="468">SUM(E1462:M1462)</f>
        <v>0</v>
      </c>
      <c r="O1462" s="12">
        <v>0</v>
      </c>
      <c r="P1462" s="12">
        <f t="shared" ref="P1462:P1464" si="469">SUM(N1462-O1462)</f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2">
        <v>0</v>
      </c>
      <c r="Z1462" s="12">
        <f t="shared" si="455"/>
        <v>0</v>
      </c>
      <c r="AA1462" s="12">
        <v>0</v>
      </c>
      <c r="AB1462" s="12">
        <f t="shared" si="456"/>
        <v>0</v>
      </c>
      <c r="AC1462" s="12">
        <f t="shared" si="457"/>
        <v>0</v>
      </c>
    </row>
    <row r="1463" spans="1:29">
      <c r="A1463" s="2">
        <v>2014</v>
      </c>
      <c r="B1463" s="6" t="s">
        <v>1740</v>
      </c>
      <c r="C1463" s="6" t="s">
        <v>145</v>
      </c>
      <c r="D1463" s="15"/>
      <c r="E1463" s="12">
        <v>0</v>
      </c>
      <c r="F1463" s="12">
        <v>0</v>
      </c>
      <c r="G1463" s="12">
        <v>0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f t="shared" si="468"/>
        <v>0</v>
      </c>
      <c r="O1463" s="12">
        <v>0</v>
      </c>
      <c r="P1463" s="12">
        <f t="shared" si="469"/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0</v>
      </c>
      <c r="Y1463" s="12">
        <v>0</v>
      </c>
      <c r="Z1463" s="12">
        <f t="shared" si="455"/>
        <v>0</v>
      </c>
      <c r="AA1463" s="12">
        <v>0</v>
      </c>
      <c r="AB1463" s="12">
        <f t="shared" si="456"/>
        <v>0</v>
      </c>
      <c r="AC1463" s="12">
        <f t="shared" si="457"/>
        <v>0</v>
      </c>
    </row>
    <row r="1464" spans="1:29">
      <c r="A1464" s="2">
        <v>2014</v>
      </c>
      <c r="B1464" s="6" t="s">
        <v>1741</v>
      </c>
      <c r="C1464" s="6" t="s">
        <v>1359</v>
      </c>
      <c r="D1464" s="15"/>
      <c r="E1464" s="12">
        <v>0</v>
      </c>
      <c r="F1464" s="12">
        <v>0</v>
      </c>
      <c r="G1464" s="12">
        <v>0</v>
      </c>
      <c r="H1464" s="12">
        <v>6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f t="shared" si="468"/>
        <v>6</v>
      </c>
      <c r="O1464" s="12">
        <v>6</v>
      </c>
      <c r="P1464" s="12">
        <f t="shared" si="469"/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0</v>
      </c>
      <c r="X1464" s="12">
        <v>0</v>
      </c>
      <c r="Y1464" s="12">
        <v>0</v>
      </c>
      <c r="Z1464" s="12">
        <f t="shared" si="455"/>
        <v>0</v>
      </c>
      <c r="AA1464" s="12">
        <v>0</v>
      </c>
      <c r="AB1464" s="12">
        <f t="shared" si="456"/>
        <v>0</v>
      </c>
      <c r="AC1464" s="12">
        <f t="shared" si="457"/>
        <v>0</v>
      </c>
    </row>
    <row r="1465" spans="1:29">
      <c r="A1465" s="2">
        <v>2014</v>
      </c>
      <c r="B1465" s="6" t="s">
        <v>1742</v>
      </c>
      <c r="C1465" s="6" t="s">
        <v>823</v>
      </c>
      <c r="D1465" s="5"/>
      <c r="E1465" s="12">
        <v>0</v>
      </c>
      <c r="F1465" s="12">
        <v>0</v>
      </c>
      <c r="G1465" s="12">
        <v>0</v>
      </c>
      <c r="H1465" s="12">
        <v>0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f>SUM(E1465:M1465)</f>
        <v>0</v>
      </c>
      <c r="O1465" s="12">
        <v>0</v>
      </c>
      <c r="P1465" s="12">
        <f>SUM(N1465-O1465)</f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0</v>
      </c>
      <c r="X1465" s="12">
        <v>0</v>
      </c>
      <c r="Y1465" s="12">
        <v>0</v>
      </c>
      <c r="Z1465" s="12">
        <f t="shared" si="455"/>
        <v>0</v>
      </c>
      <c r="AA1465" s="12">
        <v>0</v>
      </c>
      <c r="AB1465" s="12">
        <f t="shared" si="456"/>
        <v>0</v>
      </c>
      <c r="AC1465" s="12">
        <f t="shared" si="457"/>
        <v>0</v>
      </c>
    </row>
    <row r="1466" spans="1:29">
      <c r="A1466" s="2">
        <v>2014</v>
      </c>
      <c r="B1466" s="6" t="s">
        <v>1743</v>
      </c>
      <c r="C1466" s="6" t="s">
        <v>1744</v>
      </c>
      <c r="D1466" s="5" t="s">
        <v>53</v>
      </c>
      <c r="E1466" s="12">
        <v>0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2">
        <v>0</v>
      </c>
      <c r="L1466" s="12">
        <v>200</v>
      </c>
      <c r="M1466" s="12">
        <v>0</v>
      </c>
      <c r="N1466" s="12">
        <f>SUM(E1466:M1466)</f>
        <v>200</v>
      </c>
      <c r="O1466" s="12">
        <v>0</v>
      </c>
      <c r="P1466" s="12">
        <f>SUM(N1466-O1466)</f>
        <v>200</v>
      </c>
      <c r="Q1466" s="12"/>
      <c r="R1466" s="12"/>
      <c r="S1466" s="12"/>
      <c r="T1466" s="12"/>
      <c r="U1466" s="12"/>
      <c r="V1466" s="12"/>
      <c r="W1466" s="12"/>
      <c r="X1466" s="12"/>
      <c r="Y1466" s="12"/>
      <c r="Z1466" s="12">
        <f t="shared" si="455"/>
        <v>0</v>
      </c>
      <c r="AA1466" s="12"/>
      <c r="AB1466" s="12">
        <f t="shared" si="456"/>
        <v>0</v>
      </c>
      <c r="AC1466" s="12">
        <f t="shared" si="457"/>
        <v>200</v>
      </c>
    </row>
    <row r="1467" spans="1:29">
      <c r="A1467" s="2">
        <v>2014</v>
      </c>
      <c r="B1467" s="6" t="s">
        <v>1745</v>
      </c>
      <c r="C1467" s="6" t="s">
        <v>730</v>
      </c>
      <c r="D1467" s="5" t="s">
        <v>0</v>
      </c>
      <c r="E1467" s="12">
        <v>0</v>
      </c>
      <c r="F1467" s="12">
        <v>0</v>
      </c>
      <c r="G1467" s="12">
        <v>0</v>
      </c>
      <c r="H1467" s="12">
        <v>0</v>
      </c>
      <c r="I1467" s="12">
        <v>0</v>
      </c>
      <c r="J1467" s="12">
        <v>0</v>
      </c>
      <c r="K1467" s="12">
        <v>0</v>
      </c>
      <c r="L1467" s="12">
        <v>0</v>
      </c>
      <c r="M1467" s="12">
        <v>0</v>
      </c>
      <c r="N1467" s="12">
        <f>SUM(E1467:M1467)</f>
        <v>0</v>
      </c>
      <c r="O1467" s="12">
        <v>0</v>
      </c>
      <c r="P1467" s="12">
        <f>SUM(N1467-O1467)</f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0</v>
      </c>
      <c r="X1467" s="12">
        <v>0</v>
      </c>
      <c r="Y1467" s="12">
        <v>0</v>
      </c>
      <c r="Z1467" s="12">
        <f>SUM(Q1467:Y1467)</f>
        <v>0</v>
      </c>
      <c r="AA1467" s="12">
        <v>0</v>
      </c>
      <c r="AB1467" s="12">
        <f>SUM(Z1467-AA1467)</f>
        <v>0</v>
      </c>
      <c r="AC1467" s="12">
        <f>SUM(P1467+AB1467)</f>
        <v>0</v>
      </c>
    </row>
    <row r="1468" spans="1:29">
      <c r="A1468" s="2">
        <v>2014</v>
      </c>
      <c r="B1468" s="6" t="s">
        <v>1746</v>
      </c>
      <c r="C1468" s="6" t="s">
        <v>87</v>
      </c>
      <c r="D1468" s="5" t="s">
        <v>0</v>
      </c>
      <c r="E1468" s="12">
        <v>0</v>
      </c>
      <c r="F1468" s="12">
        <v>0</v>
      </c>
      <c r="G1468" s="12">
        <v>0</v>
      </c>
      <c r="H1468" s="12">
        <v>719.79</v>
      </c>
      <c r="I1468" s="12">
        <v>0</v>
      </c>
      <c r="J1468" s="12">
        <v>720.59</v>
      </c>
      <c r="K1468" s="12">
        <v>1793.34</v>
      </c>
      <c r="L1468" s="12">
        <v>0</v>
      </c>
      <c r="M1468" s="12">
        <v>0</v>
      </c>
      <c r="N1468" s="12">
        <f>SUM(E1468:M1468)</f>
        <v>3233.7200000000003</v>
      </c>
      <c r="O1468" s="12">
        <v>3233.72</v>
      </c>
      <c r="P1468" s="12">
        <f>SUM(N1468-O1468)</f>
        <v>4.5474735088646412E-13</v>
      </c>
      <c r="Q1468" s="12">
        <v>0</v>
      </c>
      <c r="R1468" s="12">
        <v>0</v>
      </c>
      <c r="S1468" s="12">
        <v>0</v>
      </c>
      <c r="T1468" s="12">
        <v>518.79</v>
      </c>
      <c r="U1468" s="12">
        <v>0</v>
      </c>
      <c r="V1468" s="12">
        <v>0</v>
      </c>
      <c r="W1468" s="12">
        <v>567.97</v>
      </c>
      <c r="X1468" s="12">
        <v>0</v>
      </c>
      <c r="Y1468" s="12">
        <v>0</v>
      </c>
      <c r="Z1468" s="12">
        <f>SUM(Q1468:Y1468)</f>
        <v>1086.76</v>
      </c>
      <c r="AA1468" s="12">
        <v>0</v>
      </c>
      <c r="AB1468" s="12">
        <f>SUM(Z1468-AA1468)</f>
        <v>1086.76</v>
      </c>
      <c r="AC1468" s="12">
        <f>SUM(P1468+AB1468)</f>
        <v>1086.7600000000004</v>
      </c>
    </row>
    <row r="1469" spans="1:29">
      <c r="A1469" s="2">
        <v>2014</v>
      </c>
      <c r="B1469" s="6" t="s">
        <v>1747</v>
      </c>
      <c r="C1469" s="6" t="s">
        <v>1748</v>
      </c>
      <c r="D1469" s="5"/>
      <c r="E1469" s="12">
        <v>0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f t="shared" ref="N1469:N1514" si="470">SUM(E1469:M1469)</f>
        <v>0</v>
      </c>
      <c r="O1469" s="12">
        <v>0</v>
      </c>
      <c r="P1469" s="12">
        <f t="shared" ref="P1469:P1514" si="471">SUM(N1469-O1469)</f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f t="shared" si="455"/>
        <v>0</v>
      </c>
      <c r="AA1469" s="12">
        <v>0</v>
      </c>
      <c r="AB1469" s="12">
        <f t="shared" si="456"/>
        <v>0</v>
      </c>
      <c r="AC1469" s="12">
        <f t="shared" si="457"/>
        <v>0</v>
      </c>
    </row>
    <row r="1470" spans="1:29">
      <c r="A1470" s="2">
        <v>2014</v>
      </c>
      <c r="B1470" s="6" t="s">
        <v>1749</v>
      </c>
      <c r="C1470" s="6" t="s">
        <v>372</v>
      </c>
      <c r="D1470" s="5" t="s">
        <v>114</v>
      </c>
      <c r="E1470" s="12">
        <v>0</v>
      </c>
      <c r="F1470" s="12">
        <v>0</v>
      </c>
      <c r="G1470" s="12">
        <v>0</v>
      </c>
      <c r="H1470" s="12">
        <v>29.05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f t="shared" si="470"/>
        <v>29.05</v>
      </c>
      <c r="O1470" s="12">
        <v>29.05</v>
      </c>
      <c r="P1470" s="12">
        <f t="shared" si="471"/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f t="shared" si="455"/>
        <v>0</v>
      </c>
      <c r="AA1470" s="12">
        <v>0</v>
      </c>
      <c r="AB1470" s="12">
        <f t="shared" si="456"/>
        <v>0</v>
      </c>
      <c r="AC1470" s="12">
        <f t="shared" si="457"/>
        <v>0</v>
      </c>
    </row>
    <row r="1471" spans="1:29">
      <c r="A1471" s="2">
        <v>2014</v>
      </c>
      <c r="B1471" s="6" t="s">
        <v>1750</v>
      </c>
      <c r="C1471" s="6" t="s">
        <v>345</v>
      </c>
      <c r="D1471" s="5" t="s">
        <v>114</v>
      </c>
      <c r="E1471" s="12">
        <v>0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f t="shared" si="470"/>
        <v>0</v>
      </c>
      <c r="O1471" s="12">
        <v>0</v>
      </c>
      <c r="P1471" s="12">
        <f t="shared" si="471"/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0</v>
      </c>
      <c r="Y1471" s="12">
        <v>0</v>
      </c>
      <c r="Z1471" s="12">
        <f t="shared" si="455"/>
        <v>0</v>
      </c>
      <c r="AA1471" s="12">
        <v>0</v>
      </c>
      <c r="AB1471" s="12">
        <f t="shared" si="456"/>
        <v>0</v>
      </c>
      <c r="AC1471" s="12">
        <f t="shared" si="457"/>
        <v>0</v>
      </c>
    </row>
    <row r="1472" spans="1:29">
      <c r="A1472" s="1"/>
      <c r="B1472" s="6" t="s">
        <v>0</v>
      </c>
      <c r="C1472" s="6" t="s">
        <v>1077</v>
      </c>
      <c r="D1472" s="5" t="s">
        <v>0</v>
      </c>
      <c r="E1472" s="12">
        <v>0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f t="shared" si="470"/>
        <v>0</v>
      </c>
      <c r="O1472" s="12">
        <v>0</v>
      </c>
      <c r="P1472" s="12">
        <f t="shared" si="471"/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f t="shared" si="455"/>
        <v>0</v>
      </c>
      <c r="AA1472" s="12">
        <v>0</v>
      </c>
      <c r="AB1472" s="12">
        <f t="shared" si="456"/>
        <v>0</v>
      </c>
      <c r="AC1472" s="12">
        <f t="shared" si="457"/>
        <v>0</v>
      </c>
    </row>
    <row r="1473" spans="1:29">
      <c r="A1473" s="1"/>
      <c r="B1473" s="6" t="s">
        <v>0</v>
      </c>
      <c r="C1473" s="6" t="s">
        <v>1751</v>
      </c>
      <c r="D1473" s="5" t="s">
        <v>0</v>
      </c>
      <c r="E1473" s="12">
        <v>0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f t="shared" si="470"/>
        <v>0</v>
      </c>
      <c r="O1473" s="12">
        <v>0</v>
      </c>
      <c r="P1473" s="12">
        <f t="shared" si="471"/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f t="shared" si="455"/>
        <v>0</v>
      </c>
      <c r="AA1473" s="12">
        <v>0</v>
      </c>
      <c r="AB1473" s="12">
        <f t="shared" si="456"/>
        <v>0</v>
      </c>
      <c r="AC1473" s="12">
        <f t="shared" si="457"/>
        <v>0</v>
      </c>
    </row>
    <row r="1474" spans="1:29">
      <c r="A1474" s="1"/>
      <c r="B1474" s="6" t="s">
        <v>0</v>
      </c>
      <c r="C1474" s="6" t="s">
        <v>1752</v>
      </c>
      <c r="D1474" s="5" t="s">
        <v>0</v>
      </c>
      <c r="E1474" s="12">
        <v>0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f t="shared" si="470"/>
        <v>0</v>
      </c>
      <c r="O1474" s="12">
        <v>0</v>
      </c>
      <c r="P1474" s="12">
        <f t="shared" si="471"/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f t="shared" si="455"/>
        <v>0</v>
      </c>
      <c r="AA1474" s="12">
        <v>0</v>
      </c>
      <c r="AB1474" s="12">
        <f t="shared" si="456"/>
        <v>0</v>
      </c>
      <c r="AC1474" s="12">
        <f t="shared" si="457"/>
        <v>0</v>
      </c>
    </row>
    <row r="1475" spans="1:29">
      <c r="A1475" s="1"/>
      <c r="B1475" s="7"/>
      <c r="C1475" s="6" t="s">
        <v>1753</v>
      </c>
      <c r="D1475" s="5" t="s">
        <v>131</v>
      </c>
      <c r="E1475" s="12">
        <v>0</v>
      </c>
      <c r="F1475" s="12">
        <v>0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f t="shared" si="470"/>
        <v>0</v>
      </c>
      <c r="O1475" s="12">
        <v>0</v>
      </c>
      <c r="P1475" s="12">
        <f t="shared" si="471"/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f t="shared" ref="Z1475:Z1509" si="472">SUM(Q1475:Y1475)</f>
        <v>0</v>
      </c>
      <c r="AA1475" s="12">
        <v>0</v>
      </c>
      <c r="AB1475" s="12">
        <f t="shared" ref="AB1475:AB1509" si="473">SUM(Z1475-AA1475)</f>
        <v>0</v>
      </c>
      <c r="AC1475" s="12">
        <f t="shared" ref="AC1475:AC1509" si="474">SUM(P1475+AB1475)</f>
        <v>0</v>
      </c>
    </row>
    <row r="1476" spans="1:29">
      <c r="A1476" s="1"/>
      <c r="B1476" s="6" t="s">
        <v>0</v>
      </c>
      <c r="C1476" s="6" t="s">
        <v>1754</v>
      </c>
      <c r="D1476" s="5" t="s">
        <v>0</v>
      </c>
      <c r="E1476" s="12">
        <v>0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f t="shared" si="470"/>
        <v>0</v>
      </c>
      <c r="O1476" s="12">
        <v>0</v>
      </c>
      <c r="P1476" s="12">
        <f t="shared" si="471"/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f t="shared" si="472"/>
        <v>0</v>
      </c>
      <c r="AA1476" s="12">
        <v>0</v>
      </c>
      <c r="AB1476" s="12">
        <f t="shared" si="473"/>
        <v>0</v>
      </c>
      <c r="AC1476" s="12">
        <f t="shared" si="474"/>
        <v>0</v>
      </c>
    </row>
    <row r="1477" spans="1:29">
      <c r="A1477" s="1"/>
      <c r="B1477" s="6" t="s">
        <v>0</v>
      </c>
      <c r="C1477" s="6" t="s">
        <v>1755</v>
      </c>
      <c r="D1477" s="5" t="s">
        <v>0</v>
      </c>
      <c r="E1477" s="12">
        <v>0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0</v>
      </c>
      <c r="N1477" s="12">
        <f t="shared" si="470"/>
        <v>0</v>
      </c>
      <c r="O1477" s="12">
        <v>0</v>
      </c>
      <c r="P1477" s="12">
        <f t="shared" si="471"/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0</v>
      </c>
      <c r="Y1477" s="12">
        <v>0</v>
      </c>
      <c r="Z1477" s="12">
        <f t="shared" si="472"/>
        <v>0</v>
      </c>
      <c r="AA1477" s="12">
        <v>0</v>
      </c>
      <c r="AB1477" s="12">
        <f t="shared" si="473"/>
        <v>0</v>
      </c>
      <c r="AC1477" s="12">
        <f t="shared" si="474"/>
        <v>0</v>
      </c>
    </row>
    <row r="1478" spans="1:29">
      <c r="A1478" s="1"/>
      <c r="B1478" s="6" t="s">
        <v>0</v>
      </c>
      <c r="C1478" s="6" t="s">
        <v>1756</v>
      </c>
      <c r="D1478" s="5" t="s">
        <v>0</v>
      </c>
      <c r="E1478" s="12">
        <v>0</v>
      </c>
      <c r="F1478" s="12">
        <v>0</v>
      </c>
      <c r="G1478" s="12">
        <v>0</v>
      </c>
      <c r="H1478" s="12">
        <v>0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f t="shared" si="470"/>
        <v>0</v>
      </c>
      <c r="O1478" s="12">
        <v>0</v>
      </c>
      <c r="P1478" s="12">
        <f t="shared" si="471"/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0</v>
      </c>
      <c r="X1478" s="12">
        <v>0</v>
      </c>
      <c r="Y1478" s="12">
        <v>0</v>
      </c>
      <c r="Z1478" s="12">
        <f t="shared" si="472"/>
        <v>0</v>
      </c>
      <c r="AA1478" s="12">
        <v>0</v>
      </c>
      <c r="AB1478" s="12">
        <f t="shared" si="473"/>
        <v>0</v>
      </c>
      <c r="AC1478" s="12">
        <f t="shared" si="474"/>
        <v>0</v>
      </c>
    </row>
    <row r="1479" spans="1:29">
      <c r="A1479" s="1"/>
      <c r="B1479" s="6" t="s">
        <v>0</v>
      </c>
      <c r="C1479" s="6" t="s">
        <v>1757</v>
      </c>
      <c r="D1479" s="5" t="s">
        <v>0</v>
      </c>
      <c r="E1479" s="12">
        <v>0</v>
      </c>
      <c r="F1479" s="12">
        <v>0</v>
      </c>
      <c r="G1479" s="12">
        <v>0</v>
      </c>
      <c r="H1479" s="12">
        <v>0</v>
      </c>
      <c r="I1479" s="12">
        <v>0</v>
      </c>
      <c r="J1479" s="12">
        <v>0</v>
      </c>
      <c r="K1479" s="12">
        <v>0</v>
      </c>
      <c r="L1479" s="12">
        <v>0</v>
      </c>
      <c r="M1479" s="12">
        <v>0</v>
      </c>
      <c r="N1479" s="12">
        <f t="shared" si="470"/>
        <v>0</v>
      </c>
      <c r="O1479" s="12">
        <v>0</v>
      </c>
      <c r="P1479" s="12">
        <f t="shared" si="471"/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f t="shared" si="472"/>
        <v>0</v>
      </c>
      <c r="AA1479" s="12">
        <v>0</v>
      </c>
      <c r="AB1479" s="12">
        <f t="shared" si="473"/>
        <v>0</v>
      </c>
      <c r="AC1479" s="12">
        <f t="shared" si="474"/>
        <v>0</v>
      </c>
    </row>
    <row r="1480" spans="1:29">
      <c r="A1480" s="2">
        <v>2014</v>
      </c>
      <c r="B1480" s="6" t="s">
        <v>1758</v>
      </c>
      <c r="C1480" s="6" t="s">
        <v>204</v>
      </c>
      <c r="D1480" s="5" t="s">
        <v>0</v>
      </c>
      <c r="E1480" s="12">
        <v>0</v>
      </c>
      <c r="F1480" s="12">
        <v>0</v>
      </c>
      <c r="G1480" s="12">
        <v>0</v>
      </c>
      <c r="H1480" s="12">
        <v>122.58</v>
      </c>
      <c r="I1480" s="12">
        <v>0</v>
      </c>
      <c r="J1480" s="12">
        <v>0</v>
      </c>
      <c r="K1480" s="12">
        <v>0</v>
      </c>
      <c r="L1480" s="12">
        <v>0</v>
      </c>
      <c r="M1480" s="12">
        <v>0</v>
      </c>
      <c r="N1480" s="12">
        <f t="shared" si="470"/>
        <v>122.58</v>
      </c>
      <c r="O1480" s="12">
        <v>122.58</v>
      </c>
      <c r="P1480" s="12">
        <f t="shared" si="471"/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148.07</v>
      </c>
      <c r="X1480" s="12">
        <v>0</v>
      </c>
      <c r="Y1480" s="12">
        <v>0</v>
      </c>
      <c r="Z1480" s="12">
        <f t="shared" si="472"/>
        <v>148.07</v>
      </c>
      <c r="AA1480" s="12">
        <v>148.07</v>
      </c>
      <c r="AB1480" s="12">
        <f t="shared" si="473"/>
        <v>0</v>
      </c>
      <c r="AC1480" s="12">
        <f t="shared" si="474"/>
        <v>0</v>
      </c>
    </row>
    <row r="1481" spans="1:29">
      <c r="A1481" s="2">
        <v>2014</v>
      </c>
      <c r="B1481" s="6" t="s">
        <v>1759</v>
      </c>
      <c r="C1481" s="6" t="s">
        <v>1760</v>
      </c>
      <c r="D1481" s="5"/>
      <c r="E1481" s="12">
        <v>0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200</v>
      </c>
      <c r="M1481" s="12">
        <v>0</v>
      </c>
      <c r="N1481" s="12">
        <f t="shared" si="470"/>
        <v>200</v>
      </c>
      <c r="O1481" s="12">
        <v>0</v>
      </c>
      <c r="P1481" s="12">
        <f t="shared" si="471"/>
        <v>200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500</v>
      </c>
      <c r="Y1481" s="12">
        <v>17.18</v>
      </c>
      <c r="Z1481" s="12">
        <f t="shared" si="472"/>
        <v>517.17999999999995</v>
      </c>
      <c r="AA1481" s="12">
        <v>0</v>
      </c>
      <c r="AB1481" s="12">
        <f t="shared" si="473"/>
        <v>517.17999999999995</v>
      </c>
      <c r="AC1481" s="12">
        <f t="shared" si="474"/>
        <v>717.18</v>
      </c>
    </row>
    <row r="1482" spans="1:29">
      <c r="A1482" s="2">
        <v>2014</v>
      </c>
      <c r="B1482" s="6" t="s">
        <v>1761</v>
      </c>
      <c r="C1482" s="6" t="s">
        <v>1369</v>
      </c>
      <c r="D1482" s="10" t="s">
        <v>0</v>
      </c>
      <c r="E1482" s="12">
        <v>0</v>
      </c>
      <c r="F1482" s="12">
        <v>0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f t="shared" si="470"/>
        <v>0</v>
      </c>
      <c r="O1482" s="12">
        <v>0</v>
      </c>
      <c r="P1482" s="12">
        <f t="shared" si="471"/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0</v>
      </c>
      <c r="X1482" s="12">
        <v>0</v>
      </c>
      <c r="Y1482" s="12">
        <v>0</v>
      </c>
      <c r="Z1482" s="12">
        <f t="shared" si="472"/>
        <v>0</v>
      </c>
      <c r="AA1482" s="12">
        <v>0</v>
      </c>
      <c r="AB1482" s="12">
        <f t="shared" si="473"/>
        <v>0</v>
      </c>
      <c r="AC1482" s="12">
        <f t="shared" si="474"/>
        <v>0</v>
      </c>
    </row>
    <row r="1483" spans="1:29">
      <c r="A1483" s="2">
        <v>2014</v>
      </c>
      <c r="B1483" s="6" t="s">
        <v>1762</v>
      </c>
      <c r="C1483" s="6" t="s">
        <v>1763</v>
      </c>
      <c r="D1483" s="5" t="s">
        <v>0</v>
      </c>
      <c r="E1483" s="12">
        <v>0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0</v>
      </c>
      <c r="N1483" s="12">
        <f t="shared" si="470"/>
        <v>0</v>
      </c>
      <c r="O1483" s="12">
        <v>0</v>
      </c>
      <c r="P1483" s="12">
        <f t="shared" si="471"/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f t="shared" si="472"/>
        <v>0</v>
      </c>
      <c r="AA1483" s="12">
        <v>0</v>
      </c>
      <c r="AB1483" s="12">
        <f t="shared" si="473"/>
        <v>0</v>
      </c>
      <c r="AC1483" s="12">
        <f t="shared" si="474"/>
        <v>0</v>
      </c>
    </row>
    <row r="1484" spans="1:29">
      <c r="A1484" s="2">
        <v>2014</v>
      </c>
      <c r="B1484" s="6" t="s">
        <v>1764</v>
      </c>
      <c r="C1484" s="6" t="s">
        <v>1647</v>
      </c>
      <c r="D1484" s="5"/>
      <c r="E1484" s="12">
        <v>0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f t="shared" si="470"/>
        <v>0</v>
      </c>
      <c r="O1484" s="12">
        <v>0</v>
      </c>
      <c r="P1484" s="12">
        <f t="shared" si="471"/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f t="shared" si="472"/>
        <v>0</v>
      </c>
      <c r="AA1484" s="12">
        <v>0</v>
      </c>
      <c r="AB1484" s="12">
        <f t="shared" si="473"/>
        <v>0</v>
      </c>
      <c r="AC1484" s="12">
        <f t="shared" si="474"/>
        <v>0</v>
      </c>
    </row>
    <row r="1485" spans="1:29">
      <c r="A1485" s="2">
        <v>2014</v>
      </c>
      <c r="B1485" s="6" t="s">
        <v>1765</v>
      </c>
      <c r="C1485" s="6" t="s">
        <v>1766</v>
      </c>
      <c r="D1485" s="5"/>
      <c r="E1485" s="12">
        <v>0</v>
      </c>
      <c r="F1485" s="12">
        <v>0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f t="shared" si="470"/>
        <v>0</v>
      </c>
      <c r="O1485" s="12">
        <v>0</v>
      </c>
      <c r="P1485" s="12">
        <f t="shared" si="471"/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f t="shared" si="472"/>
        <v>0</v>
      </c>
      <c r="AA1485" s="12">
        <v>0</v>
      </c>
      <c r="AB1485" s="12">
        <f t="shared" si="473"/>
        <v>0</v>
      </c>
      <c r="AC1485" s="12">
        <f t="shared" si="474"/>
        <v>0</v>
      </c>
    </row>
    <row r="1486" spans="1:29">
      <c r="A1486" s="2">
        <v>2014</v>
      </c>
      <c r="B1486" s="6" t="s">
        <v>1767</v>
      </c>
      <c r="C1486" s="6" t="s">
        <v>834</v>
      </c>
      <c r="D1486" s="5"/>
      <c r="E1486" s="12">
        <v>0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f t="shared" si="470"/>
        <v>0</v>
      </c>
      <c r="O1486" s="12">
        <v>0</v>
      </c>
      <c r="P1486" s="12">
        <f t="shared" si="471"/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f t="shared" si="472"/>
        <v>0</v>
      </c>
      <c r="AA1486" s="12">
        <v>0</v>
      </c>
      <c r="AB1486" s="12">
        <f t="shared" si="473"/>
        <v>0</v>
      </c>
      <c r="AC1486" s="12">
        <f t="shared" si="474"/>
        <v>0</v>
      </c>
    </row>
    <row r="1487" spans="1:29">
      <c r="A1487" s="2">
        <v>2014</v>
      </c>
      <c r="B1487" s="6" t="s">
        <v>1768</v>
      </c>
      <c r="C1487" s="1" t="s">
        <v>950</v>
      </c>
      <c r="D1487" s="5"/>
      <c r="E1487" s="12">
        <v>0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f t="shared" si="470"/>
        <v>0</v>
      </c>
      <c r="O1487" s="12">
        <v>0</v>
      </c>
      <c r="P1487" s="12">
        <f t="shared" si="471"/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f t="shared" si="472"/>
        <v>0</v>
      </c>
      <c r="AA1487" s="12">
        <v>0</v>
      </c>
      <c r="AB1487" s="12">
        <f t="shared" si="473"/>
        <v>0</v>
      </c>
      <c r="AC1487" s="12">
        <f t="shared" si="474"/>
        <v>0</v>
      </c>
    </row>
    <row r="1488" spans="1:29">
      <c r="A1488" s="2"/>
      <c r="B1488" s="6"/>
      <c r="C1488" s="6" t="s">
        <v>1359</v>
      </c>
      <c r="D1488" s="5" t="s">
        <v>0</v>
      </c>
      <c r="E1488" s="12">
        <v>0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f t="shared" si="470"/>
        <v>0</v>
      </c>
      <c r="O1488" s="12">
        <v>0</v>
      </c>
      <c r="P1488" s="12">
        <f t="shared" si="471"/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f t="shared" si="472"/>
        <v>0</v>
      </c>
      <c r="AA1488" s="12">
        <v>0</v>
      </c>
      <c r="AB1488" s="12">
        <f t="shared" si="473"/>
        <v>0</v>
      </c>
      <c r="AC1488" s="12">
        <f t="shared" si="474"/>
        <v>0</v>
      </c>
    </row>
    <row r="1489" spans="1:29">
      <c r="A1489" s="2"/>
      <c r="B1489" s="6"/>
      <c r="C1489" s="6" t="s">
        <v>592</v>
      </c>
      <c r="D1489" s="5"/>
      <c r="E1489" s="12">
        <v>0</v>
      </c>
      <c r="F1489" s="12">
        <v>0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f t="shared" si="470"/>
        <v>0</v>
      </c>
      <c r="O1489" s="12">
        <v>0</v>
      </c>
      <c r="P1489" s="12">
        <f t="shared" si="471"/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f t="shared" si="472"/>
        <v>0</v>
      </c>
      <c r="AA1489" s="12">
        <v>0</v>
      </c>
      <c r="AB1489" s="12">
        <f t="shared" si="473"/>
        <v>0</v>
      </c>
      <c r="AC1489" s="12">
        <f t="shared" si="474"/>
        <v>0</v>
      </c>
    </row>
    <row r="1490" spans="1:29">
      <c r="A1490" s="2"/>
      <c r="B1490" s="7" t="s">
        <v>0</v>
      </c>
      <c r="C1490" s="6" t="s">
        <v>1769</v>
      </c>
      <c r="D1490" s="5" t="s">
        <v>131</v>
      </c>
      <c r="E1490" s="12">
        <v>0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f>SUM(E1490:M1490)</f>
        <v>0</v>
      </c>
      <c r="O1490" s="12">
        <v>0</v>
      </c>
      <c r="P1490" s="12">
        <f>SUM(N1490-O1490)</f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f t="shared" si="472"/>
        <v>0</v>
      </c>
      <c r="AA1490" s="12">
        <v>0</v>
      </c>
      <c r="AB1490" s="12">
        <f t="shared" si="473"/>
        <v>0</v>
      </c>
      <c r="AC1490" s="12">
        <f t="shared" si="474"/>
        <v>0</v>
      </c>
    </row>
    <row r="1491" spans="1:29">
      <c r="A1491" s="2">
        <v>2014</v>
      </c>
      <c r="B1491" s="6" t="s">
        <v>1770</v>
      </c>
      <c r="C1491" s="6" t="s">
        <v>1016</v>
      </c>
      <c r="D1491" s="5" t="s">
        <v>53</v>
      </c>
      <c r="E1491" s="12">
        <v>0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f t="shared" ref="N1491:N1492" si="475">SUM(E1491:M1491)</f>
        <v>0</v>
      </c>
      <c r="O1491" s="12">
        <v>0</v>
      </c>
      <c r="P1491" s="12">
        <f t="shared" ref="P1491:P1492" si="476">SUM(N1491-O1491)</f>
        <v>0</v>
      </c>
      <c r="Q1491" s="12"/>
      <c r="R1491" s="12"/>
      <c r="S1491" s="12"/>
      <c r="T1491" s="12"/>
      <c r="U1491" s="12"/>
      <c r="V1491" s="12"/>
      <c r="W1491" s="12"/>
      <c r="X1491" s="12"/>
      <c r="Y1491" s="12"/>
      <c r="Z1491" s="12">
        <f t="shared" si="472"/>
        <v>0</v>
      </c>
      <c r="AA1491" s="12"/>
      <c r="AB1491" s="12">
        <f t="shared" si="473"/>
        <v>0</v>
      </c>
      <c r="AC1491" s="12">
        <f t="shared" si="474"/>
        <v>0</v>
      </c>
    </row>
    <row r="1492" spans="1:29">
      <c r="A1492" s="2">
        <v>2014</v>
      </c>
      <c r="B1492" s="6" t="s">
        <v>1771</v>
      </c>
      <c r="C1492" s="6" t="s">
        <v>807</v>
      </c>
      <c r="D1492" s="5" t="s">
        <v>131</v>
      </c>
      <c r="E1492" s="12">
        <v>0</v>
      </c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f t="shared" si="475"/>
        <v>0</v>
      </c>
      <c r="O1492" s="12">
        <v>0</v>
      </c>
      <c r="P1492" s="12">
        <f t="shared" si="476"/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f t="shared" si="472"/>
        <v>0</v>
      </c>
      <c r="AA1492" s="12">
        <v>0</v>
      </c>
      <c r="AB1492" s="12">
        <f t="shared" si="473"/>
        <v>0</v>
      </c>
      <c r="AC1492" s="12">
        <f t="shared" si="474"/>
        <v>0</v>
      </c>
    </row>
    <row r="1493" spans="1:29">
      <c r="A1493" s="2">
        <v>2014</v>
      </c>
      <c r="B1493" s="6" t="s">
        <v>1772</v>
      </c>
      <c r="C1493" s="6" t="s">
        <v>405</v>
      </c>
      <c r="D1493" s="5"/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f t="shared" si="470"/>
        <v>0</v>
      </c>
      <c r="O1493" s="12">
        <v>0</v>
      </c>
      <c r="P1493" s="12">
        <f t="shared" si="471"/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f t="shared" si="472"/>
        <v>0</v>
      </c>
      <c r="AA1493" s="12">
        <v>0</v>
      </c>
      <c r="AB1493" s="12">
        <f t="shared" si="473"/>
        <v>0</v>
      </c>
      <c r="AC1493" s="12">
        <f t="shared" si="474"/>
        <v>0</v>
      </c>
    </row>
    <row r="1494" spans="1:29">
      <c r="A1494" s="2">
        <v>2014</v>
      </c>
      <c r="B1494" s="6" t="s">
        <v>1773</v>
      </c>
      <c r="C1494" s="6" t="s">
        <v>313</v>
      </c>
      <c r="D1494" s="5"/>
      <c r="E1494" s="12">
        <v>0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f t="shared" si="470"/>
        <v>0</v>
      </c>
      <c r="O1494" s="12">
        <v>0</v>
      </c>
      <c r="P1494" s="12">
        <f t="shared" si="471"/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f t="shared" si="472"/>
        <v>0</v>
      </c>
      <c r="AA1494" s="12">
        <v>0</v>
      </c>
      <c r="AB1494" s="12">
        <f t="shared" si="473"/>
        <v>0</v>
      </c>
      <c r="AC1494" s="12">
        <f t="shared" si="474"/>
        <v>0</v>
      </c>
    </row>
    <row r="1495" spans="1:29">
      <c r="A1495" s="2">
        <v>2014</v>
      </c>
      <c r="B1495" s="6" t="s">
        <v>1774</v>
      </c>
      <c r="C1495" s="6" t="s">
        <v>716</v>
      </c>
      <c r="D1495" s="5" t="s">
        <v>53</v>
      </c>
      <c r="E1495" s="12">
        <v>0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f t="shared" si="470"/>
        <v>0</v>
      </c>
      <c r="O1495" s="12">
        <v>0</v>
      </c>
      <c r="P1495" s="12">
        <f t="shared" si="471"/>
        <v>0</v>
      </c>
      <c r="Q1495" s="12"/>
      <c r="R1495" s="12"/>
      <c r="S1495" s="12"/>
      <c r="T1495" s="12"/>
      <c r="U1495" s="12"/>
      <c r="V1495" s="12"/>
      <c r="W1495" s="12"/>
      <c r="X1495" s="12"/>
      <c r="Y1495" s="12"/>
      <c r="Z1495" s="12">
        <f t="shared" si="472"/>
        <v>0</v>
      </c>
      <c r="AA1495" s="12"/>
      <c r="AB1495" s="12">
        <f t="shared" si="473"/>
        <v>0</v>
      </c>
      <c r="AC1495" s="12">
        <f t="shared" si="474"/>
        <v>0</v>
      </c>
    </row>
    <row r="1496" spans="1:29">
      <c r="A1496" s="2">
        <v>2014</v>
      </c>
      <c r="B1496" s="6" t="s">
        <v>1775</v>
      </c>
      <c r="C1496" s="6" t="s">
        <v>1776</v>
      </c>
      <c r="D1496" s="5" t="s">
        <v>0</v>
      </c>
      <c r="E1496" s="12">
        <v>0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0</v>
      </c>
      <c r="L1496" s="12">
        <v>0</v>
      </c>
      <c r="M1496" s="12">
        <v>0</v>
      </c>
      <c r="N1496" s="12">
        <f t="shared" si="470"/>
        <v>0</v>
      </c>
      <c r="O1496" s="12">
        <v>0</v>
      </c>
      <c r="P1496" s="12">
        <f t="shared" si="471"/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v>0</v>
      </c>
      <c r="Y1496" s="12">
        <v>0</v>
      </c>
      <c r="Z1496" s="12">
        <f t="shared" si="472"/>
        <v>0</v>
      </c>
      <c r="AA1496" s="12">
        <v>0</v>
      </c>
      <c r="AB1496" s="12">
        <f t="shared" si="473"/>
        <v>0</v>
      </c>
      <c r="AC1496" s="12">
        <f t="shared" si="474"/>
        <v>0</v>
      </c>
    </row>
    <row r="1497" spans="1:29">
      <c r="A1497" s="2">
        <v>2014</v>
      </c>
      <c r="B1497" s="6" t="s">
        <v>1777</v>
      </c>
      <c r="C1497" s="6" t="s">
        <v>1055</v>
      </c>
      <c r="D1497" s="5" t="s">
        <v>0</v>
      </c>
      <c r="E1497" s="12">
        <v>0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0</v>
      </c>
      <c r="L1497" s="12">
        <v>0</v>
      </c>
      <c r="M1497" s="12">
        <v>0</v>
      </c>
      <c r="N1497" s="12">
        <f t="shared" si="470"/>
        <v>0</v>
      </c>
      <c r="O1497" s="12">
        <v>0</v>
      </c>
      <c r="P1497" s="12">
        <f t="shared" si="471"/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v>0</v>
      </c>
      <c r="Z1497" s="12">
        <f t="shared" si="472"/>
        <v>0</v>
      </c>
      <c r="AA1497" s="12">
        <v>0</v>
      </c>
      <c r="AB1497" s="12">
        <f t="shared" si="473"/>
        <v>0</v>
      </c>
      <c r="AC1497" s="12">
        <f t="shared" si="474"/>
        <v>0</v>
      </c>
    </row>
    <row r="1498" spans="1:29">
      <c r="A1498" s="2">
        <v>2014</v>
      </c>
      <c r="B1498" s="6" t="s">
        <v>1778</v>
      </c>
      <c r="C1498" s="6" t="s">
        <v>249</v>
      </c>
      <c r="D1498" s="5" t="s">
        <v>131</v>
      </c>
      <c r="E1498" s="12">
        <v>0</v>
      </c>
      <c r="F1498" s="12">
        <v>0</v>
      </c>
      <c r="G1498" s="12">
        <v>0</v>
      </c>
      <c r="H1498" s="12">
        <v>0</v>
      </c>
      <c r="I1498" s="12">
        <v>0</v>
      </c>
      <c r="J1498" s="12">
        <v>0</v>
      </c>
      <c r="K1498" s="12">
        <v>0</v>
      </c>
      <c r="L1498" s="12">
        <v>0</v>
      </c>
      <c r="M1498" s="12">
        <v>0</v>
      </c>
      <c r="N1498" s="12">
        <f t="shared" si="470"/>
        <v>0</v>
      </c>
      <c r="O1498" s="12">
        <v>0</v>
      </c>
      <c r="P1498" s="12">
        <f t="shared" si="471"/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0</v>
      </c>
      <c r="X1498" s="12">
        <v>0</v>
      </c>
      <c r="Y1498" s="12">
        <v>0</v>
      </c>
      <c r="Z1498" s="12">
        <f t="shared" si="472"/>
        <v>0</v>
      </c>
      <c r="AA1498" s="12">
        <v>0</v>
      </c>
      <c r="AB1498" s="12">
        <f t="shared" si="473"/>
        <v>0</v>
      </c>
      <c r="AC1498" s="12">
        <f t="shared" si="474"/>
        <v>0</v>
      </c>
    </row>
    <row r="1499" spans="1:29">
      <c r="A1499" s="2">
        <v>2014</v>
      </c>
      <c r="B1499" s="6" t="s">
        <v>1779</v>
      </c>
      <c r="C1499" s="6" t="s">
        <v>1833</v>
      </c>
      <c r="D1499" s="5" t="s">
        <v>0</v>
      </c>
      <c r="E1499" s="12">
        <v>0</v>
      </c>
      <c r="F1499" s="12">
        <v>0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f t="shared" si="470"/>
        <v>0</v>
      </c>
      <c r="O1499" s="12">
        <v>0</v>
      </c>
      <c r="P1499" s="12">
        <f t="shared" si="471"/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f t="shared" si="472"/>
        <v>0</v>
      </c>
      <c r="AA1499" s="12">
        <v>0</v>
      </c>
      <c r="AB1499" s="12">
        <f t="shared" si="473"/>
        <v>0</v>
      </c>
      <c r="AC1499" s="12">
        <f t="shared" si="474"/>
        <v>0</v>
      </c>
    </row>
    <row r="1500" spans="1:29">
      <c r="A1500" s="2">
        <v>2014</v>
      </c>
      <c r="B1500" s="6" t="s">
        <v>1780</v>
      </c>
      <c r="C1500" s="6" t="s">
        <v>1781</v>
      </c>
      <c r="D1500" s="5"/>
      <c r="E1500" s="12">
        <v>0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f t="shared" si="470"/>
        <v>0</v>
      </c>
      <c r="O1500" s="12">
        <v>0</v>
      </c>
      <c r="P1500" s="12">
        <f t="shared" si="471"/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f t="shared" si="472"/>
        <v>0</v>
      </c>
      <c r="AA1500" s="12">
        <v>0</v>
      </c>
      <c r="AB1500" s="12">
        <f t="shared" si="473"/>
        <v>0</v>
      </c>
      <c r="AC1500" s="12">
        <f t="shared" si="474"/>
        <v>0</v>
      </c>
    </row>
    <row r="1501" spans="1:29">
      <c r="A1501" s="2">
        <v>2014</v>
      </c>
      <c r="B1501" s="6" t="s">
        <v>1780</v>
      </c>
      <c r="C1501" s="6" t="s">
        <v>1782</v>
      </c>
      <c r="D1501" s="5"/>
      <c r="E1501" s="12">
        <v>10750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0</v>
      </c>
      <c r="L1501" s="12">
        <v>0</v>
      </c>
      <c r="M1501" s="12">
        <v>0</v>
      </c>
      <c r="N1501" s="12">
        <f t="shared" si="470"/>
        <v>10750</v>
      </c>
      <c r="O1501" s="12">
        <v>0</v>
      </c>
      <c r="P1501" s="12">
        <f t="shared" si="471"/>
        <v>10750</v>
      </c>
      <c r="Q1501" s="12">
        <v>3250</v>
      </c>
      <c r="R1501" s="12">
        <v>0</v>
      </c>
      <c r="S1501" s="12">
        <v>0</v>
      </c>
      <c r="T1501" s="12">
        <v>13.78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f t="shared" si="472"/>
        <v>3263.78</v>
      </c>
      <c r="AA1501" s="12">
        <v>3263.78</v>
      </c>
      <c r="AB1501" s="12">
        <f t="shared" si="473"/>
        <v>0</v>
      </c>
      <c r="AC1501" s="12">
        <f t="shared" si="474"/>
        <v>10750</v>
      </c>
    </row>
    <row r="1502" spans="1:29">
      <c r="A1502" s="2" t="s">
        <v>0</v>
      </c>
      <c r="B1502" s="6" t="s">
        <v>0</v>
      </c>
      <c r="C1502" s="6" t="s">
        <v>88</v>
      </c>
      <c r="D1502" s="5"/>
      <c r="E1502" s="12">
        <v>0</v>
      </c>
      <c r="F1502" s="12">
        <v>0</v>
      </c>
      <c r="G1502" s="12">
        <v>0</v>
      </c>
      <c r="H1502" s="12">
        <v>197.33</v>
      </c>
      <c r="I1502" s="12">
        <v>0</v>
      </c>
      <c r="J1502" s="12">
        <v>0</v>
      </c>
      <c r="K1502" s="12">
        <v>448.08</v>
      </c>
      <c r="L1502" s="12">
        <v>0</v>
      </c>
      <c r="M1502" s="12">
        <v>0</v>
      </c>
      <c r="N1502" s="12">
        <f t="shared" si="470"/>
        <v>645.41</v>
      </c>
      <c r="O1502" s="12">
        <v>0</v>
      </c>
      <c r="P1502" s="12">
        <f t="shared" si="471"/>
        <v>645.41</v>
      </c>
      <c r="Q1502" s="12">
        <v>0</v>
      </c>
      <c r="R1502" s="12">
        <v>0</v>
      </c>
      <c r="S1502" s="12">
        <v>0</v>
      </c>
      <c r="T1502" s="12">
        <v>17.920000000000002</v>
      </c>
      <c r="U1502" s="12">
        <v>0</v>
      </c>
      <c r="V1502" s="12">
        <v>0</v>
      </c>
      <c r="W1502" s="12">
        <v>0</v>
      </c>
      <c r="X1502" s="12">
        <v>410</v>
      </c>
      <c r="Y1502" s="12">
        <v>0</v>
      </c>
      <c r="Z1502" s="12">
        <f t="shared" si="472"/>
        <v>427.92</v>
      </c>
      <c r="AA1502" s="12">
        <v>0</v>
      </c>
      <c r="AB1502" s="12">
        <f t="shared" si="473"/>
        <v>427.92</v>
      </c>
      <c r="AC1502" s="12">
        <f t="shared" si="474"/>
        <v>1073.33</v>
      </c>
    </row>
    <row r="1503" spans="1:29">
      <c r="A1503" s="2" t="s">
        <v>0</v>
      </c>
      <c r="B1503" s="6" t="s">
        <v>0</v>
      </c>
      <c r="C1503" s="6" t="s">
        <v>1783</v>
      </c>
      <c r="D1503" s="5"/>
      <c r="E1503" s="12">
        <v>4300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f t="shared" si="470"/>
        <v>4300</v>
      </c>
      <c r="O1503" s="12">
        <v>0</v>
      </c>
      <c r="P1503" s="12">
        <f t="shared" si="471"/>
        <v>4300</v>
      </c>
      <c r="Q1503" s="12">
        <v>1500</v>
      </c>
      <c r="R1503" s="12">
        <v>0</v>
      </c>
      <c r="S1503" s="12">
        <v>0</v>
      </c>
      <c r="T1503" s="12">
        <v>18.760000000000002</v>
      </c>
      <c r="U1503" s="12">
        <v>0</v>
      </c>
      <c r="V1503" s="12">
        <v>0</v>
      </c>
      <c r="W1503" s="12">
        <v>0</v>
      </c>
      <c r="X1503" s="12">
        <v>0</v>
      </c>
      <c r="Y1503" s="12">
        <v>0</v>
      </c>
      <c r="Z1503" s="12">
        <f t="shared" si="472"/>
        <v>1518.76</v>
      </c>
      <c r="AA1503" s="12">
        <v>1518.76</v>
      </c>
      <c r="AB1503" s="12">
        <f t="shared" si="473"/>
        <v>0</v>
      </c>
      <c r="AC1503" s="12">
        <f t="shared" si="474"/>
        <v>4300</v>
      </c>
    </row>
    <row r="1504" spans="1:29">
      <c r="A1504" s="2" t="s">
        <v>0</v>
      </c>
      <c r="B1504" s="6" t="s">
        <v>0</v>
      </c>
      <c r="C1504" s="6" t="s">
        <v>38</v>
      </c>
      <c r="D1504" s="5"/>
      <c r="E1504" s="12">
        <v>2150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f t="shared" si="470"/>
        <v>2150</v>
      </c>
      <c r="O1504" s="12">
        <v>0</v>
      </c>
      <c r="P1504" s="12">
        <f t="shared" si="471"/>
        <v>2150</v>
      </c>
      <c r="Q1504" s="12">
        <v>650</v>
      </c>
      <c r="R1504" s="12">
        <v>0</v>
      </c>
      <c r="S1504" s="12">
        <v>0</v>
      </c>
      <c r="T1504" s="12">
        <v>18.82</v>
      </c>
      <c r="U1504" s="12">
        <v>0</v>
      </c>
      <c r="V1504" s="12">
        <v>0</v>
      </c>
      <c r="W1504" s="12">
        <v>0</v>
      </c>
      <c r="X1504" s="12">
        <v>0</v>
      </c>
      <c r="Y1504" s="12">
        <v>0</v>
      </c>
      <c r="Z1504" s="12">
        <f t="shared" si="472"/>
        <v>668.82</v>
      </c>
      <c r="AA1504" s="12">
        <v>668.82</v>
      </c>
      <c r="AB1504" s="12">
        <f t="shared" si="473"/>
        <v>0</v>
      </c>
      <c r="AC1504" s="12">
        <f t="shared" si="474"/>
        <v>2150</v>
      </c>
    </row>
    <row r="1505" spans="1:29">
      <c r="A1505" s="2">
        <v>2014</v>
      </c>
      <c r="B1505" s="6" t="s">
        <v>1784</v>
      </c>
      <c r="C1505" s="6" t="s">
        <v>509</v>
      </c>
      <c r="D1505" s="5"/>
      <c r="E1505" s="12">
        <v>0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f t="shared" si="470"/>
        <v>0</v>
      </c>
      <c r="O1505" s="12">
        <v>0</v>
      </c>
      <c r="P1505" s="12">
        <f t="shared" si="471"/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f t="shared" si="472"/>
        <v>0</v>
      </c>
      <c r="AA1505" s="12">
        <v>0</v>
      </c>
      <c r="AB1505" s="12">
        <f t="shared" si="473"/>
        <v>0</v>
      </c>
      <c r="AC1505" s="12">
        <f t="shared" si="474"/>
        <v>0</v>
      </c>
    </row>
    <row r="1506" spans="1:29">
      <c r="A1506" s="2">
        <v>2014</v>
      </c>
      <c r="B1506" s="6" t="s">
        <v>1785</v>
      </c>
      <c r="C1506" s="6" t="s">
        <v>631</v>
      </c>
      <c r="D1506" s="5"/>
      <c r="E1506" s="12">
        <v>0</v>
      </c>
      <c r="F1506" s="12">
        <v>0</v>
      </c>
      <c r="G1506" s="12">
        <v>0</v>
      </c>
      <c r="H1506" s="12">
        <v>0</v>
      </c>
      <c r="I1506" s="12">
        <v>0</v>
      </c>
      <c r="J1506" s="12">
        <v>0</v>
      </c>
      <c r="K1506" s="12">
        <v>0</v>
      </c>
      <c r="L1506" s="12">
        <v>0</v>
      </c>
      <c r="M1506" s="12">
        <v>0</v>
      </c>
      <c r="N1506" s="12">
        <f t="shared" si="470"/>
        <v>0</v>
      </c>
      <c r="O1506" s="12">
        <v>0</v>
      </c>
      <c r="P1506" s="12">
        <f t="shared" si="471"/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2">
        <v>0</v>
      </c>
      <c r="Z1506" s="12">
        <f t="shared" si="472"/>
        <v>0</v>
      </c>
      <c r="AA1506" s="12">
        <v>0</v>
      </c>
      <c r="AB1506" s="12">
        <f t="shared" si="473"/>
        <v>0</v>
      </c>
      <c r="AC1506" s="12">
        <f t="shared" si="474"/>
        <v>0</v>
      </c>
    </row>
    <row r="1507" spans="1:29">
      <c r="A1507" s="2">
        <v>2014</v>
      </c>
      <c r="B1507" s="6" t="s">
        <v>1786</v>
      </c>
      <c r="C1507" s="6" t="s">
        <v>1198</v>
      </c>
      <c r="D1507" s="15" t="s">
        <v>0</v>
      </c>
      <c r="E1507" s="12">
        <v>0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f>SUM(E1507:M1507)</f>
        <v>0</v>
      </c>
      <c r="O1507" s="12">
        <v>0</v>
      </c>
      <c r="P1507" s="12">
        <f>SUM(N1507-O1507)</f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0</v>
      </c>
      <c r="Z1507" s="12">
        <f t="shared" si="472"/>
        <v>0</v>
      </c>
      <c r="AA1507" s="12">
        <v>0</v>
      </c>
      <c r="AB1507" s="12">
        <f t="shared" si="473"/>
        <v>0</v>
      </c>
      <c r="AC1507" s="12">
        <f t="shared" si="474"/>
        <v>0</v>
      </c>
    </row>
    <row r="1508" spans="1:29">
      <c r="A1508" s="2">
        <v>2014</v>
      </c>
      <c r="B1508" s="6" t="s">
        <v>1787</v>
      </c>
      <c r="C1508" s="6" t="s">
        <v>472</v>
      </c>
      <c r="D1508" s="5" t="s">
        <v>0</v>
      </c>
      <c r="E1508" s="12">
        <v>0</v>
      </c>
      <c r="F1508" s="12">
        <v>0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f t="shared" ref="N1508" si="477">SUM(E1508:M1508)</f>
        <v>0</v>
      </c>
      <c r="O1508" s="12">
        <v>0</v>
      </c>
      <c r="P1508" s="12">
        <f t="shared" ref="P1508" si="478">SUM(N1508-O1508)</f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f t="shared" si="472"/>
        <v>0</v>
      </c>
      <c r="AA1508" s="12">
        <v>0</v>
      </c>
      <c r="AB1508" s="12">
        <f t="shared" si="473"/>
        <v>0</v>
      </c>
      <c r="AC1508" s="12">
        <f t="shared" si="474"/>
        <v>0</v>
      </c>
    </row>
    <row r="1509" spans="1:29">
      <c r="A1509" s="2">
        <v>2014</v>
      </c>
      <c r="B1509" s="6" t="s">
        <v>1788</v>
      </c>
      <c r="C1509" s="6" t="s">
        <v>397</v>
      </c>
      <c r="D1509" s="5" t="s">
        <v>0</v>
      </c>
      <c r="E1509" s="12">
        <v>0</v>
      </c>
      <c r="F1509" s="12">
        <v>0</v>
      </c>
      <c r="G1509" s="12">
        <v>0</v>
      </c>
      <c r="H1509" s="12">
        <v>94.04</v>
      </c>
      <c r="I1509" s="12">
        <v>0</v>
      </c>
      <c r="J1509" s="12">
        <v>0</v>
      </c>
      <c r="K1509" s="12">
        <v>246.44</v>
      </c>
      <c r="L1509" s="12">
        <v>0</v>
      </c>
      <c r="M1509" s="12">
        <v>0</v>
      </c>
      <c r="N1509" s="12">
        <f t="shared" si="470"/>
        <v>340.48</v>
      </c>
      <c r="O1509" s="12">
        <v>0</v>
      </c>
      <c r="P1509" s="12">
        <f t="shared" si="471"/>
        <v>340.48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f t="shared" si="472"/>
        <v>0</v>
      </c>
      <c r="AA1509" s="12">
        <v>0</v>
      </c>
      <c r="AB1509" s="12">
        <f t="shared" si="473"/>
        <v>0</v>
      </c>
      <c r="AC1509" s="12">
        <f t="shared" si="474"/>
        <v>340.48</v>
      </c>
    </row>
    <row r="1510" spans="1:29">
      <c r="A1510" s="1"/>
      <c r="B1510" s="6"/>
      <c r="C1510" s="6"/>
      <c r="D1510" s="5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>
        <f t="shared" si="470"/>
        <v>0</v>
      </c>
      <c r="O1510" s="12"/>
      <c r="P1510" s="12">
        <f t="shared" si="471"/>
        <v>0</v>
      </c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</row>
    <row r="1511" spans="1:29">
      <c r="A1511" s="1"/>
      <c r="B1511" s="6"/>
      <c r="C1511" s="6"/>
      <c r="D1511" s="5"/>
      <c r="E1511" s="12"/>
      <c r="F1511" s="12"/>
      <c r="G1511" s="12"/>
      <c r="H1511" s="12"/>
      <c r="I1511" s="12"/>
      <c r="J1511" s="12"/>
      <c r="K1511" s="12"/>
      <c r="L1511" s="12"/>
      <c r="M1511" s="12" t="s">
        <v>0</v>
      </c>
      <c r="N1511" s="12">
        <f t="shared" si="470"/>
        <v>0</v>
      </c>
      <c r="O1511" s="12"/>
      <c r="P1511" s="12">
        <f t="shared" si="471"/>
        <v>0</v>
      </c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</row>
    <row r="1512" spans="1:29">
      <c r="A1512" s="1"/>
      <c r="B1512" s="6"/>
      <c r="C1512" s="6"/>
      <c r="D1512" s="5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>
        <f t="shared" si="470"/>
        <v>0</v>
      </c>
      <c r="O1512" s="12"/>
      <c r="P1512" s="12">
        <f t="shared" si="471"/>
        <v>0</v>
      </c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</row>
    <row r="1513" spans="1:29">
      <c r="A1513" s="1"/>
      <c r="B1513" s="6"/>
      <c r="C1513" s="6"/>
      <c r="D1513" s="5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>
        <f t="shared" si="470"/>
        <v>0</v>
      </c>
      <c r="O1513" s="12"/>
      <c r="P1513" s="12">
        <f t="shared" si="471"/>
        <v>0</v>
      </c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</row>
    <row r="1514" spans="1:29">
      <c r="A1514" s="3"/>
      <c r="B1514" s="6"/>
      <c r="C1514" s="6"/>
      <c r="D1514" s="7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>
        <f t="shared" si="470"/>
        <v>0</v>
      </c>
      <c r="O1514" s="12">
        <v>0</v>
      </c>
      <c r="P1514" s="12">
        <f t="shared" si="471"/>
        <v>0</v>
      </c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</row>
    <row r="1515" spans="1:29" ht="13.5" thickBot="1">
      <c r="A1515" s="3"/>
      <c r="B1515" s="6"/>
      <c r="C1515" s="6"/>
      <c r="D1515" s="6"/>
      <c r="E1515" s="12"/>
      <c r="F1515" s="12"/>
      <c r="G1515" s="12"/>
      <c r="H1515" s="12"/>
      <c r="I1515" s="12"/>
      <c r="J1515" s="12"/>
      <c r="K1515" s="12"/>
      <c r="L1515" s="12"/>
      <c r="M1515" s="12"/>
      <c r="N1515" s="25">
        <f>SUM(N10:N1514)</f>
        <v>5953005.3199999994</v>
      </c>
      <c r="O1515" s="25">
        <f>SUM(O10:O1514)</f>
        <v>4343794.2300000051</v>
      </c>
      <c r="P1515" s="25">
        <f>SUM(N1515-O1515)</f>
        <v>1609211.0899999943</v>
      </c>
      <c r="Q1515" s="12"/>
      <c r="R1515" s="12"/>
      <c r="S1515" s="12"/>
      <c r="T1515" s="12"/>
      <c r="U1515" s="12"/>
      <c r="V1515" s="12"/>
      <c r="W1515" s="12"/>
      <c r="X1515" s="12"/>
      <c r="Y1515" s="12"/>
      <c r="Z1515" s="25">
        <f>SUM(Z10:Z1514)</f>
        <v>3205813.0700000017</v>
      </c>
      <c r="AA1515" s="25">
        <f>SUM(AA10:AA1514)</f>
        <v>2148475.8500000015</v>
      </c>
      <c r="AB1515" s="25">
        <f>SUM(AB10:AB1514)</f>
        <v>1057337.2200000002</v>
      </c>
      <c r="AC1515" s="26">
        <f>SUM(AC10:AC1514)</f>
        <v>2666548.310000001</v>
      </c>
    </row>
    <row r="1516" spans="1:29">
      <c r="A1516" s="3"/>
      <c r="B1516" s="6"/>
      <c r="C1516" s="6"/>
      <c r="D1516" s="7"/>
      <c r="E1516" s="12"/>
      <c r="F1516" s="12"/>
      <c r="G1516" s="12"/>
      <c r="H1516" s="12"/>
      <c r="I1516" s="12"/>
      <c r="J1516" s="12"/>
      <c r="K1516" s="12"/>
      <c r="L1516" s="12"/>
      <c r="M1516" s="12"/>
      <c r="N1516" s="24"/>
      <c r="O1516" s="24"/>
      <c r="P1516" s="24"/>
      <c r="Q1516" s="12"/>
      <c r="R1516" s="12"/>
      <c r="S1516" s="12"/>
      <c r="T1516" s="12"/>
      <c r="U1516" s="12"/>
      <c r="V1516" s="12"/>
      <c r="W1516" s="12"/>
      <c r="X1516" s="12"/>
      <c r="Y1516" s="12"/>
      <c r="Z1516" s="24"/>
      <c r="AA1516" s="24"/>
      <c r="AB1516" s="24"/>
      <c r="AC1516" s="24"/>
    </row>
  </sheetData>
  <mergeCells count="2">
    <mergeCell ref="C4:D4"/>
    <mergeCell ref="AC5:AC7"/>
  </mergeCells>
  <pageMargins left="0.39" right="0.46" top="0.47" bottom="0.44" header="0.3" footer="0.3"/>
  <pageSetup paperSize="258" orientation="landscape" verticalDpi="0" r:id="rId1"/>
  <ignoredErrors>
    <ignoredError sqref="Z9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2015-02-24T17:40:43Z</cp:lastPrinted>
  <dcterms:created xsi:type="dcterms:W3CDTF">2014-10-09T16:56:29Z</dcterms:created>
  <dcterms:modified xsi:type="dcterms:W3CDTF">2015-02-24T17:41:37Z</dcterms:modified>
</cp:coreProperties>
</file>