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ingov-my.sharepoint.com/personal/wbremer_ihcda_in_gov/Documents/Forms Project/Income and Rent Calculation Worksheets/HOPWA Income &amp; Rent Calculation Worksheet/"/>
    </mc:Choice>
  </mc:AlternateContent>
  <xr:revisionPtr revIDLastSave="229" documentId="13_ncr:1_{F72F9856-757E-4C48-9410-62C08DFB92C4}" xr6:coauthVersionLast="47" xr6:coauthVersionMax="47" xr10:uidLastSave="{981BD318-3982-4A54-BD17-05CCC543E10D}"/>
  <bookViews>
    <workbookView xWindow="2175" yWindow="0" windowWidth="26190" windowHeight="17385" xr2:uid="{00000000-000D-0000-FFFF-FFFF00000000}"/>
  </bookViews>
  <sheets>
    <sheet name="Income &amp; Rent Calculation" sheetId="1" r:id="rId1"/>
    <sheet name="Utility Allowance " sheetId="2" r:id="rId2"/>
  </sheets>
  <definedNames>
    <definedName name="_xlnm.Print_Area" localSheetId="0">'Income &amp; Rent Calculation'!$B$5:$I$171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9" i="1" l="1"/>
  <c r="B39" i="2"/>
  <c r="I42" i="1"/>
  <c r="I36" i="1" l="1"/>
  <c r="I62" i="1" s="1"/>
  <c r="H100" i="1"/>
  <c r="H102" i="1"/>
  <c r="H120" i="1" l="1"/>
  <c r="I38" i="1"/>
  <c r="H137" i="1" s="1"/>
  <c r="I64" i="1"/>
  <c r="H122" i="1" s="1"/>
  <c r="H104" i="1"/>
  <c r="H108" i="1" s="1"/>
  <c r="H112" i="1" s="1"/>
  <c r="I124" i="1" l="1"/>
  <c r="I128" i="1" s="1"/>
  <c r="H134" i="1" s="1"/>
  <c r="I145" i="1" s="1"/>
  <c r="I157" i="1" l="1"/>
  <c r="I164" i="1" s="1"/>
  <c r="I168" i="1" s="1"/>
  <c r="I14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krarnold</author>
  </authors>
  <commentList>
    <comment ref="A1" authorId="0" shapeId="0" xr:uid="{00000000-0006-0000-0200-000001000000}">
      <text>
        <r>
          <rPr>
            <b/>
            <sz val="8"/>
            <color indexed="81"/>
            <rFont val="Tahoma"/>
            <family val="2"/>
          </rPr>
          <t>krarnold:look up at</t>
        </r>
        <r>
          <rPr>
            <sz val="8"/>
            <color indexed="81"/>
            <rFont val="Tahoma"/>
            <family val="2"/>
          </rPr>
          <t xml:space="preserve">
http://www.in.gov/ihcda/3102.htm
</t>
        </r>
      </text>
    </comment>
    <comment ref="B4" authorId="0" shapeId="0" xr:uid="{00000000-0006-0000-0200-000002000000}">
      <text>
        <r>
          <rPr>
            <sz val="8"/>
            <color indexed="81"/>
            <rFont val="Tahoma"/>
            <family val="2"/>
          </rPr>
          <t xml:space="preserve">
County</t>
        </r>
      </text>
    </comment>
    <comment ref="B5" authorId="0" shapeId="0" xr:uid="{00000000-0006-0000-0200-000003000000}">
      <text>
        <r>
          <rPr>
            <sz val="8"/>
            <color indexed="81"/>
            <rFont val="Tahoma"/>
            <family val="2"/>
          </rPr>
          <t xml:space="preserve">
Single Family/Multi Family</t>
        </r>
      </text>
    </comment>
    <comment ref="B7" authorId="0" shapeId="0" xr:uid="{00000000-0006-0000-0200-000004000000}">
      <text>
        <r>
          <rPr>
            <sz val="8"/>
            <color indexed="81"/>
            <rFont val="Tahoma"/>
            <family val="2"/>
          </rPr>
          <t xml:space="preserve">
0 bedroom, 1 bedroom, 2 bedroom, ect...</t>
        </r>
      </text>
    </comment>
  </commentList>
</comments>
</file>

<file path=xl/sharedStrings.xml><?xml version="1.0" encoding="utf-8"?>
<sst xmlns="http://schemas.openxmlformats.org/spreadsheetml/2006/main" count="182" uniqueCount="162">
  <si>
    <t>SECTION I: GROSS HOUSEHOLD INCOME</t>
  </si>
  <si>
    <t>1)</t>
  </si>
  <si>
    <t>2)</t>
  </si>
  <si>
    <t>3)</t>
  </si>
  <si>
    <t>4)</t>
  </si>
  <si>
    <t>5)</t>
  </si>
  <si>
    <t>Periodic allowances including alimony and child support payments, and regular contributions or gifts received from organizations or persons not residing in the residence.</t>
  </si>
  <si>
    <t xml:space="preserve"> SECTION I: GROSS HOUSEHOLD INCOME (CONT.)</t>
  </si>
  <si>
    <t>6)</t>
  </si>
  <si>
    <t>7)</t>
  </si>
  <si>
    <t>All regular pay, special pay and allowances of a member of the Armed Forces (Except Hostile Fire Pay).</t>
  </si>
  <si>
    <t>8)</t>
  </si>
  <si>
    <t>9)</t>
  </si>
  <si>
    <t>SECTION II: ALLOWANCES</t>
  </si>
  <si>
    <t>10)</t>
  </si>
  <si>
    <t>NUMBER OF DEPENDENTS</t>
  </si>
  <si>
    <t>11)</t>
  </si>
  <si>
    <t>12)</t>
  </si>
  <si>
    <r>
      <t>REASONABLE CHILDCARE EXPENSES</t>
    </r>
    <r>
      <rPr>
        <sz val="11"/>
        <rFont val="Times New Roman"/>
        <family val="1"/>
      </rPr>
      <t xml:space="preserve"> (ANNUAL EXPENSE)</t>
    </r>
  </si>
  <si>
    <t>13)</t>
  </si>
  <si>
    <t xml:space="preserve">This deduction may not exceed the earned income received by family members who are 18 years of age or older and who are able to work because of such attendance care or auxiliary apparatus. </t>
  </si>
  <si>
    <t>14)</t>
  </si>
  <si>
    <t>TOTAL NON-REIMBURSED MEDICAL EXPENSES</t>
  </si>
  <si>
    <t>15)</t>
  </si>
  <si>
    <t>16)</t>
  </si>
  <si>
    <t>ALLOWABLE MEDICAL EXPENSE DEDUCTION</t>
  </si>
  <si>
    <t>17)</t>
  </si>
  <si>
    <t>HUD requires disregard for income to previously unemployed persons with disabilities who have earned income as described in 24CFR5.617(a)(b)(c)(d).</t>
  </si>
  <si>
    <t>Name of Qualifying Family Member</t>
  </si>
  <si>
    <t>Effective Date of Increase in Earned Income</t>
  </si>
  <si>
    <t>18)</t>
  </si>
  <si>
    <t>20)</t>
  </si>
  <si>
    <t>21)</t>
  </si>
  <si>
    <t>EARNED INCOME DISREGARD</t>
  </si>
  <si>
    <t>22)</t>
  </si>
  <si>
    <t>23)</t>
  </si>
  <si>
    <t>24)</t>
  </si>
  <si>
    <t>25)</t>
  </si>
  <si>
    <t>MONTHLY ADJUSTED INCOME</t>
  </si>
  <si>
    <t>28)</t>
  </si>
  <si>
    <t>Lease Period:</t>
  </si>
  <si>
    <t>Date</t>
  </si>
  <si>
    <t xml:space="preserve"> </t>
  </si>
  <si>
    <t>X</t>
  </si>
  <si>
    <r>
      <t>d)</t>
    </r>
    <r>
      <rPr>
        <sz val="11"/>
        <rFont val="Times New Roman"/>
        <family val="1"/>
      </rPr>
      <t xml:space="preserve"> A disabled family member's income increases as a result of employment during or within six (6) months after receiving assistance, benefits, or services under TANF or a Welfare-to-Work program (including one time only cash asssitance of at least $500.</t>
    </r>
  </si>
  <si>
    <r>
      <t xml:space="preserve">c) </t>
    </r>
    <r>
      <rPr>
        <sz val="11"/>
        <rFont val="Times New Roman"/>
        <family val="1"/>
      </rPr>
      <t xml:space="preserve">A disabled family member's earned income increases as a result of participation in an economic self-sufficiency program or other job-training program </t>
    </r>
  </si>
  <si>
    <r>
      <t xml:space="preserve">a) EXPENSES FOR </t>
    </r>
    <r>
      <rPr>
        <i/>
        <sz val="11"/>
        <rFont val="Times New Roman"/>
        <family val="1"/>
      </rPr>
      <t>NON-ELDERLY</t>
    </r>
    <r>
      <rPr>
        <sz val="11"/>
        <rFont val="Times New Roman"/>
        <family val="1"/>
      </rPr>
      <t>, DISABLED FAMILY MEMBERS</t>
    </r>
  </si>
  <si>
    <t>b) MEDICAL EXPENSES AND/OR ASSISTANCE FOR ELDERLY OR DISABLED FAMILY MEMBERS</t>
  </si>
  <si>
    <r>
      <t xml:space="preserve">(ONLY EXPENSES </t>
    </r>
    <r>
      <rPr>
        <b/>
        <i/>
        <sz val="11"/>
        <rFont val="Times New Roman"/>
        <family val="1"/>
      </rPr>
      <t xml:space="preserve">NOT </t>
    </r>
    <r>
      <rPr>
        <i/>
        <sz val="11"/>
        <rFont val="Times New Roman"/>
        <family val="1"/>
      </rPr>
      <t>REIMBURSED FROM ANY OTHER SOURCES ARE ALLOWED.)</t>
    </r>
  </si>
  <si>
    <t>The client may qualify for the Earned Income Disregard for twenty-four (24) months after the effective date of the increase in earned income.  For the first twelve (12) months, the entire amount of the increase in earned income may be disregarded.  For the second twelve (12) months, 50% of the increase in earned income may be disregarded.  Federal regulations limit a qualifying client to a lifetime maximum of 48 months of earned income exclusion. An increase in earned income cannot be disregarded for the purposes of determining clients' initial admission to or eligibility for the TBRA program.</t>
  </si>
  <si>
    <r>
      <t>a)</t>
    </r>
    <r>
      <rPr>
        <sz val="11"/>
        <rFont val="Times New Roman"/>
        <family val="1"/>
      </rPr>
      <t xml:space="preserve"> be a disabled family receiving assistance through HOPWA; SHP; HOME; or the Housing Choice Voucher (Section 8) program; </t>
    </r>
    <r>
      <rPr>
        <b/>
        <u/>
        <sz val="11"/>
        <rFont val="Times New Roman"/>
        <family val="1"/>
      </rPr>
      <t>All HOPWA households meet criteria A.</t>
    </r>
  </si>
  <si>
    <r>
      <t xml:space="preserve">b)  </t>
    </r>
    <r>
      <rPr>
        <u/>
        <sz val="11"/>
        <rFont val="Times New Roman"/>
        <family val="1"/>
      </rPr>
      <t>Other Current Income of EID family member</t>
    </r>
  </si>
  <si>
    <t>(Enter applicable figure from either e or f)</t>
  </si>
  <si>
    <t>TOTAL MONTHLY RENT PER CURRENT LEASE AGREEMENT:</t>
  </si>
  <si>
    <r>
      <t>ANNUAL ADJUSTED INCOME</t>
    </r>
    <r>
      <rPr>
        <b/>
        <u/>
        <sz val="11"/>
        <rFont val="Times New Roman"/>
        <family val="1"/>
      </rPr>
      <t xml:space="preserve"> </t>
    </r>
  </si>
  <si>
    <r>
      <t xml:space="preserve">e)  </t>
    </r>
    <r>
      <rPr>
        <u/>
        <sz val="11"/>
        <rFont val="Times New Roman"/>
        <family val="1"/>
      </rPr>
      <t xml:space="preserve">Full Exclusion </t>
    </r>
    <r>
      <rPr>
        <sz val="11"/>
        <rFont val="Times New Roman"/>
        <family val="1"/>
      </rPr>
      <t>(Line c - d but no more than a.)</t>
    </r>
  </si>
  <si>
    <r>
      <t xml:space="preserve">f)  </t>
    </r>
    <r>
      <rPr>
        <u/>
        <sz val="11"/>
        <rFont val="Times New Roman"/>
        <family val="1"/>
      </rPr>
      <t xml:space="preserve">50% Exclusion </t>
    </r>
    <r>
      <rPr>
        <sz val="11"/>
        <rFont val="Times New Roman"/>
        <family val="1"/>
      </rPr>
      <t>(Line e divided by 2)</t>
    </r>
  </si>
  <si>
    <r>
      <t xml:space="preserve">c)  </t>
    </r>
    <r>
      <rPr>
        <u/>
        <sz val="11"/>
        <rFont val="Times New Roman"/>
        <family val="1"/>
      </rPr>
      <t xml:space="preserve">Total Current Annual Income of EID family member </t>
    </r>
    <r>
      <rPr>
        <sz val="11"/>
        <rFont val="Times New Roman"/>
        <family val="1"/>
      </rPr>
      <t>(b+c)</t>
    </r>
  </si>
  <si>
    <t xml:space="preserve">Net income from operation of a business or profession.   </t>
  </si>
  <si>
    <t>26)</t>
  </si>
  <si>
    <t>29)</t>
  </si>
  <si>
    <r>
      <t>MONTHLY GROSS INCOME</t>
    </r>
    <r>
      <rPr>
        <sz val="11"/>
        <rFont val="Times New Roman"/>
        <family val="1"/>
      </rPr>
      <t xml:space="preserve">  (Line 9 divided by 12.)</t>
    </r>
  </si>
  <si>
    <r>
      <t>ANNUAL GROSS INCOME</t>
    </r>
    <r>
      <rPr>
        <sz val="10"/>
        <rFont val="Times New Roman"/>
        <family val="1"/>
      </rPr>
      <t xml:space="preserve"> (</t>
    </r>
    <r>
      <rPr>
        <sz val="11"/>
        <rFont val="Times New Roman"/>
        <family val="1"/>
      </rPr>
      <t>from line 9)</t>
    </r>
  </si>
  <si>
    <t xml:space="preserve">*If  the household member qualifies as indicated with an "X" in b, c, or d above, use the formula below to determine how much earned income to disregard.  *If a household member does not quality, proceed to section IV.
 </t>
  </si>
  <si>
    <t>SECTION III: EARNED INCOME DISREGARD (EID)</t>
  </si>
  <si>
    <r>
      <t xml:space="preserve">THE HOUSEHOLD MUST ALSO MEET ANY </t>
    </r>
    <r>
      <rPr>
        <b/>
        <u/>
        <sz val="11"/>
        <rFont val="Times New Roman"/>
        <family val="1"/>
      </rPr>
      <t>ONE</t>
    </r>
    <r>
      <rPr>
        <u/>
        <sz val="11"/>
        <rFont val="Times New Roman"/>
        <family val="1"/>
      </rPr>
      <t xml:space="preserve"> OF THE FOLLOWING: </t>
    </r>
  </si>
  <si>
    <r>
      <t>ANNUAL GROSS INCOME</t>
    </r>
    <r>
      <rPr>
        <sz val="11"/>
        <rFont val="Times New Roman"/>
        <family val="1"/>
      </rPr>
      <t xml:space="preserve"> (Sum of lines 1-8)</t>
    </r>
  </si>
  <si>
    <r>
      <t xml:space="preserve">a)  </t>
    </r>
    <r>
      <rPr>
        <u/>
        <sz val="11"/>
        <rFont val="Times New Roman"/>
        <family val="1"/>
      </rPr>
      <t>Current Earned (employment) income of EID family member</t>
    </r>
  </si>
  <si>
    <t>TO QUALIFY FOR THE EID, THE HOUSEHOLD MUST:</t>
  </si>
  <si>
    <t>If currently in the first 12-month exclusion period enter this amount on line 18.</t>
  </si>
  <si>
    <t>If currently in the second 12-month exclusion enter this amount on line 18.</t>
  </si>
  <si>
    <t xml:space="preserve">    (Line 10 x .10)</t>
  </si>
  <si>
    <r>
      <t>b)</t>
    </r>
    <r>
      <rPr>
        <sz val="11"/>
        <rFont val="Times New Roman"/>
        <family val="1"/>
      </rPr>
      <t xml:space="preserve"> A disabled family member's earned income increases as a result of employment, after a period of unemployment of one or more years prior to employment. For local minimum wage: http://www.dol.gov/esa/minwage/america.htm </t>
    </r>
  </si>
  <si>
    <r>
      <t xml:space="preserve">d)  </t>
    </r>
    <r>
      <rPr>
        <u/>
        <sz val="11"/>
        <rFont val="Times New Roman"/>
        <family val="1"/>
      </rPr>
      <t>Pre-Qualifying/Baseline Income</t>
    </r>
    <r>
      <rPr>
        <sz val="11"/>
        <rFont val="Times New Roman"/>
        <family val="1"/>
      </rPr>
      <t xml:space="preserve"> (Enter total income including earned </t>
    </r>
  </si>
  <si>
    <t>and unearned, prior to qualifying event for the EID family member)</t>
  </si>
  <si>
    <t>Signature of Staff</t>
  </si>
  <si>
    <t xml:space="preserve">SECTION III: ADJUSTED INCOME </t>
  </si>
  <si>
    <t>Section IV: Tenant Rent Payment</t>
  </si>
  <si>
    <t>SECTION V: TENANT RENT PAYMENT</t>
  </si>
  <si>
    <t xml:space="preserve">THIS IS THE AMOUNT THE TENANT PAYS. IF THIS IS A NEGATIVE NUMBER, THIS IS THE AMOUNT TO BE REIMBURSED TO THE TENANT (payment may be made directly to utility company). THE PROGRAM PAYS THE REMAINING AMOUNT OF THE RENT (line 24) TO THE LANDLORD. </t>
  </si>
  <si>
    <t>Unit Type</t>
  </si>
  <si>
    <t>Unit Size</t>
  </si>
  <si>
    <t>Heating</t>
  </si>
  <si>
    <t>Natural Gas</t>
  </si>
  <si>
    <t>Bottle Gas</t>
  </si>
  <si>
    <t>Oil / Electric</t>
  </si>
  <si>
    <t>Coal / Other</t>
  </si>
  <si>
    <t>Cooking</t>
  </si>
  <si>
    <t>Other Electric</t>
  </si>
  <si>
    <t>Air Conditioning</t>
  </si>
  <si>
    <t>Water Heating</t>
  </si>
  <si>
    <t>Water</t>
  </si>
  <si>
    <t>Sewer</t>
  </si>
  <si>
    <t>Trash Collection</t>
  </si>
  <si>
    <t>Range/Microwave</t>
  </si>
  <si>
    <t>Refrigerator</t>
  </si>
  <si>
    <t>Other</t>
  </si>
  <si>
    <t>Total</t>
  </si>
  <si>
    <t>Only include if there is no refrigerator in unit</t>
  </si>
  <si>
    <t>Utility Allowance - Utilize IHCDA allowance calculations</t>
  </si>
  <si>
    <t xml:space="preserve">Other </t>
  </si>
  <si>
    <t>Calculation Date:</t>
  </si>
  <si>
    <t>IHCDA Utility Allowances Webpage</t>
  </si>
  <si>
    <t>Single-family Allowances</t>
  </si>
  <si>
    <t>Multi-family Allowances</t>
  </si>
  <si>
    <t>*The total income of the household (Annual Gross Income) is from all sources anticipated to be received in the 12-month period following the effective date of this income calculation. Therefore, income must be ANNUALIZED, e.g. income amount multiplied by number of pay periods per year for all income sources.</t>
  </si>
  <si>
    <r>
      <t xml:space="preserve">The full amount (before payroll deductions) of annual wages and salaries, overtime pay, commissions, fees, tips and bonuses, other compensation for personal services.   (Applies to client and </t>
    </r>
    <r>
      <rPr>
        <b/>
        <sz val="11"/>
        <rFont val="Times New Roman"/>
        <family val="1"/>
      </rPr>
      <t>all</t>
    </r>
    <r>
      <rPr>
        <sz val="11"/>
        <rFont val="Times New Roman"/>
        <family val="1"/>
      </rPr>
      <t xml:space="preserve"> household members 18 and older.  For full-time students 18 and older, only up to $480 of annual earned income should be reported here.)</t>
    </r>
  </si>
  <si>
    <t>Periodic payments from Social Security, annuities, insurance policies, retirement funds, pensions, disability or death benefits, excluding lump sum payments for the delayed start of a periodic payment.</t>
  </si>
  <si>
    <t>Payments in lieu of earnings, such as unemployment, disability, worker’s compensation, and severance pay.</t>
  </si>
  <si>
    <t>WELFARE ASSISTANCE, including payments made under other programs funded, separately or jointly, by federal, state, or local governments which are not excluded by Federal Statutes.</t>
  </si>
  <si>
    <r>
      <t xml:space="preserve">These are expenses anticipated during the year for children 12 years of age and under that enable a household member to work, seek employment, or to further education.  Deductible expenses for childcare to enable a person to work shall not exceed the amount of income received from such work.  Childcare cannot be paid to another member of the household. (ONLY EXPENSES </t>
    </r>
    <r>
      <rPr>
        <b/>
        <i/>
        <u/>
        <sz val="11"/>
        <rFont val="Times New Roman"/>
        <family val="1"/>
      </rPr>
      <t>NOT</t>
    </r>
    <r>
      <rPr>
        <i/>
        <sz val="11"/>
        <rFont val="Times New Roman"/>
        <family val="1"/>
      </rPr>
      <t xml:space="preserve"> REIMBURSED FROM ANY OTHER SOURCES ARE ALLOWED.)</t>
    </r>
  </si>
  <si>
    <r>
      <t xml:space="preserve">This allowance covers reasonable expenses anticipated during the period for attendance care (provided by a non-household member) and/or auxiliary apparatus for any disabled household member that enables that person or any other household member to work. Deduction may not exceed the amount of income generated by the person enabled to work. (ONLY EXPENSES </t>
    </r>
    <r>
      <rPr>
        <b/>
        <i/>
        <sz val="11"/>
        <rFont val="Times New Roman"/>
        <family val="1"/>
      </rPr>
      <t xml:space="preserve">NOT </t>
    </r>
    <r>
      <rPr>
        <i/>
        <sz val="11"/>
        <rFont val="Times New Roman"/>
        <family val="1"/>
      </rPr>
      <t>REIMBURSED FROM ANY OTHER SOURCES ARE ALLOWED.)</t>
    </r>
  </si>
  <si>
    <t>TENANT RENT DETERMINATION - 24 CFR 5.628</t>
  </si>
  <si>
    <t>This is the amount the Housing Program pays to Landlord.</t>
  </si>
  <si>
    <r>
      <t>STOP HERE IF:</t>
    </r>
    <r>
      <rPr>
        <sz val="11"/>
        <rFont val="Times New Roman"/>
        <family val="1"/>
      </rPr>
      <t xml:space="preserve"> utilities are included as part of the rent charge, this is the total tenant rent and total rent subsidy.
</t>
    </r>
    <r>
      <rPr>
        <b/>
        <sz val="11"/>
        <rFont val="Times New Roman"/>
        <family val="1"/>
      </rPr>
      <t>CONTINUE IF</t>
    </r>
    <r>
      <rPr>
        <sz val="11"/>
        <rFont val="Times New Roman"/>
        <family val="1"/>
      </rPr>
      <t>: tenant must pay utilities out-of-pocket in addition to rent charge. Complete Section V</t>
    </r>
    <r>
      <rPr>
        <b/>
        <sz val="11"/>
        <rFont val="Times New Roman"/>
        <family val="1"/>
      </rPr>
      <t>.</t>
    </r>
  </si>
  <si>
    <r>
      <t xml:space="preserve">a)  </t>
    </r>
    <r>
      <rPr>
        <u/>
        <sz val="11"/>
        <rFont val="Times New Roman"/>
        <family val="1"/>
      </rPr>
      <t>METHOD 1</t>
    </r>
    <r>
      <rPr>
        <sz val="11"/>
        <rFont val="Times New Roman"/>
        <family val="1"/>
      </rPr>
      <t>: 30% OF MONTHLY ADJUSTED INCOME</t>
    </r>
  </si>
  <si>
    <r>
      <t xml:space="preserve">A tenant is only eligible for a utility allowance if some or all utilities are </t>
    </r>
    <r>
      <rPr>
        <b/>
        <i/>
        <u/>
        <sz val="10"/>
        <rFont val="Times New Roman"/>
        <family val="1"/>
      </rPr>
      <t>NOT</t>
    </r>
    <r>
      <rPr>
        <i/>
        <sz val="10"/>
        <rFont val="Times New Roman"/>
        <family val="1"/>
      </rPr>
      <t xml:space="preserve"> included in the </t>
    </r>
  </si>
  <si>
    <t xml:space="preserve">rent charge. See Tab 2 of this spreadsheet for current utility allowance charts.  </t>
  </si>
  <si>
    <t>This is the total amount the Housing Program pays.</t>
  </si>
  <si>
    <t>County</t>
  </si>
  <si>
    <t xml:space="preserve">Only use this worksheet if some or all utilities are NOT included in rent!  List below the standard amounts listed in county's utility allowances provided in above link.    </t>
  </si>
  <si>
    <t>Only include if there is no range or microwave provided in unit</t>
  </si>
  <si>
    <r>
      <t xml:space="preserve">COMPLETE THIS SECTION </t>
    </r>
    <r>
      <rPr>
        <b/>
        <i/>
        <sz val="11"/>
        <rFont val="Times New Roman"/>
        <family val="1"/>
      </rPr>
      <t xml:space="preserve">ONLY </t>
    </r>
    <r>
      <rPr>
        <i/>
        <sz val="11"/>
        <rFont val="Times New Roman"/>
        <family val="1"/>
      </rPr>
      <t>IF SOME OR ALL OF THE TENANT'S UTILITIES ARE NOT INCLUDED IN THE RENT.</t>
    </r>
  </si>
  <si>
    <t>Rent Reasonable Range</t>
  </si>
  <si>
    <t>Income and Rent Calculation Worksheet</t>
  </si>
  <si>
    <r>
      <t>($480 for each)</t>
    </r>
    <r>
      <rPr>
        <i/>
        <sz val="11"/>
        <rFont val="Times New Roman"/>
        <family val="1"/>
      </rPr>
      <t xml:space="preserve"> Dependents include household members under  the age of 18 or full-time students, but not the family head, spouse or foster children.  </t>
    </r>
  </si>
  <si>
    <r>
      <t>UTILITY ALLOWANCE</t>
    </r>
    <r>
      <rPr>
        <sz val="11"/>
        <rFont val="Times New Roman"/>
        <family val="1"/>
      </rPr>
      <t xml:space="preserve">  (if applicable)  - Utilize 2nd tab/page to calculate. </t>
    </r>
  </si>
  <si>
    <r>
      <rPr>
        <b/>
        <u/>
        <sz val="12"/>
        <rFont val="Times New Roman"/>
        <family val="1"/>
      </rPr>
      <t>Please check one of the following</t>
    </r>
    <r>
      <rPr>
        <b/>
        <sz val="12"/>
        <rFont val="Times New Roman"/>
        <family val="1"/>
      </rPr>
      <t>:</t>
    </r>
  </si>
  <si>
    <t>FMR:</t>
  </si>
  <si>
    <t xml:space="preserve">FMR: </t>
  </si>
  <si>
    <t xml:space="preserve">Optional Tutorial Video on Calculating Utility Allowances </t>
  </si>
  <si>
    <t>19)</t>
  </si>
  <si>
    <t>27)</t>
  </si>
  <si>
    <t>(Sum of lines 14a and 14b)</t>
  </si>
  <si>
    <t>(Line 20 divided by 12) If line 21 is a negative number, Monthly Adjusted Income is $0.)</t>
  </si>
  <si>
    <t xml:space="preserve">     (Line 21 x .30)</t>
  </si>
  <si>
    <r>
      <t>RENT SUBSIDY PAYMENT</t>
    </r>
    <r>
      <rPr>
        <u/>
        <sz val="11"/>
        <rFont val="Times New Roman"/>
        <family val="1"/>
      </rPr>
      <t>:</t>
    </r>
    <r>
      <rPr>
        <sz val="11"/>
        <rFont val="Times New Roman"/>
        <family val="1"/>
      </rPr>
      <t xml:space="preserve"> (Line 23 minus line 24)</t>
    </r>
  </si>
  <si>
    <r>
      <t>ADJUSTED TENANT RENT PAYMENT</t>
    </r>
    <r>
      <rPr>
        <b/>
        <sz val="11"/>
        <rFont val="Times New Roman"/>
        <family val="1"/>
      </rPr>
      <t xml:space="preserve">  </t>
    </r>
    <r>
      <rPr>
        <sz val="11"/>
        <rFont val="Times New Roman"/>
        <family val="1"/>
      </rPr>
      <t>(Line 26 minus line 27)</t>
    </r>
    <r>
      <rPr>
        <b/>
        <sz val="11"/>
        <rFont val="Times New Roman"/>
        <family val="1"/>
      </rPr>
      <t xml:space="preserve"> </t>
    </r>
  </si>
  <si>
    <r>
      <t>RENT SUBSIDY PAYMENT</t>
    </r>
    <r>
      <rPr>
        <b/>
        <sz val="11"/>
        <rFont val="Times New Roman"/>
        <family val="1"/>
      </rPr>
      <t xml:space="preserve"> </t>
    </r>
    <r>
      <rPr>
        <sz val="11"/>
        <rFont val="Times New Roman"/>
        <family val="1"/>
      </rPr>
      <t>(Line 23 minus line 28)</t>
    </r>
  </si>
  <si>
    <r>
      <t>TOTAL ALLOWANCES</t>
    </r>
    <r>
      <rPr>
        <b/>
        <sz val="11"/>
        <rFont val="Times New Roman"/>
        <family val="1"/>
      </rPr>
      <t xml:space="preserve"> </t>
    </r>
    <r>
      <rPr>
        <sz val="11"/>
        <rFont val="Times New Roman"/>
        <family val="1"/>
      </rPr>
      <t>(Sum of lines 11-13 &amp; 17)</t>
    </r>
  </si>
  <si>
    <t>(Line 15 minus Line 16) The Allowable Medical Expense Deduction is the amount of the Total Non-Reimbursed Medical Expenses that exceeds 3% of Annual Gross Income. If Line 15 minus Line 16 results in a negative number, client is not eligible for deduction, and Cell I64 will appear as 0.</t>
  </si>
  <si>
    <t xml:space="preserve">$400 FOR ELDERLY OR DISABLED HOUSEHOLD HEAD OR SOLE MEMBER
</t>
  </si>
  <si>
    <t>3% OF ANNUAL GROSS INCOME (Line 9 x .03)</t>
  </si>
  <si>
    <t>Client HMIS#:</t>
  </si>
  <si>
    <t>Annual Recertification</t>
  </si>
  <si>
    <t>Interim Calculation</t>
  </si>
  <si>
    <t xml:space="preserve">           Initial Calculation</t>
  </si>
  <si>
    <r>
      <rPr>
        <b/>
        <sz val="11"/>
        <rFont val="Times New Roman"/>
        <family val="1"/>
      </rPr>
      <t>Purpose of Worksheet.</t>
    </r>
    <r>
      <rPr>
        <sz val="11"/>
        <rFont val="Times New Roman"/>
        <family val="1"/>
      </rPr>
      <t xml:space="preserve"> This worksheet serves multiple purposes.  It helps calculate a household's annual income and adjusted annual income. It calculates a household's rent contribution and the project sponsor's portion of monthly rent. Its "Utility Allowance" tab has links to the current utility allowance schedules.  Finally, it can formally document that the household's income is 80% or lower of the area median income (AMI).  To access AMI reference charts, please visit </t>
    </r>
    <r>
      <rPr>
        <u/>
        <sz val="11"/>
        <color rgb="FF0070C0"/>
        <rFont val="Times New Roman"/>
        <family val="1"/>
      </rPr>
      <t>HUD's Income Limits Documentation System</t>
    </r>
    <r>
      <rPr>
        <sz val="11"/>
        <rFont val="Times New Roman"/>
        <family val="1"/>
      </rPr>
      <t xml:space="preserve"> and select the county where the client/household lives or intends to reside.</t>
    </r>
  </si>
  <si>
    <r>
      <t xml:space="preserve">c)  </t>
    </r>
    <r>
      <rPr>
        <u/>
        <sz val="11"/>
        <rFont val="Times New Roman"/>
        <family val="1"/>
      </rPr>
      <t>METHOD 3</t>
    </r>
    <r>
      <rPr>
        <sz val="11"/>
        <rFont val="Times New Roman"/>
        <family val="1"/>
      </rPr>
      <t>:  If the household receives payments for welfare assistance and part of the payments is specifically designated to meet the household's housing costs, enter that amount to the right. If not, ignore this row/cell of the worksheet.</t>
    </r>
  </si>
  <si>
    <r>
      <t xml:space="preserve">b)  </t>
    </r>
    <r>
      <rPr>
        <u/>
        <sz val="11"/>
        <rFont val="Times New Roman"/>
        <family val="1"/>
      </rPr>
      <t>METHOD 2</t>
    </r>
    <r>
      <rPr>
        <sz val="11"/>
        <rFont val="Times New Roman"/>
        <family val="1"/>
      </rPr>
      <t>: 10% OF MONTHLY GROSS INCOME</t>
    </r>
  </si>
  <si>
    <r>
      <t>TENANT RENT</t>
    </r>
    <r>
      <rPr>
        <b/>
        <sz val="11"/>
        <rFont val="Times New Roman"/>
        <family val="1"/>
      </rPr>
      <t xml:space="preserve">: </t>
    </r>
    <r>
      <rPr>
        <sz val="11"/>
        <rFont val="Times New Roman"/>
        <family val="1"/>
      </rPr>
      <t>(You must choose the highest among lines 22a, 22b or 22c.)</t>
    </r>
  </si>
  <si>
    <r>
      <t>TENANT RENT</t>
    </r>
    <r>
      <rPr>
        <sz val="11"/>
        <rFont val="Times New Roman"/>
        <family val="1"/>
      </rPr>
      <t>:</t>
    </r>
    <r>
      <rPr>
        <sz val="10"/>
        <rFont val="Times New Roman"/>
        <family val="1"/>
      </rPr>
      <t xml:space="preserve"> </t>
    </r>
    <r>
      <rPr>
        <sz val="11"/>
        <rFont val="Times New Roman"/>
        <family val="1"/>
      </rPr>
      <t>(the highest among lines 22a, 22b or 22c)</t>
    </r>
  </si>
  <si>
    <t>Last Updated:        4-23-2025</t>
  </si>
  <si>
    <t>HOPWA TBRA &amp; PBRA</t>
  </si>
  <si>
    <r>
      <t xml:space="preserve">When to Use Worksheet. </t>
    </r>
    <r>
      <rPr>
        <sz val="11"/>
        <rFont val="Times New Roman"/>
        <family val="1"/>
      </rPr>
      <t xml:space="preserve">Income calculations are required at project intake and at annual recertification. Project sponsors may complete interim calculations when clients disclose changes in income. </t>
    </r>
  </si>
  <si>
    <r>
      <rPr>
        <b/>
        <sz val="11"/>
        <rFont val="Times New Roman"/>
        <family val="1"/>
      </rPr>
      <t xml:space="preserve">Worksheet Design &amp; Instructions.  </t>
    </r>
    <r>
      <rPr>
        <sz val="11"/>
        <rFont val="Times New Roman"/>
        <family val="1"/>
      </rPr>
      <t xml:space="preserve">You enter information into the yellow cells. Gray cells have formulas and auto-calculate.
This calculation and income source documents justifying the household's income are to be maintained in the client's file - 24 CFR 574.310(e)(3)(i). </t>
    </r>
  </si>
  <si>
    <t>Interest, dividends, and other net income of any kind from real or personal property. When net family assets are in excess of $5,000, annual income shall include the greater of actual income derived from net family assets or a percentage of the value of such assets based on the current passbook savings rate, as determined by HUD.</t>
  </si>
  <si>
    <t>The annual adjusted income is determined by deducting the following allowances from the annual gross income.</t>
  </si>
  <si>
    <r>
      <t xml:space="preserve">This allowance is provided to any family whose </t>
    </r>
    <r>
      <rPr>
        <i/>
        <u/>
        <sz val="11"/>
        <rFont val="Times New Roman"/>
        <family val="1"/>
      </rPr>
      <t>head of household or sole member is at least 62 years of age OR is disabled.</t>
    </r>
    <r>
      <rPr>
        <i/>
        <sz val="11"/>
        <rFont val="Times New Roman"/>
        <family val="1"/>
      </rPr>
      <t xml:space="preserve">  Only one deduction per household per year.</t>
    </r>
  </si>
  <si>
    <t xml:space="preserve">THE SUM OF THE FOLLOWING EXPENSES, TO THE EXTENT THE SUM EXCEEDS 3% OF ANNUAL GROSS INCOME 
</t>
  </si>
  <si>
    <t xml:space="preserve">(Line 18 minus line 19) If result is a negative number, Annual Adjusted Income is $0. </t>
  </si>
  <si>
    <t>Maintaining the confidentiality of clients' personally identifiable information (PII) is required at the state and federal level. Even if this form is anonymized by having Client HMIS# stand in place of the client’s name, sharing this form or its information with those who are not project sponsor, IHCDA and HUD employees is strongly discouraged because the income amounts entered on this form may also be a form of PII. If this worksheet is stored securely in the project sponsor's internal files (including HMIS) and is only accessible to project sponsor staff, IHCDA and HUD employees with a legitimate business purpose for accessing client files and who are bound by confidentiality requirements, "HOPWA" as referenced in the title of this worksheet and the references to 24 CFR 574 in Rows 4 &amp; 13 can remain in this form.  If for some other professionally appropriate or necessary reason, this worksheet is accessible to or shared with non-project sponsor, IHCDA and HUD employees bound by confidentiality, we require project sponsors to remove: "HOPWA" from Row 2, this row (Row 4), and the references to 24 CFR 574 in Row 13. The project sponsor is empowered to make the previously mentioned edits but should otherwise maintain the content and formatting of this worksheet.  Please contact your grants analyst if you need additional guidance on this topic.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</si>
</sst>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
    <numFmt numFmtId="165" formatCode="m/d/yy;@"/>
  </numFmts>
  <fonts count="39" x14ac:knownFonts="1">
    <font>
      <sz val="10"/>
      <name val="Arial"/>
    </font>
    <font>
      <sz val="10"/>
      <name val="Arial"/>
      <family val="2"/>
    </font>
    <font>
      <b/>
      <sz val="12"/>
      <name val="Times New Roman"/>
      <family val="1"/>
    </font>
    <font>
      <sz val="12"/>
      <name val="Times New Roman"/>
      <family val="1"/>
    </font>
    <font>
      <sz val="10"/>
      <name val="Times New Roman"/>
      <family val="1"/>
    </font>
    <font>
      <sz val="11"/>
      <name val="Times New Roman"/>
      <family val="1"/>
    </font>
    <font>
      <u/>
      <sz val="11"/>
      <name val="Times New Roman"/>
      <family val="1"/>
    </font>
    <font>
      <b/>
      <sz val="11"/>
      <name val="Times New Roman"/>
      <family val="1"/>
    </font>
    <font>
      <b/>
      <u/>
      <sz val="11"/>
      <name val="Times New Roman"/>
      <family val="1"/>
    </font>
    <font>
      <i/>
      <sz val="11"/>
      <name val="Times New Roman"/>
      <family val="1"/>
    </font>
    <font>
      <b/>
      <i/>
      <u/>
      <sz val="11"/>
      <name val="Times New Roman"/>
      <family val="1"/>
    </font>
    <font>
      <b/>
      <i/>
      <sz val="11"/>
      <name val="Times New Roman"/>
      <family val="1"/>
    </font>
    <font>
      <u/>
      <sz val="10"/>
      <name val="Times New Roman"/>
      <family val="1"/>
    </font>
    <font>
      <sz val="10"/>
      <name val="Arial"/>
      <family val="2"/>
    </font>
    <font>
      <i/>
      <sz val="10"/>
      <name val="Times New Roman"/>
      <family val="1"/>
    </font>
    <font>
      <i/>
      <u/>
      <sz val="11"/>
      <name val="Times New Roman"/>
      <family val="1"/>
    </font>
    <font>
      <u/>
      <sz val="10"/>
      <color indexed="12"/>
      <name val="Arial"/>
      <family val="2"/>
    </font>
    <font>
      <b/>
      <u/>
      <sz val="10"/>
      <name val="Times New Roman"/>
      <family val="1"/>
    </font>
    <font>
      <b/>
      <sz val="12"/>
      <name val="Calibri"/>
      <family val="2"/>
    </font>
    <font>
      <sz val="10"/>
      <name val="Calibri"/>
      <family val="2"/>
    </font>
    <font>
      <b/>
      <sz val="10"/>
      <name val="Calibri"/>
      <family val="2"/>
    </font>
    <font>
      <sz val="11"/>
      <name val="Calibri"/>
      <family val="2"/>
    </font>
    <font>
      <b/>
      <sz val="8"/>
      <color indexed="81"/>
      <name val="Tahoma"/>
      <family val="2"/>
    </font>
    <font>
      <sz val="8"/>
      <color indexed="81"/>
      <name val="Tahoma"/>
      <family val="2"/>
    </font>
    <font>
      <sz val="11"/>
      <color rgb="FFFF0000"/>
      <name val="Times New Roman"/>
      <family val="1"/>
    </font>
    <font>
      <b/>
      <sz val="12"/>
      <color rgb="FFFF0000"/>
      <name val="Times New Roman"/>
      <family val="1"/>
    </font>
    <font>
      <sz val="12"/>
      <color rgb="FFFF0000"/>
      <name val="Times New Roman"/>
      <family val="1"/>
    </font>
    <font>
      <i/>
      <sz val="11"/>
      <color rgb="FFFF0000"/>
      <name val="Times New Roman"/>
      <family val="1"/>
    </font>
    <font>
      <b/>
      <i/>
      <u/>
      <sz val="10"/>
      <name val="Times New Roman"/>
      <family val="1"/>
    </font>
    <font>
      <b/>
      <i/>
      <sz val="9"/>
      <name val="Times New Roman"/>
      <family val="1"/>
    </font>
    <font>
      <sz val="10"/>
      <color rgb="FFFF0000"/>
      <name val="Calibri"/>
      <family val="2"/>
    </font>
    <font>
      <sz val="10"/>
      <color rgb="FF0070C0"/>
      <name val="Times New Roman"/>
      <family val="1"/>
    </font>
    <font>
      <sz val="16"/>
      <name val="Times New Roman"/>
      <family val="1"/>
    </font>
    <font>
      <u/>
      <sz val="12"/>
      <color indexed="12"/>
      <name val="Times New Roman"/>
      <family val="1"/>
    </font>
    <font>
      <sz val="12"/>
      <color theme="0"/>
      <name val="Times New Roman"/>
      <family val="1"/>
    </font>
    <font>
      <u/>
      <sz val="11"/>
      <color rgb="FF0070C0"/>
      <name val="Times New Roman"/>
      <family val="1"/>
    </font>
    <font>
      <sz val="12"/>
      <color rgb="FF333333"/>
      <name val="Arial"/>
      <family val="2"/>
    </font>
    <font>
      <b/>
      <u/>
      <sz val="12"/>
      <name val="Times New Roman"/>
      <family val="1"/>
    </font>
    <font>
      <u/>
      <sz val="11"/>
      <color indexed="12"/>
      <name val="Times New Roman"/>
      <family val="1"/>
    </font>
  </fonts>
  <fills count="9">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9"/>
        <bgColor indexed="64"/>
      </patternFill>
    </fill>
    <fill>
      <patternFill patternType="solid">
        <fgColor rgb="FFE8E8E8"/>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tint="-4.9989318521683403E-2"/>
        <bgColor indexed="64"/>
      </patternFill>
    </fill>
  </fills>
  <borders count="17">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s>
  <cellStyleXfs count="2">
    <xf numFmtId="0" fontId="0" fillId="0" borderId="0"/>
    <xf numFmtId="0" fontId="16" fillId="0" borderId="0" applyNumberFormat="0" applyFill="0" applyBorder="0" applyAlignment="0" applyProtection="0">
      <alignment vertical="top"/>
      <protection locked="0"/>
    </xf>
  </cellStyleXfs>
  <cellXfs count="220">
    <xf numFmtId="0" fontId="0" fillId="0" borderId="0" xfId="0"/>
    <xf numFmtId="0" fontId="4" fillId="0" borderId="0" xfId="0" applyFont="1"/>
    <xf numFmtId="0" fontId="5" fillId="0" borderId="4" xfId="0" applyFont="1" applyBorder="1" applyAlignment="1">
      <alignment horizontal="left" vertical="top"/>
    </xf>
    <xf numFmtId="0" fontId="3" fillId="0" borderId="0" xfId="0" applyFont="1"/>
    <xf numFmtId="0" fontId="5" fillId="0" borderId="1" xfId="0" applyFont="1" applyBorder="1"/>
    <xf numFmtId="0" fontId="3" fillId="0" borderId="1" xfId="0" applyFont="1" applyBorder="1"/>
    <xf numFmtId="0" fontId="3" fillId="0" borderId="4" xfId="0" applyFont="1" applyBorder="1"/>
    <xf numFmtId="164" fontId="7" fillId="0" borderId="5" xfId="0" applyNumberFormat="1" applyFont="1" applyBorder="1"/>
    <xf numFmtId="0" fontId="17" fillId="0" borderId="0" xfId="0" applyFont="1" applyAlignment="1">
      <alignment horizontal="left" vertical="top" wrapText="1"/>
    </xf>
    <xf numFmtId="4" fontId="5" fillId="0" borderId="4" xfId="0" applyNumberFormat="1" applyFont="1" applyBorder="1" applyAlignment="1">
      <alignment horizontal="left" vertical="top"/>
    </xf>
    <xf numFmtId="4" fontId="5" fillId="2" borderId="1" xfId="0" applyNumberFormat="1" applyFont="1" applyFill="1" applyBorder="1" applyAlignment="1" applyProtection="1">
      <alignment horizontal="right" wrapText="1"/>
      <protection locked="0"/>
    </xf>
    <xf numFmtId="4" fontId="5" fillId="0" borderId="5" xfId="0" applyNumberFormat="1" applyFont="1" applyBorder="1" applyAlignment="1">
      <alignment horizontal="right" wrapText="1"/>
    </xf>
    <xf numFmtId="4" fontId="7" fillId="0" borderId="4" xfId="0" applyNumberFormat="1" applyFont="1" applyBorder="1" applyAlignment="1">
      <alignment horizontal="left"/>
    </xf>
    <xf numFmtId="4" fontId="7" fillId="0" borderId="0" xfId="0" applyNumberFormat="1" applyFont="1" applyAlignment="1">
      <alignment horizontal="left"/>
    </xf>
    <xf numFmtId="4" fontId="5" fillId="0" borderId="0" xfId="0" applyNumberFormat="1" applyFont="1"/>
    <xf numFmtId="4" fontId="4" fillId="0" borderId="5" xfId="0" applyNumberFormat="1" applyFont="1" applyBorder="1"/>
    <xf numFmtId="4" fontId="5" fillId="0" borderId="0" xfId="0" applyNumberFormat="1" applyFont="1" applyAlignment="1">
      <alignment horizontal="left" vertical="top" wrapText="1"/>
    </xf>
    <xf numFmtId="4" fontId="5" fillId="0" borderId="0" xfId="0" applyNumberFormat="1" applyFont="1" applyAlignment="1">
      <alignment horizontal="left" wrapText="1"/>
    </xf>
    <xf numFmtId="4" fontId="5" fillId="0" borderId="0" xfId="0" applyNumberFormat="1" applyFont="1" applyAlignment="1">
      <alignment horizontal="left"/>
    </xf>
    <xf numFmtId="4" fontId="3" fillId="0" borderId="5" xfId="0" applyNumberFormat="1" applyFont="1" applyBorder="1"/>
    <xf numFmtId="4" fontId="5" fillId="0" borderId="0" xfId="0" applyNumberFormat="1" applyFont="1" applyAlignment="1">
      <alignment wrapText="1"/>
    </xf>
    <xf numFmtId="4" fontId="5" fillId="0" borderId="0" xfId="0" applyNumberFormat="1" applyFont="1" applyAlignment="1">
      <alignment horizontal="right" wrapText="1"/>
    </xf>
    <xf numFmtId="4" fontId="5" fillId="0" borderId="2" xfId="0" applyNumberFormat="1" applyFont="1" applyBorder="1" applyAlignment="1">
      <alignment horizontal="left" vertical="top"/>
    </xf>
    <xf numFmtId="4" fontId="5" fillId="0" borderId="1" xfId="0" applyNumberFormat="1" applyFont="1" applyBorder="1" applyAlignment="1">
      <alignment horizontal="left" vertical="top" wrapText="1"/>
    </xf>
    <xf numFmtId="4" fontId="5" fillId="0" borderId="1" xfId="0" applyNumberFormat="1" applyFont="1" applyBorder="1" applyAlignment="1">
      <alignment horizontal="right" wrapText="1"/>
    </xf>
    <xf numFmtId="4" fontId="3" fillId="0" borderId="3" xfId="0" applyNumberFormat="1" applyFont="1" applyBorder="1"/>
    <xf numFmtId="4" fontId="2" fillId="0" borderId="4" xfId="0" applyNumberFormat="1" applyFont="1" applyBorder="1" applyAlignment="1">
      <alignment horizontal="center"/>
    </xf>
    <xf numFmtId="4" fontId="2" fillId="0" borderId="0" xfId="0" applyNumberFormat="1" applyFont="1" applyAlignment="1">
      <alignment horizontal="center"/>
    </xf>
    <xf numFmtId="4" fontId="5" fillId="0" borderId="0" xfId="0" applyNumberFormat="1" applyFont="1" applyAlignment="1" applyProtection="1">
      <alignment horizontal="right" wrapText="1"/>
      <protection locked="0"/>
    </xf>
    <xf numFmtId="4" fontId="5" fillId="2" borderId="1" xfId="0" applyNumberFormat="1" applyFont="1" applyFill="1" applyBorder="1" applyProtection="1">
      <protection locked="0"/>
    </xf>
    <xf numFmtId="4" fontId="5" fillId="0" borderId="5" xfId="0" applyNumberFormat="1" applyFont="1" applyBorder="1"/>
    <xf numFmtId="4" fontId="5" fillId="3" borderId="6" xfId="0" applyNumberFormat="1" applyFont="1" applyFill="1" applyBorder="1"/>
    <xf numFmtId="4" fontId="9" fillId="0" borderId="0" xfId="0" applyNumberFormat="1" applyFont="1" applyAlignment="1">
      <alignment horizontal="left" vertical="top" wrapText="1"/>
    </xf>
    <xf numFmtId="4" fontId="5" fillId="0" borderId="4" xfId="0" applyNumberFormat="1" applyFont="1" applyBorder="1" applyAlignment="1">
      <alignment horizontal="left"/>
    </xf>
    <xf numFmtId="4" fontId="5" fillId="4" borderId="0" xfId="0" applyNumberFormat="1" applyFont="1" applyFill="1" applyAlignment="1">
      <alignment horizontal="left" vertical="top" wrapText="1"/>
    </xf>
    <xf numFmtId="4" fontId="5" fillId="3" borderId="3" xfId="0" applyNumberFormat="1" applyFont="1" applyFill="1" applyBorder="1"/>
    <xf numFmtId="4" fontId="5" fillId="0" borderId="0" xfId="0" applyNumberFormat="1" applyFont="1" applyAlignment="1">
      <alignment horizontal="left" vertical="top"/>
    </xf>
    <xf numFmtId="4" fontId="3" fillId="0" borderId="0" xfId="0" applyNumberFormat="1" applyFont="1"/>
    <xf numFmtId="4" fontId="3" fillId="0" borderId="0" xfId="0" applyNumberFormat="1" applyFont="1" applyAlignment="1">
      <alignment horizontal="center"/>
    </xf>
    <xf numFmtId="4" fontId="5" fillId="2" borderId="3" xfId="0" applyNumberFormat="1" applyFont="1" applyFill="1" applyBorder="1" applyProtection="1">
      <protection locked="0"/>
    </xf>
    <xf numFmtId="4" fontId="5" fillId="0" borderId="1" xfId="0" applyNumberFormat="1" applyFont="1" applyBorder="1"/>
    <xf numFmtId="4" fontId="5" fillId="0" borderId="3" xfId="0" applyNumberFormat="1" applyFont="1" applyBorder="1"/>
    <xf numFmtId="4" fontId="0" fillId="0" borderId="0" xfId="0" applyNumberFormat="1" applyAlignment="1">
      <alignment horizontal="left" vertical="top" wrapText="1"/>
    </xf>
    <xf numFmtId="4" fontId="6" fillId="0" borderId="0" xfId="0" applyNumberFormat="1" applyFont="1" applyAlignment="1">
      <alignment horizontal="left" vertical="top"/>
    </xf>
    <xf numFmtId="4" fontId="14" fillId="0" borderId="0" xfId="0" applyNumberFormat="1" applyFont="1" applyAlignment="1">
      <alignment horizontal="left" vertical="top" wrapText="1"/>
    </xf>
    <xf numFmtId="4" fontId="2" fillId="0" borderId="5" xfId="0" applyNumberFormat="1" applyFont="1" applyBorder="1" applyAlignment="1">
      <alignment horizontal="center"/>
    </xf>
    <xf numFmtId="4" fontId="7" fillId="0" borderId="0" xfId="0" applyNumberFormat="1" applyFont="1" applyAlignment="1">
      <alignment horizontal="left" vertical="top" wrapText="1"/>
    </xf>
    <xf numFmtId="4" fontId="3" fillId="0" borderId="4" xfId="0" applyNumberFormat="1" applyFont="1" applyBorder="1"/>
    <xf numFmtId="4" fontId="5" fillId="0" borderId="0" xfId="0" applyNumberFormat="1" applyFont="1" applyAlignment="1">
      <alignment horizontal="center" vertical="center"/>
    </xf>
    <xf numFmtId="4" fontId="5" fillId="3" borderId="3" xfId="0" applyNumberFormat="1" applyFont="1" applyFill="1" applyBorder="1" applyAlignment="1">
      <alignment horizontal="center" vertical="center"/>
    </xf>
    <xf numFmtId="4" fontId="12" fillId="0" borderId="4" xfId="0" applyNumberFormat="1" applyFont="1" applyBorder="1" applyAlignment="1">
      <alignment horizontal="left" wrapText="1"/>
    </xf>
    <xf numFmtId="4" fontId="3" fillId="0" borderId="7" xfId="0" applyNumberFormat="1" applyFont="1" applyBorder="1"/>
    <xf numFmtId="4" fontId="5" fillId="0" borderId="5" xfId="0" applyNumberFormat="1" applyFont="1" applyBorder="1" applyAlignment="1">
      <alignment horizontal="left" vertical="top" wrapText="1"/>
    </xf>
    <xf numFmtId="4" fontId="0" fillId="0" borderId="0" xfId="0" applyNumberFormat="1"/>
    <xf numFmtId="4" fontId="6" fillId="0" borderId="0" xfId="0" applyNumberFormat="1" applyFont="1"/>
    <xf numFmtId="4" fontId="5" fillId="0" borderId="5" xfId="0" applyNumberFormat="1" applyFont="1" applyBorder="1" applyAlignment="1">
      <alignment horizontal="left" vertical="top"/>
    </xf>
    <xf numFmtId="4" fontId="7" fillId="0" borderId="0" xfId="0" applyNumberFormat="1" applyFont="1"/>
    <xf numFmtId="4" fontId="5" fillId="0" borderId="0" xfId="0" applyNumberFormat="1" applyFont="1" applyAlignment="1">
      <alignment vertical="top"/>
    </xf>
    <xf numFmtId="4" fontId="5" fillId="3" borderId="1" xfId="0" applyNumberFormat="1" applyFont="1" applyFill="1" applyBorder="1" applyAlignment="1">
      <alignment horizontal="right" vertical="top"/>
    </xf>
    <xf numFmtId="4" fontId="5" fillId="2" borderId="1" xfId="0" applyNumberFormat="1" applyFont="1" applyFill="1" applyBorder="1" applyAlignment="1" applyProtection="1">
      <alignment horizontal="right" vertical="top"/>
      <protection locked="0"/>
    </xf>
    <xf numFmtId="4" fontId="13" fillId="0" borderId="0" xfId="0" applyNumberFormat="1" applyFont="1" applyAlignment="1">
      <alignment wrapText="1"/>
    </xf>
    <xf numFmtId="4" fontId="5" fillId="0" borderId="0" xfId="0" applyNumberFormat="1" applyFont="1" applyAlignment="1" applyProtection="1">
      <alignment horizontal="right" vertical="top"/>
      <protection locked="0"/>
    </xf>
    <xf numFmtId="4" fontId="8" fillId="0" borderId="0" xfId="0" applyNumberFormat="1" applyFont="1" applyAlignment="1">
      <alignment horizontal="left" vertical="top"/>
    </xf>
    <xf numFmtId="4" fontId="5" fillId="0" borderId="1" xfId="0" applyNumberFormat="1" applyFont="1" applyBorder="1" applyAlignment="1">
      <alignment horizontal="left"/>
    </xf>
    <xf numFmtId="4" fontId="5" fillId="0" borderId="1" xfId="0" applyNumberFormat="1" applyFont="1" applyBorder="1" applyAlignment="1">
      <alignment wrapText="1"/>
    </xf>
    <xf numFmtId="4" fontId="0" fillId="0" borderId="8" xfId="0" applyNumberFormat="1" applyBorder="1"/>
    <xf numFmtId="4" fontId="5" fillId="3" borderId="0" xfId="0" applyNumberFormat="1" applyFont="1" applyFill="1" applyAlignment="1">
      <alignment horizontal="right"/>
    </xf>
    <xf numFmtId="4" fontId="5" fillId="0" borderId="0" xfId="0" applyNumberFormat="1" applyFont="1" applyAlignment="1">
      <alignment horizontal="right"/>
    </xf>
    <xf numFmtId="0" fontId="19" fillId="0" borderId="0" xfId="0" applyFont="1"/>
    <xf numFmtId="6" fontId="21" fillId="2" borderId="0" xfId="0" applyNumberFormat="1" applyFont="1" applyFill="1" applyProtection="1">
      <protection locked="0"/>
    </xf>
    <xf numFmtId="6" fontId="21" fillId="5" borderId="0" xfId="0" applyNumberFormat="1" applyFont="1" applyFill="1"/>
    <xf numFmtId="4" fontId="24" fillId="0" borderId="1" xfId="0" applyNumberFormat="1" applyFont="1" applyBorder="1"/>
    <xf numFmtId="4" fontId="24" fillId="0" borderId="3" xfId="0" applyNumberFormat="1" applyFont="1" applyBorder="1"/>
    <xf numFmtId="4" fontId="24" fillId="0" borderId="2" xfId="0" applyNumberFormat="1" applyFont="1" applyBorder="1"/>
    <xf numFmtId="4" fontId="8" fillId="0" borderId="0" xfId="0" applyNumberFormat="1" applyFont="1" applyAlignment="1">
      <alignment horizontal="left" vertical="top" wrapText="1"/>
    </xf>
    <xf numFmtId="0" fontId="26" fillId="0" borderId="0" xfId="0" applyFont="1"/>
    <xf numFmtId="4" fontId="5" fillId="0" borderId="4" xfId="0" applyNumberFormat="1" applyFont="1" applyBorder="1"/>
    <xf numFmtId="4" fontId="5" fillId="3" borderId="1" xfId="0" applyNumberFormat="1" applyFont="1" applyFill="1" applyBorder="1" applyAlignment="1">
      <alignment horizontal="right"/>
    </xf>
    <xf numFmtId="4" fontId="5" fillId="3" borderId="1" xfId="0" applyNumberFormat="1" applyFont="1" applyFill="1" applyBorder="1"/>
    <xf numFmtId="4" fontId="5" fillId="0" borderId="0" xfId="0" applyNumberFormat="1" applyFont="1" applyAlignment="1" applyProtection="1">
      <alignment horizontal="center"/>
      <protection locked="0"/>
    </xf>
    <xf numFmtId="4" fontId="8" fillId="0" borderId="0" xfId="0" applyNumberFormat="1" applyFont="1"/>
    <xf numFmtId="4" fontId="5" fillId="0" borderId="5" xfId="0" applyNumberFormat="1" applyFont="1" applyBorder="1" applyProtection="1">
      <protection locked="0"/>
    </xf>
    <xf numFmtId="4" fontId="8" fillId="0" borderId="0" xfId="0" applyNumberFormat="1" applyFont="1" applyAlignment="1">
      <alignment horizontal="left"/>
    </xf>
    <xf numFmtId="4" fontId="7" fillId="3" borderId="3" xfId="0" applyNumberFormat="1" applyFont="1" applyFill="1" applyBorder="1"/>
    <xf numFmtId="4" fontId="7" fillId="0" borderId="5" xfId="0" applyNumberFormat="1" applyFont="1" applyBorder="1"/>
    <xf numFmtId="4" fontId="7" fillId="3" borderId="6" xfId="0" applyNumberFormat="1" applyFont="1" applyFill="1" applyBorder="1"/>
    <xf numFmtId="0" fontId="16" fillId="0" borderId="0" xfId="1" applyAlignment="1" applyProtection="1"/>
    <xf numFmtId="0" fontId="3" fillId="0" borderId="0" xfId="0" applyFont="1" applyAlignment="1">
      <alignment vertical="center"/>
    </xf>
    <xf numFmtId="4" fontId="0" fillId="0" borderId="12" xfId="0" applyNumberFormat="1" applyBorder="1"/>
    <xf numFmtId="3" fontId="3" fillId="0" borderId="0" xfId="0" applyNumberFormat="1" applyFont="1"/>
    <xf numFmtId="0" fontId="30" fillId="0" borderId="0" xfId="0" applyFont="1"/>
    <xf numFmtId="0" fontId="4" fillId="0" borderId="0" xfId="0" applyFont="1" applyAlignment="1">
      <alignment vertical="top"/>
    </xf>
    <xf numFmtId="0" fontId="31" fillId="0" borderId="0" xfId="0" applyFont="1" applyAlignment="1">
      <alignment wrapText="1"/>
    </xf>
    <xf numFmtId="0" fontId="1" fillId="0" borderId="0" xfId="1" applyFont="1" applyAlignment="1" applyProtection="1"/>
    <xf numFmtId="3" fontId="5" fillId="2" borderId="1" xfId="0" applyNumberFormat="1" applyFont="1" applyFill="1" applyBorder="1" applyAlignment="1" applyProtection="1">
      <alignment horizontal="center" vertical="top" wrapText="1"/>
      <protection locked="0"/>
    </xf>
    <xf numFmtId="0" fontId="34" fillId="0" borderId="0" xfId="0" applyFont="1"/>
    <xf numFmtId="4" fontId="2" fillId="0" borderId="0" xfId="0" applyNumberFormat="1" applyFont="1"/>
    <xf numFmtId="2" fontId="5" fillId="6" borderId="3" xfId="0" applyNumberFormat="1" applyFont="1" applyFill="1" applyBorder="1"/>
    <xf numFmtId="4" fontId="5" fillId="6" borderId="3" xfId="0" applyNumberFormat="1" applyFont="1" applyFill="1" applyBorder="1"/>
    <xf numFmtId="0" fontId="36" fillId="0" borderId="0" xfId="0" applyFont="1"/>
    <xf numFmtId="0" fontId="2" fillId="0" borderId="4" xfId="0" applyFont="1" applyBorder="1" applyAlignment="1">
      <alignment horizontal="left"/>
    </xf>
    <xf numFmtId="0" fontId="4" fillId="0" borderId="5" xfId="0" applyFont="1" applyBorder="1"/>
    <xf numFmtId="0" fontId="2" fillId="8" borderId="4" xfId="0" applyFont="1" applyFill="1" applyBorder="1" applyAlignment="1">
      <alignment horizontal="left" vertical="center"/>
    </xf>
    <xf numFmtId="0" fontId="2" fillId="8" borderId="0" xfId="0" applyFont="1" applyFill="1" applyAlignment="1">
      <alignment horizontal="right" vertical="center"/>
    </xf>
    <xf numFmtId="0" fontId="2" fillId="8" borderId="0" xfId="0" applyFont="1" applyFill="1" applyAlignment="1">
      <alignment vertical="center"/>
    </xf>
    <xf numFmtId="0" fontId="25" fillId="8" borderId="0" xfId="0" applyFont="1" applyFill="1" applyAlignment="1">
      <alignment horizontal="left" vertical="center"/>
    </xf>
    <xf numFmtId="0" fontId="2" fillId="8" borderId="0" xfId="0" applyFont="1" applyFill="1" applyAlignment="1">
      <alignment horizontal="left" vertical="center"/>
    </xf>
    <xf numFmtId="0" fontId="25" fillId="8" borderId="5" xfId="0" applyFont="1" applyFill="1" applyBorder="1" applyAlignment="1">
      <alignment horizontal="right" vertical="center"/>
    </xf>
    <xf numFmtId="0" fontId="16" fillId="0" borderId="0" xfId="1" applyFill="1" applyAlignment="1" applyProtection="1"/>
    <xf numFmtId="0" fontId="2" fillId="0" borderId="0" xfId="0" applyFont="1" applyAlignment="1">
      <alignment horizontal="left"/>
    </xf>
    <xf numFmtId="0" fontId="2" fillId="0" borderId="0" xfId="0" applyFont="1"/>
    <xf numFmtId="0" fontId="2" fillId="0" borderId="4" xfId="0" applyFont="1" applyBorder="1" applyAlignment="1">
      <alignment horizontal="right"/>
    </xf>
    <xf numFmtId="0" fontId="2" fillId="0" borderId="0" xfId="0" applyFont="1" applyAlignment="1">
      <alignment horizontal="right"/>
    </xf>
    <xf numFmtId="0" fontId="3" fillId="0" borderId="0" xfId="0" applyFont="1" applyAlignment="1" applyProtection="1">
      <alignment horizontal="center"/>
      <protection locked="0"/>
    </xf>
    <xf numFmtId="0" fontId="33" fillId="0" borderId="0" xfId="1" applyFont="1" applyFill="1" applyBorder="1" applyAlignment="1" applyProtection="1">
      <alignment horizontal="right"/>
    </xf>
    <xf numFmtId="8" fontId="4" fillId="0" borderId="0" xfId="0" applyNumberFormat="1" applyFont="1" applyAlignment="1" applyProtection="1">
      <alignment horizontal="left" wrapText="1"/>
      <protection locked="0"/>
    </xf>
    <xf numFmtId="0" fontId="0" fillId="0" borderId="5" xfId="0" applyBorder="1" applyAlignment="1" applyProtection="1">
      <alignment horizontal="left" wrapText="1"/>
      <protection locked="0"/>
    </xf>
    <xf numFmtId="0" fontId="5" fillId="0" borderId="0" xfId="0" applyFont="1"/>
    <xf numFmtId="0" fontId="3" fillId="0" borderId="1" xfId="0" applyFont="1" applyBorder="1" applyAlignment="1">
      <alignment horizontal="center" vertical="center" wrapText="1"/>
    </xf>
    <xf numFmtId="0" fontId="3" fillId="0" borderId="1" xfId="0" applyFont="1" applyBorder="1" applyAlignment="1">
      <alignment horizontal="center"/>
    </xf>
    <xf numFmtId="0" fontId="32" fillId="7" borderId="2" xfId="0" applyFont="1" applyFill="1" applyBorder="1" applyAlignment="1">
      <alignment horizontal="center"/>
    </xf>
    <xf numFmtId="0" fontId="32" fillId="7" borderId="1" xfId="0" applyFont="1" applyFill="1" applyBorder="1" applyAlignment="1">
      <alignment horizontal="center"/>
    </xf>
    <xf numFmtId="0" fontId="32" fillId="7" borderId="3" xfId="0" applyFont="1" applyFill="1" applyBorder="1" applyAlignment="1">
      <alignment horizontal="center"/>
    </xf>
    <xf numFmtId="0" fontId="32" fillId="7" borderId="8" xfId="0" applyFont="1" applyFill="1" applyBorder="1" applyAlignment="1">
      <alignment horizontal="center"/>
    </xf>
    <xf numFmtId="0" fontId="32" fillId="7" borderId="12" xfId="0" applyFont="1" applyFill="1" applyBorder="1" applyAlignment="1">
      <alignment horizontal="center"/>
    </xf>
    <xf numFmtId="0" fontId="32" fillId="7" borderId="7" xfId="0" applyFont="1" applyFill="1" applyBorder="1" applyAlignment="1">
      <alignment horizontal="center"/>
    </xf>
    <xf numFmtId="4" fontId="14" fillId="0" borderId="0" xfId="0" applyNumberFormat="1" applyFont="1" applyAlignment="1">
      <alignment horizontal="left" wrapText="1"/>
    </xf>
    <xf numFmtId="4" fontId="8" fillId="0" borderId="0" xfId="0" applyNumberFormat="1" applyFont="1" applyAlignment="1">
      <alignment horizontal="left" vertical="top" wrapText="1"/>
    </xf>
    <xf numFmtId="0" fontId="5" fillId="0" borderId="9" xfId="0" applyFont="1" applyBorder="1" applyAlignment="1">
      <alignment horizontal="left"/>
    </xf>
    <xf numFmtId="0" fontId="5" fillId="0" borderId="10" xfId="0" applyFont="1" applyBorder="1" applyAlignment="1">
      <alignment horizontal="left"/>
    </xf>
    <xf numFmtId="0" fontId="5" fillId="0" borderId="11" xfId="0" applyFont="1" applyBorder="1" applyAlignment="1">
      <alignment horizontal="left"/>
    </xf>
    <xf numFmtId="4" fontId="29" fillId="0" borderId="0" xfId="0" applyNumberFormat="1" applyFont="1" applyAlignment="1">
      <alignment horizontal="left" vertical="top" wrapText="1"/>
    </xf>
    <xf numFmtId="4" fontId="9" fillId="0" borderId="0" xfId="0" applyNumberFormat="1" applyFont="1"/>
    <xf numFmtId="4" fontId="5" fillId="0" borderId="0" xfId="0" applyNumberFormat="1" applyFont="1" applyAlignment="1">
      <alignment horizontal="left" vertical="top" wrapText="1"/>
    </xf>
    <xf numFmtId="4" fontId="5" fillId="0" borderId="1" xfId="0" applyNumberFormat="1" applyFont="1" applyBorder="1" applyAlignment="1">
      <alignment horizontal="left" vertical="top" wrapText="1"/>
    </xf>
    <xf numFmtId="4" fontId="2" fillId="3" borderId="11" xfId="0" applyNumberFormat="1" applyFont="1" applyFill="1" applyBorder="1" applyAlignment="1">
      <alignment horizontal="center" wrapText="1"/>
    </xf>
    <xf numFmtId="4" fontId="2" fillId="3" borderId="9" xfId="0" applyNumberFormat="1" applyFont="1" applyFill="1" applyBorder="1" applyAlignment="1">
      <alignment horizontal="center" wrapText="1"/>
    </xf>
    <xf numFmtId="4" fontId="2" fillId="3" borderId="10" xfId="0" applyNumberFormat="1" applyFont="1" applyFill="1" applyBorder="1" applyAlignment="1">
      <alignment horizontal="center" wrapText="1"/>
    </xf>
    <xf numFmtId="4" fontId="8" fillId="0" borderId="0" xfId="0" applyNumberFormat="1" applyFont="1" applyAlignment="1">
      <alignment horizontal="left" wrapText="1"/>
    </xf>
    <xf numFmtId="4" fontId="7" fillId="0" borderId="0" xfId="0" applyNumberFormat="1" applyFont="1" applyAlignment="1">
      <alignment horizontal="left" vertical="top" wrapText="1"/>
    </xf>
    <xf numFmtId="4" fontId="9" fillId="0" borderId="8" xfId="0" applyNumberFormat="1" applyFont="1" applyBorder="1" applyAlignment="1">
      <alignment horizontal="center" vertical="top" wrapText="1"/>
    </xf>
    <xf numFmtId="4" fontId="9" fillId="0" borderId="12" xfId="0" applyNumberFormat="1" applyFont="1" applyBorder="1" applyAlignment="1">
      <alignment horizontal="center" vertical="top" wrapText="1"/>
    </xf>
    <xf numFmtId="4" fontId="9" fillId="0" borderId="7" xfId="0" applyNumberFormat="1" applyFont="1" applyBorder="1" applyAlignment="1">
      <alignment horizontal="center" vertical="top" wrapText="1"/>
    </xf>
    <xf numFmtId="4" fontId="5" fillId="0" borderId="4" xfId="0" applyNumberFormat="1" applyFont="1" applyBorder="1" applyAlignment="1">
      <alignment horizontal="left" vertical="top" wrapText="1"/>
    </xf>
    <xf numFmtId="4" fontId="5" fillId="0" borderId="5" xfId="0" applyNumberFormat="1" applyFont="1" applyBorder="1" applyAlignment="1">
      <alignment horizontal="left" vertical="top" wrapText="1"/>
    </xf>
    <xf numFmtId="4" fontId="14" fillId="0" borderId="0" xfId="0" applyNumberFormat="1" applyFont="1" applyAlignment="1">
      <alignment horizontal="left"/>
    </xf>
    <xf numFmtId="4" fontId="2" fillId="0" borderId="4" xfId="0" applyNumberFormat="1" applyFont="1" applyBorder="1" applyAlignment="1">
      <alignment horizontal="center"/>
    </xf>
    <xf numFmtId="4" fontId="2" fillId="0" borderId="0" xfId="0" applyNumberFormat="1" applyFont="1" applyAlignment="1">
      <alignment horizontal="center"/>
    </xf>
    <xf numFmtId="4" fontId="2" fillId="0" borderId="5" xfId="0" applyNumberFormat="1" applyFont="1" applyBorder="1" applyAlignment="1">
      <alignment horizontal="center"/>
    </xf>
    <xf numFmtId="4" fontId="5" fillId="0" borderId="0" xfId="0" applyNumberFormat="1" applyFont="1" applyAlignment="1">
      <alignment wrapText="1"/>
    </xf>
    <xf numFmtId="4" fontId="5" fillId="0" borderId="0" xfId="0" applyNumberFormat="1" applyFont="1" applyAlignment="1">
      <alignment vertical="top" wrapText="1"/>
    </xf>
    <xf numFmtId="4" fontId="2" fillId="3" borderId="11" xfId="0" applyNumberFormat="1" applyFont="1" applyFill="1" applyBorder="1" applyAlignment="1">
      <alignment horizontal="center"/>
    </xf>
    <xf numFmtId="4" fontId="2" fillId="3" borderId="9" xfId="0" applyNumberFormat="1" applyFont="1" applyFill="1" applyBorder="1" applyAlignment="1">
      <alignment horizontal="center"/>
    </xf>
    <xf numFmtId="4" fontId="2" fillId="3" borderId="10" xfId="0" applyNumberFormat="1" applyFont="1" applyFill="1" applyBorder="1" applyAlignment="1">
      <alignment horizontal="center"/>
    </xf>
    <xf numFmtId="4" fontId="6" fillId="0" borderId="0" xfId="0" applyNumberFormat="1" applyFont="1" applyAlignment="1">
      <alignment horizontal="left" vertical="top" wrapText="1"/>
    </xf>
    <xf numFmtId="4" fontId="5" fillId="2" borderId="1" xfId="0" applyNumberFormat="1" applyFont="1" applyFill="1" applyBorder="1" applyAlignment="1" applyProtection="1">
      <alignment horizontal="center"/>
      <protection locked="0"/>
    </xf>
    <xf numFmtId="4" fontId="5" fillId="0" borderId="1" xfId="0" applyNumberFormat="1" applyFont="1" applyBorder="1" applyAlignment="1" applyProtection="1">
      <alignment horizontal="center" vertical="top"/>
      <protection locked="0"/>
    </xf>
    <xf numFmtId="4" fontId="5" fillId="0" borderId="3" xfId="0" applyNumberFormat="1" applyFont="1" applyBorder="1" applyAlignment="1" applyProtection="1">
      <alignment horizontal="center" vertical="top"/>
      <protection locked="0"/>
    </xf>
    <xf numFmtId="4" fontId="6" fillId="0" borderId="4" xfId="0" applyNumberFormat="1" applyFont="1" applyBorder="1" applyAlignment="1">
      <alignment horizontal="left" vertical="top" wrapText="1"/>
    </xf>
    <xf numFmtId="4" fontId="7" fillId="0" borderId="0" xfId="0" applyNumberFormat="1" applyFont="1" applyAlignment="1">
      <alignment wrapText="1"/>
    </xf>
    <xf numFmtId="4" fontId="6" fillId="0" borderId="4" xfId="0" applyNumberFormat="1" applyFont="1" applyBorder="1" applyAlignment="1">
      <alignment horizontal="left" wrapText="1"/>
    </xf>
    <xf numFmtId="4" fontId="6" fillId="0" borderId="0" xfId="0" applyNumberFormat="1" applyFont="1" applyAlignment="1">
      <alignment horizontal="left" wrapText="1"/>
    </xf>
    <xf numFmtId="4" fontId="5" fillId="2" borderId="5" xfId="0" applyNumberFormat="1" applyFont="1" applyFill="1" applyBorder="1" applyAlignment="1" applyProtection="1">
      <alignment horizontal="center" vertical="center"/>
      <protection locked="0"/>
    </xf>
    <xf numFmtId="4" fontId="5" fillId="2" borderId="3" xfId="0" applyNumberFormat="1" applyFont="1" applyFill="1" applyBorder="1" applyAlignment="1" applyProtection="1">
      <alignment horizontal="center" vertical="center"/>
      <protection locked="0"/>
    </xf>
    <xf numFmtId="4" fontId="7" fillId="0" borderId="8" xfId="0" applyNumberFormat="1" applyFont="1" applyBorder="1" applyAlignment="1">
      <alignment horizontal="left" vertical="top" wrapText="1"/>
    </xf>
    <xf numFmtId="4" fontId="7" fillId="0" borderId="12" xfId="0" applyNumberFormat="1" applyFont="1" applyBorder="1" applyAlignment="1">
      <alignment horizontal="left" vertical="top" wrapText="1"/>
    </xf>
    <xf numFmtId="4" fontId="7" fillId="0" borderId="7" xfId="0" applyNumberFormat="1" applyFont="1" applyBorder="1" applyAlignment="1">
      <alignment horizontal="left" vertical="top" wrapText="1"/>
    </xf>
    <xf numFmtId="4" fontId="7" fillId="0" borderId="4" xfId="0" applyNumberFormat="1" applyFont="1" applyBorder="1" applyAlignment="1">
      <alignment horizontal="left" vertical="top" wrapText="1"/>
    </xf>
    <xf numFmtId="4" fontId="7" fillId="0" borderId="5" xfId="0" applyNumberFormat="1" applyFont="1" applyBorder="1" applyAlignment="1">
      <alignment horizontal="left" vertical="top" wrapText="1"/>
    </xf>
    <xf numFmtId="4" fontId="6" fillId="0" borderId="12" xfId="0" applyNumberFormat="1" applyFont="1" applyBorder="1" applyAlignment="1">
      <alignment horizontal="left" vertical="top" wrapText="1"/>
    </xf>
    <xf numFmtId="4" fontId="9" fillId="0" borderId="0" xfId="0" applyNumberFormat="1" applyFont="1" applyAlignment="1">
      <alignment horizontal="left" vertical="top" wrapText="1"/>
    </xf>
    <xf numFmtId="0" fontId="2" fillId="0" borderId="4" xfId="0" applyFont="1" applyBorder="1" applyAlignment="1">
      <alignment horizontal="right"/>
    </xf>
    <xf numFmtId="0" fontId="2" fillId="0" borderId="0" xfId="0" applyFont="1" applyAlignment="1">
      <alignment horizontal="right"/>
    </xf>
    <xf numFmtId="0" fontId="3" fillId="6" borderId="13" xfId="0" applyFont="1" applyFill="1" applyBorder="1" applyAlignment="1" applyProtection="1">
      <alignment horizontal="center"/>
      <protection locked="0"/>
    </xf>
    <xf numFmtId="0" fontId="16" fillId="0" borderId="0" xfId="1" applyFill="1" applyAlignment="1" applyProtection="1">
      <alignment horizontal="right"/>
    </xf>
    <xf numFmtId="14" fontId="3" fillId="6" borderId="13" xfId="0" applyNumberFormat="1" applyFont="1" applyFill="1" applyBorder="1" applyAlignment="1" applyProtection="1">
      <alignment horizontal="left"/>
      <protection locked="0"/>
    </xf>
    <xf numFmtId="0" fontId="3" fillId="6" borderId="16" xfId="0" applyFont="1" applyFill="1" applyBorder="1" applyAlignment="1" applyProtection="1">
      <alignment horizontal="left"/>
      <protection locked="0"/>
    </xf>
    <xf numFmtId="0" fontId="38" fillId="0" borderId="0" xfId="1" applyFont="1" applyBorder="1" applyAlignment="1" applyProtection="1">
      <alignment horizontal="right"/>
    </xf>
    <xf numFmtId="8" fontId="4" fillId="6" borderId="14" xfId="0" applyNumberFormat="1" applyFont="1" applyFill="1" applyBorder="1" applyAlignment="1" applyProtection="1">
      <alignment horizontal="left" wrapText="1"/>
      <protection locked="0"/>
    </xf>
    <xf numFmtId="0" fontId="0" fillId="6" borderId="15" xfId="0" applyFill="1" applyBorder="1" applyAlignment="1" applyProtection="1">
      <alignment horizontal="left" wrapText="1"/>
      <protection locked="0"/>
    </xf>
    <xf numFmtId="4" fontId="27" fillId="0" borderId="0" xfId="0" applyNumberFormat="1" applyFont="1" applyAlignment="1">
      <alignment horizontal="left" vertical="top" wrapText="1"/>
    </xf>
    <xf numFmtId="0" fontId="38" fillId="0" borderId="8" xfId="1" applyFont="1" applyFill="1" applyBorder="1" applyAlignment="1" applyProtection="1">
      <alignment horizontal="left" vertical="top" wrapText="1"/>
    </xf>
    <xf numFmtId="0" fontId="38" fillId="0" borderId="12" xfId="1" applyFont="1" applyFill="1" applyBorder="1" applyAlignment="1" applyProtection="1">
      <alignment horizontal="left" vertical="top" wrapText="1"/>
    </xf>
    <xf numFmtId="0" fontId="38" fillId="0" borderId="7" xfId="1" applyFont="1" applyFill="1" applyBorder="1" applyAlignment="1" applyProtection="1">
      <alignment horizontal="left" vertical="top" wrapText="1"/>
    </xf>
    <xf numFmtId="0" fontId="3" fillId="0" borderId="4" xfId="0" applyFont="1" applyBorder="1" applyAlignment="1">
      <alignment horizontal="center" vertical="center"/>
    </xf>
    <xf numFmtId="0" fontId="3" fillId="0" borderId="0" xfId="0" applyFont="1" applyAlignment="1">
      <alignment horizontal="center" vertical="center"/>
    </xf>
    <xf numFmtId="0" fontId="5" fillId="0" borderId="11" xfId="1" applyFont="1" applyFill="1" applyBorder="1" applyAlignment="1" applyProtection="1">
      <alignment horizontal="left" vertical="top" wrapText="1"/>
    </xf>
    <xf numFmtId="0" fontId="5" fillId="0" borderId="9" xfId="1" applyFont="1" applyFill="1" applyBorder="1" applyAlignment="1" applyProtection="1">
      <alignment horizontal="left" vertical="top" wrapText="1"/>
    </xf>
    <xf numFmtId="0" fontId="5" fillId="0" borderId="10" xfId="1" applyFont="1" applyFill="1" applyBorder="1" applyAlignment="1" applyProtection="1">
      <alignment horizontal="left" vertical="top" wrapText="1"/>
    </xf>
    <xf numFmtId="0" fontId="2" fillId="3" borderId="11" xfId="0" applyFont="1" applyFill="1" applyBorder="1" applyAlignment="1">
      <alignment horizontal="center"/>
    </xf>
    <xf numFmtId="0" fontId="2" fillId="3" borderId="9" xfId="0" applyFont="1" applyFill="1" applyBorder="1" applyAlignment="1">
      <alignment horizontal="center"/>
    </xf>
    <xf numFmtId="0" fontId="2" fillId="3" borderId="10" xfId="0" applyFont="1" applyFill="1" applyBorder="1" applyAlignment="1">
      <alignment horizontal="center"/>
    </xf>
    <xf numFmtId="0" fontId="7" fillId="0" borderId="8" xfId="0" applyFont="1" applyBorder="1" applyAlignment="1">
      <alignment horizontal="left" vertical="center" wrapText="1"/>
    </xf>
    <xf numFmtId="0" fontId="7" fillId="0" borderId="12" xfId="0" applyFont="1" applyBorder="1" applyAlignment="1">
      <alignment horizontal="left" vertical="center" wrapText="1"/>
    </xf>
    <xf numFmtId="0" fontId="7" fillId="0" borderId="7" xfId="0" applyFont="1" applyBorder="1" applyAlignment="1">
      <alignment horizontal="left" vertical="center" wrapText="1"/>
    </xf>
    <xf numFmtId="4" fontId="5" fillId="2" borderId="0" xfId="0" applyNumberFormat="1" applyFont="1" applyFill="1" applyAlignment="1" applyProtection="1">
      <alignment horizontal="right" wrapText="1"/>
      <protection locked="0"/>
    </xf>
    <xf numFmtId="4" fontId="5" fillId="2" borderId="1" xfId="0" applyNumberFormat="1" applyFont="1" applyFill="1" applyBorder="1" applyAlignment="1" applyProtection="1">
      <alignment horizontal="right" wrapText="1"/>
      <protection locked="0"/>
    </xf>
    <xf numFmtId="4" fontId="5" fillId="0" borderId="0" xfId="0" applyNumberFormat="1" applyFont="1"/>
    <xf numFmtId="4" fontId="7" fillId="0" borderId="8" xfId="0" applyNumberFormat="1" applyFont="1" applyBorder="1" applyAlignment="1">
      <alignment horizontal="left" vertical="center" wrapText="1"/>
    </xf>
    <xf numFmtId="4" fontId="7" fillId="0" borderId="12" xfId="0" applyNumberFormat="1" applyFont="1" applyBorder="1" applyAlignment="1">
      <alignment horizontal="left" vertical="center" wrapText="1"/>
    </xf>
    <xf numFmtId="4" fontId="7" fillId="0" borderId="7" xfId="0" applyNumberFormat="1" applyFont="1" applyBorder="1" applyAlignment="1">
      <alignment horizontal="left" vertical="center" wrapText="1"/>
    </xf>
    <xf numFmtId="4" fontId="9" fillId="0" borderId="1" xfId="0" applyNumberFormat="1" applyFont="1" applyBorder="1" applyAlignment="1">
      <alignment horizontal="left" vertical="top" wrapText="1"/>
    </xf>
    <xf numFmtId="0" fontId="5" fillId="7" borderId="11" xfId="0" applyFont="1" applyFill="1" applyBorder="1" applyAlignment="1">
      <alignment horizontal="left" vertical="top" wrapText="1"/>
    </xf>
    <xf numFmtId="0" fontId="5" fillId="7" borderId="9" xfId="0" applyFont="1" applyFill="1" applyBorder="1" applyAlignment="1">
      <alignment horizontal="left" vertical="top" wrapText="1"/>
    </xf>
    <xf numFmtId="0" fontId="5" fillId="7" borderId="10" xfId="0" applyFont="1" applyFill="1" applyBorder="1" applyAlignment="1">
      <alignment horizontal="left" vertical="top" wrapText="1"/>
    </xf>
    <xf numFmtId="0" fontId="2" fillId="8" borderId="8" xfId="0" applyFont="1" applyFill="1" applyBorder="1" applyAlignment="1">
      <alignment horizontal="left"/>
    </xf>
    <xf numFmtId="0" fontId="2" fillId="8" borderId="12" xfId="0" applyFont="1" applyFill="1" applyBorder="1" applyAlignment="1">
      <alignment horizontal="left"/>
    </xf>
    <xf numFmtId="0" fontId="2" fillId="8" borderId="7" xfId="0" applyFont="1" applyFill="1" applyBorder="1" applyAlignment="1">
      <alignment horizontal="left"/>
    </xf>
    <xf numFmtId="0" fontId="7" fillId="0" borderId="2" xfId="1" applyFont="1" applyFill="1" applyBorder="1" applyAlignment="1" applyProtection="1">
      <alignment horizontal="left" vertical="top" wrapText="1"/>
    </xf>
    <xf numFmtId="0" fontId="5" fillId="0" borderId="1" xfId="1" applyFont="1" applyFill="1" applyBorder="1" applyAlignment="1" applyProtection="1">
      <alignment horizontal="left" vertical="top" wrapText="1"/>
    </xf>
    <xf numFmtId="0" fontId="5" fillId="0" borderId="3" xfId="1" applyFont="1" applyFill="1" applyBorder="1" applyAlignment="1" applyProtection="1">
      <alignment horizontal="left" vertical="top" wrapText="1"/>
    </xf>
    <xf numFmtId="0" fontId="3" fillId="0" borderId="0" xfId="0" applyFont="1" applyAlignment="1">
      <alignment horizontal="center"/>
    </xf>
    <xf numFmtId="4" fontId="3" fillId="0" borderId="0" xfId="0" applyNumberFormat="1" applyFont="1" applyAlignment="1">
      <alignment horizontal="center" vertical="center"/>
    </xf>
    <xf numFmtId="0" fontId="20" fillId="0" borderId="0" xfId="0" applyFont="1" applyAlignment="1">
      <alignment horizontal="left" vertical="top" wrapText="1"/>
    </xf>
    <xf numFmtId="0" fontId="19" fillId="5" borderId="0" xfId="0" applyFont="1" applyFill="1" applyAlignment="1">
      <alignment horizontal="center"/>
    </xf>
    <xf numFmtId="0" fontId="18" fillId="0" borderId="0" xfId="0" applyFont="1" applyAlignment="1">
      <alignment horizontal="center"/>
    </xf>
    <xf numFmtId="0" fontId="16" fillId="0" borderId="0" xfId="1" applyFill="1" applyBorder="1" applyAlignment="1" applyProtection="1">
      <alignment horizontal="center"/>
      <protection locked="0"/>
    </xf>
    <xf numFmtId="0" fontId="19" fillId="6" borderId="1" xfId="0" applyFont="1" applyFill="1" applyBorder="1" applyAlignment="1" applyProtection="1">
      <alignment horizontal="center"/>
      <protection locked="0"/>
    </xf>
    <xf numFmtId="0" fontId="19" fillId="6" borderId="9" xfId="0" applyFont="1" applyFill="1" applyBorder="1" applyAlignment="1" applyProtection="1">
      <alignment horizontal="center"/>
      <protection locked="0"/>
    </xf>
    <xf numFmtId="165" fontId="19" fillId="6" borderId="9" xfId="0" applyNumberFormat="1" applyFont="1" applyFill="1" applyBorder="1" applyAlignment="1" applyProtection="1">
      <alignment horizontal="center"/>
      <protection locked="0"/>
    </xf>
  </cellXfs>
  <cellStyles count="2">
    <cellStyle name="Hyperlink" xfId="1" builtinId="8"/>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209550</xdr:colOff>
          <xdr:row>9</xdr:row>
          <xdr:rowOff>38100</xdr:rowOff>
        </xdr:from>
        <xdr:to>
          <xdr:col>2</xdr:col>
          <xdr:colOff>209550</xdr:colOff>
          <xdr:row>9</xdr:row>
          <xdr:rowOff>285750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781050</xdr:colOff>
          <xdr:row>9</xdr:row>
          <xdr:rowOff>47625</xdr:rowOff>
        </xdr:from>
        <xdr:to>
          <xdr:col>7</xdr:col>
          <xdr:colOff>114300</xdr:colOff>
          <xdr:row>9</xdr:row>
          <xdr:rowOff>295275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9</xdr:row>
          <xdr:rowOff>38100</xdr:rowOff>
        </xdr:from>
        <xdr:to>
          <xdr:col>5</xdr:col>
          <xdr:colOff>114300</xdr:colOff>
          <xdr:row>9</xdr:row>
          <xdr:rowOff>285750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3</xdr:col>
      <xdr:colOff>514349</xdr:colOff>
      <xdr:row>0</xdr:row>
      <xdr:rowOff>0</xdr:rowOff>
    </xdr:from>
    <xdr:to>
      <xdr:col>7</xdr:col>
      <xdr:colOff>28805</xdr:colOff>
      <xdr:row>1</xdr:row>
      <xdr:rowOff>95249</xdr:rowOff>
    </xdr:to>
    <xdr:pic>
      <xdr:nvPicPr>
        <xdr:cNvPr id="2" name="Picture 1" descr="My Community My Vision | Patronicity">
          <a:extLst>
            <a:ext uri="{FF2B5EF4-FFF2-40B4-BE49-F238E27FC236}">
              <a16:creationId xmlns:a16="http://schemas.microsoft.com/office/drawing/2014/main" id="{E2B9BB7F-69E2-4CE3-2A49-82BDB9D0032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92" b="13961"/>
        <a:stretch/>
      </xdr:blipFill>
      <xdr:spPr bwMode="auto">
        <a:xfrm>
          <a:off x="2076449" y="0"/>
          <a:ext cx="3295881" cy="866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www.affordablehousing.com/" TargetMode="External"/><Relationship Id="rId7" Type="http://schemas.openxmlformats.org/officeDocument/2006/relationships/ctrlProp" Target="../ctrlProps/ctrlProp1.xml"/><Relationship Id="rId2" Type="http://schemas.openxmlformats.org/officeDocument/2006/relationships/hyperlink" Target="https://www.huduser.gov/portal/datasets/il.html" TargetMode="External"/><Relationship Id="rId1" Type="http://schemas.openxmlformats.org/officeDocument/2006/relationships/hyperlink" Target="https://www.huduser.gov/portal/datasets/fmr.html"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youtube.com/watch?v=hF_JJDP43cI&amp;t=1s" TargetMode="External"/><Relationship Id="rId2" Type="http://schemas.openxmlformats.org/officeDocument/2006/relationships/hyperlink" Target="https://www.in.gov/ihcda/files/2025-Allowances-Single-Family.pdf" TargetMode="External"/><Relationship Id="rId1" Type="http://schemas.openxmlformats.org/officeDocument/2006/relationships/hyperlink" Target="https://www.in.gov/ihcda/developers/utility-allowances/"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hyperlink" Target="https://www.in.gov/ihcda/files/2025-Allowances-Muli-Family.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1"/>
  <sheetViews>
    <sheetView tabSelected="1" zoomScaleNormal="100" workbookViewId="0">
      <selection activeCell="K6" sqref="K6"/>
    </sheetView>
  </sheetViews>
  <sheetFormatPr defaultColWidth="9.140625" defaultRowHeight="15.75" x14ac:dyDescent="0.25"/>
  <cols>
    <col min="1" max="1" width="6.28515625" style="3" customWidth="1"/>
    <col min="2" max="2" width="4.7109375" style="3" customWidth="1"/>
    <col min="3" max="3" width="12.42578125" style="3" customWidth="1"/>
    <col min="4" max="4" width="9.85546875" style="3" customWidth="1"/>
    <col min="5" max="5" width="9.7109375" style="3" customWidth="1"/>
    <col min="6" max="6" width="22.42578125" style="3" customWidth="1"/>
    <col min="7" max="7" width="14.7109375" style="3" customWidth="1"/>
    <col min="8" max="8" width="10" style="3" bestFit="1" customWidth="1"/>
    <col min="9" max="9" width="20.7109375" style="3" customWidth="1"/>
    <col min="10" max="10" width="31.85546875" style="3" customWidth="1"/>
    <col min="11" max="14" width="9.140625" style="3"/>
    <col min="15" max="15" width="17.140625" style="3" customWidth="1"/>
    <col min="16" max="16384" width="9.140625" style="3"/>
  </cols>
  <sheetData>
    <row r="1" spans="1:12" ht="60.75" customHeight="1" x14ac:dyDescent="0.25">
      <c r="B1" s="118" t="s">
        <v>152</v>
      </c>
      <c r="C1" s="118"/>
      <c r="D1" s="119"/>
      <c r="E1" s="119"/>
      <c r="F1" s="119"/>
      <c r="G1" s="119"/>
      <c r="H1" s="119"/>
      <c r="I1" s="119"/>
    </row>
    <row r="2" spans="1:12" ht="20.25" x14ac:dyDescent="0.3">
      <c r="B2" s="123" t="s">
        <v>153</v>
      </c>
      <c r="C2" s="124"/>
      <c r="D2" s="124"/>
      <c r="E2" s="124"/>
      <c r="F2" s="124"/>
      <c r="G2" s="124"/>
      <c r="H2" s="124"/>
      <c r="I2" s="125"/>
      <c r="J2"/>
    </row>
    <row r="3" spans="1:12" ht="20.25" x14ac:dyDescent="0.3">
      <c r="B3" s="120" t="s">
        <v>124</v>
      </c>
      <c r="C3" s="121"/>
      <c r="D3" s="121"/>
      <c r="E3" s="121"/>
      <c r="F3" s="121"/>
      <c r="G3" s="121"/>
      <c r="H3" s="121"/>
      <c r="I3" s="122"/>
    </row>
    <row r="4" spans="1:12" ht="194.25" customHeight="1" x14ac:dyDescent="0.25">
      <c r="B4" s="202" t="s">
        <v>161</v>
      </c>
      <c r="C4" s="203"/>
      <c r="D4" s="203"/>
      <c r="E4" s="203"/>
      <c r="F4" s="203"/>
      <c r="G4" s="203"/>
      <c r="H4" s="203"/>
      <c r="I4" s="204"/>
    </row>
    <row r="5" spans="1:12" s="1" customFormat="1" ht="17.25" customHeight="1" thickBot="1" x14ac:dyDescent="0.3">
      <c r="B5" s="171" t="s">
        <v>143</v>
      </c>
      <c r="C5" s="172"/>
      <c r="D5" s="173"/>
      <c r="E5" s="173"/>
      <c r="F5" s="174" t="s">
        <v>123</v>
      </c>
      <c r="G5" s="174"/>
      <c r="H5" s="175"/>
      <c r="I5" s="176"/>
    </row>
    <row r="6" spans="1:12" s="1" customFormat="1" ht="15" customHeight="1" thickBot="1" x14ac:dyDescent="0.3">
      <c r="B6" s="171" t="s">
        <v>101</v>
      </c>
      <c r="C6" s="172"/>
      <c r="D6" s="173"/>
      <c r="E6" s="173"/>
      <c r="F6" s="177" t="s">
        <v>129</v>
      </c>
      <c r="G6" s="177" t="s">
        <v>128</v>
      </c>
      <c r="H6" s="178"/>
      <c r="I6" s="179"/>
    </row>
    <row r="7" spans="1:12" s="1" customFormat="1" ht="13.5" customHeight="1" x14ac:dyDescent="0.25">
      <c r="B7" s="111"/>
      <c r="C7" s="112"/>
      <c r="D7" s="113"/>
      <c r="E7" s="113"/>
      <c r="F7" s="114"/>
      <c r="G7" s="114"/>
      <c r="H7" s="115"/>
      <c r="I7" s="116"/>
    </row>
    <row r="8" spans="1:12" s="1" customFormat="1" ht="7.5" hidden="1" customHeight="1" x14ac:dyDescent="0.25">
      <c r="B8" s="100"/>
      <c r="C8" s="109"/>
      <c r="D8" s="110"/>
      <c r="E8" s="110"/>
      <c r="F8" s="109"/>
      <c r="G8" s="109"/>
      <c r="I8" s="101"/>
    </row>
    <row r="9" spans="1:12" s="1" customFormat="1" ht="18" customHeight="1" x14ac:dyDescent="0.25">
      <c r="B9" s="205" t="s">
        <v>127</v>
      </c>
      <c r="C9" s="206"/>
      <c r="D9" s="206"/>
      <c r="E9" s="206"/>
      <c r="F9" s="206"/>
      <c r="G9" s="206"/>
      <c r="H9" s="206"/>
      <c r="I9" s="207"/>
      <c r="J9"/>
    </row>
    <row r="10" spans="1:12" s="1" customFormat="1" ht="24.75" customHeight="1" x14ac:dyDescent="0.2">
      <c r="B10" s="102" t="s">
        <v>146</v>
      </c>
      <c r="C10" s="103"/>
      <c r="D10" s="104"/>
      <c r="E10" s="105"/>
      <c r="F10" s="106" t="s">
        <v>144</v>
      </c>
      <c r="G10" s="105"/>
      <c r="H10" s="106" t="s">
        <v>145</v>
      </c>
      <c r="I10" s="107"/>
    </row>
    <row r="11" spans="1:12" s="1" customFormat="1" ht="86.25" customHeight="1" x14ac:dyDescent="0.25">
      <c r="A11" s="117"/>
      <c r="B11" s="181" t="s">
        <v>147</v>
      </c>
      <c r="C11" s="182"/>
      <c r="D11" s="182"/>
      <c r="E11" s="182"/>
      <c r="F11" s="182"/>
      <c r="G11" s="182"/>
      <c r="H11" s="182"/>
      <c r="I11" s="183"/>
    </row>
    <row r="12" spans="1:12" s="1" customFormat="1" ht="38.25" customHeight="1" x14ac:dyDescent="0.25">
      <c r="A12" s="117"/>
      <c r="B12" s="208" t="s">
        <v>154</v>
      </c>
      <c r="C12" s="209"/>
      <c r="D12" s="209"/>
      <c r="E12" s="209"/>
      <c r="F12" s="209"/>
      <c r="G12" s="209"/>
      <c r="H12" s="209"/>
      <c r="I12" s="210"/>
    </row>
    <row r="13" spans="1:12" s="1" customFormat="1" ht="67.5" customHeight="1" x14ac:dyDescent="0.25">
      <c r="A13" s="117"/>
      <c r="B13" s="186" t="s">
        <v>155</v>
      </c>
      <c r="C13" s="187"/>
      <c r="D13" s="187"/>
      <c r="E13" s="187"/>
      <c r="F13" s="187"/>
      <c r="G13" s="187"/>
      <c r="H13" s="187"/>
      <c r="I13" s="188"/>
      <c r="J13" s="92"/>
      <c r="K13" s="93"/>
    </row>
    <row r="14" spans="1:12" s="1" customFormat="1" ht="15.75" customHeight="1" x14ac:dyDescent="0.25">
      <c r="B14" s="189" t="s">
        <v>0</v>
      </c>
      <c r="C14" s="190"/>
      <c r="D14" s="190"/>
      <c r="E14" s="190"/>
      <c r="F14" s="190"/>
      <c r="G14" s="190"/>
      <c r="H14" s="190"/>
      <c r="I14" s="191"/>
    </row>
    <row r="15" spans="1:12" s="1" customFormat="1" ht="77.25" customHeight="1" x14ac:dyDescent="0.2">
      <c r="B15" s="192" t="s">
        <v>105</v>
      </c>
      <c r="C15" s="193"/>
      <c r="D15" s="193"/>
      <c r="E15" s="193"/>
      <c r="F15" s="193"/>
      <c r="G15" s="193"/>
      <c r="H15" s="193"/>
      <c r="I15" s="194"/>
      <c r="L15" s="91"/>
    </row>
    <row r="16" spans="1:12" s="1" customFormat="1" ht="78" customHeight="1" x14ac:dyDescent="0.25">
      <c r="B16" s="9" t="s">
        <v>1</v>
      </c>
      <c r="C16" s="133" t="s">
        <v>106</v>
      </c>
      <c r="D16" s="133"/>
      <c r="E16" s="133"/>
      <c r="F16" s="133"/>
      <c r="G16" s="133"/>
      <c r="H16" s="10"/>
      <c r="I16" s="11"/>
    </row>
    <row r="17" spans="2:9" s="1" customFormat="1" ht="15.75" customHeight="1" x14ac:dyDescent="0.25">
      <c r="B17" s="12"/>
      <c r="C17" s="13"/>
      <c r="D17" s="13"/>
      <c r="E17" s="13"/>
      <c r="F17" s="13"/>
      <c r="G17" s="13"/>
      <c r="H17" s="14"/>
      <c r="I17" s="15"/>
    </row>
    <row r="18" spans="2:9" ht="61.5" customHeight="1" x14ac:dyDescent="0.25">
      <c r="B18" s="9" t="s">
        <v>2</v>
      </c>
      <c r="C18" s="133" t="s">
        <v>107</v>
      </c>
      <c r="D18" s="133"/>
      <c r="E18" s="133"/>
      <c r="F18" s="133"/>
      <c r="G18" s="133"/>
      <c r="H18" s="10"/>
      <c r="I18" s="11"/>
    </row>
    <row r="19" spans="2:9" x14ac:dyDescent="0.25">
      <c r="B19" s="9"/>
      <c r="C19" s="17"/>
      <c r="D19" s="17"/>
      <c r="E19" s="17"/>
      <c r="F19" s="17"/>
      <c r="G19" s="17"/>
      <c r="H19" s="18"/>
      <c r="I19" s="19"/>
    </row>
    <row r="20" spans="2:9" ht="33.75" customHeight="1" x14ac:dyDescent="0.25">
      <c r="B20" s="9" t="s">
        <v>3</v>
      </c>
      <c r="C20" s="133" t="s">
        <v>108</v>
      </c>
      <c r="D20" s="133"/>
      <c r="E20" s="133"/>
      <c r="F20" s="133"/>
      <c r="G20" s="133"/>
      <c r="H20" s="10"/>
      <c r="I20" s="11"/>
    </row>
    <row r="21" spans="2:9" x14ac:dyDescent="0.25">
      <c r="B21" s="9"/>
      <c r="C21" s="20"/>
      <c r="D21" s="20"/>
      <c r="E21" s="20"/>
      <c r="F21" s="20"/>
      <c r="G21" s="20"/>
      <c r="H21" s="14"/>
      <c r="I21" s="19"/>
    </row>
    <row r="22" spans="2:9" ht="43.5" customHeight="1" x14ac:dyDescent="0.25">
      <c r="B22" s="9" t="s">
        <v>4</v>
      </c>
      <c r="C22" s="133" t="s">
        <v>109</v>
      </c>
      <c r="D22" s="133"/>
      <c r="E22" s="133"/>
      <c r="F22" s="133"/>
      <c r="G22" s="133"/>
      <c r="H22" s="10"/>
      <c r="I22" s="11"/>
    </row>
    <row r="23" spans="2:9" ht="15.75" customHeight="1" x14ac:dyDescent="0.25">
      <c r="B23" s="9"/>
      <c r="C23" s="16"/>
      <c r="D23" s="16"/>
      <c r="E23" s="16"/>
      <c r="F23" s="16"/>
      <c r="G23" s="16"/>
      <c r="H23" s="21"/>
      <c r="I23" s="11"/>
    </row>
    <row r="24" spans="2:9" ht="43.5" customHeight="1" x14ac:dyDescent="0.25">
      <c r="B24" s="9" t="s">
        <v>5</v>
      </c>
      <c r="C24" s="133" t="s">
        <v>6</v>
      </c>
      <c r="D24" s="133"/>
      <c r="E24" s="133"/>
      <c r="F24" s="133"/>
      <c r="G24" s="133"/>
      <c r="H24" s="10"/>
      <c r="I24" s="11"/>
    </row>
    <row r="25" spans="2:9" ht="15.75" customHeight="1" x14ac:dyDescent="0.25">
      <c r="B25" s="22"/>
      <c r="C25" s="23"/>
      <c r="D25" s="23"/>
      <c r="E25" s="23"/>
      <c r="F25" s="23"/>
      <c r="G25" s="23"/>
      <c r="H25" s="24"/>
      <c r="I25" s="25"/>
    </row>
    <row r="26" spans="2:9" x14ac:dyDescent="0.25">
      <c r="B26" s="151" t="s">
        <v>7</v>
      </c>
      <c r="C26" s="152"/>
      <c r="D26" s="152"/>
      <c r="E26" s="152"/>
      <c r="F26" s="152"/>
      <c r="G26" s="152"/>
      <c r="H26" s="152"/>
      <c r="I26" s="153"/>
    </row>
    <row r="27" spans="2:9" ht="9" customHeight="1" x14ac:dyDescent="0.25">
      <c r="B27" s="26"/>
      <c r="C27" s="27"/>
      <c r="D27" s="27"/>
      <c r="E27" s="27"/>
      <c r="F27" s="27"/>
      <c r="G27" s="27"/>
      <c r="H27" s="27" t="s">
        <v>42</v>
      </c>
      <c r="I27" s="19"/>
    </row>
    <row r="28" spans="2:9" ht="20.25" customHeight="1" x14ac:dyDescent="0.25">
      <c r="B28" s="9" t="s">
        <v>8</v>
      </c>
      <c r="C28" s="133" t="s">
        <v>58</v>
      </c>
      <c r="D28" s="133"/>
      <c r="E28" s="133"/>
      <c r="F28" s="133"/>
      <c r="G28" s="133"/>
      <c r="H28" s="10"/>
      <c r="I28" s="11"/>
    </row>
    <row r="29" spans="2:9" ht="17.25" customHeight="1" x14ac:dyDescent="0.25">
      <c r="B29" s="9"/>
      <c r="C29" s="16"/>
      <c r="D29" s="16"/>
      <c r="E29" s="16"/>
      <c r="F29" s="16"/>
      <c r="G29" s="16"/>
      <c r="H29" s="28"/>
      <c r="I29" s="11"/>
    </row>
    <row r="30" spans="2:9" ht="20.25" customHeight="1" x14ac:dyDescent="0.25">
      <c r="B30" s="9" t="s">
        <v>9</v>
      </c>
      <c r="C30" s="133" t="s">
        <v>156</v>
      </c>
      <c r="D30" s="133"/>
      <c r="E30" s="133"/>
      <c r="F30" s="133"/>
      <c r="G30" s="133"/>
      <c r="H30" s="28"/>
      <c r="I30" s="11"/>
    </row>
    <row r="31" spans="2:9" ht="20.25" customHeight="1" x14ac:dyDescent="0.25">
      <c r="B31" s="9"/>
      <c r="C31" s="133"/>
      <c r="D31" s="133"/>
      <c r="E31" s="133"/>
      <c r="F31" s="133"/>
      <c r="G31" s="133"/>
      <c r="H31" s="195"/>
      <c r="I31" s="11"/>
    </row>
    <row r="32" spans="2:9" ht="20.25" customHeight="1" x14ac:dyDescent="0.25">
      <c r="B32" s="9"/>
      <c r="C32" s="133"/>
      <c r="D32" s="133"/>
      <c r="E32" s="133"/>
      <c r="F32" s="133"/>
      <c r="G32" s="133"/>
      <c r="H32" s="196"/>
      <c r="I32" s="11"/>
    </row>
    <row r="33" spans="2:19" ht="35.25" customHeight="1" x14ac:dyDescent="0.25">
      <c r="B33" s="9"/>
      <c r="C33" s="133"/>
      <c r="D33" s="133"/>
      <c r="E33" s="133"/>
      <c r="F33" s="133"/>
      <c r="G33" s="133"/>
      <c r="H33" s="28"/>
      <c r="I33" s="11"/>
    </row>
    <row r="34" spans="2:19" ht="28.5" customHeight="1" x14ac:dyDescent="0.25">
      <c r="B34" s="9" t="s">
        <v>11</v>
      </c>
      <c r="C34" s="133" t="s">
        <v>10</v>
      </c>
      <c r="D34" s="133"/>
      <c r="E34" s="133"/>
      <c r="F34" s="133"/>
      <c r="G34" s="133"/>
      <c r="H34" s="195"/>
      <c r="I34" s="11"/>
    </row>
    <row r="35" spans="2:19" x14ac:dyDescent="0.25">
      <c r="B35" s="9"/>
      <c r="C35" s="20"/>
      <c r="D35" s="20"/>
      <c r="E35" s="20"/>
      <c r="F35" s="20"/>
      <c r="G35" s="20"/>
      <c r="H35" s="196"/>
      <c r="I35" s="30"/>
    </row>
    <row r="36" spans="2:19" ht="16.5" customHeight="1" thickBot="1" x14ac:dyDescent="0.3">
      <c r="B36" s="9" t="s">
        <v>12</v>
      </c>
      <c r="C36" s="127" t="s">
        <v>66</v>
      </c>
      <c r="D36" s="127"/>
      <c r="E36" s="127"/>
      <c r="F36" s="127"/>
      <c r="G36" s="127"/>
      <c r="H36" s="14"/>
      <c r="I36" s="31">
        <f>H16+H18+H20+H22+H24+H28+H31+H34</f>
        <v>0</v>
      </c>
    </row>
    <row r="37" spans="2:19" ht="27.75" customHeight="1" thickTop="1" x14ac:dyDescent="0.25">
      <c r="B37" s="9"/>
      <c r="C37" s="180"/>
      <c r="D37" s="180"/>
      <c r="E37" s="180"/>
      <c r="F37" s="180"/>
      <c r="G37" s="180"/>
      <c r="H37" s="14"/>
      <c r="I37" s="30"/>
    </row>
    <row r="38" spans="2:19" ht="15.75" customHeight="1" thickBot="1" x14ac:dyDescent="0.3">
      <c r="B38" s="9" t="s">
        <v>14</v>
      </c>
      <c r="C38" s="127" t="s">
        <v>61</v>
      </c>
      <c r="D38" s="127"/>
      <c r="E38" s="127"/>
      <c r="F38" s="127"/>
      <c r="G38" s="127"/>
      <c r="H38" s="14"/>
      <c r="I38" s="31">
        <f>I36/12</f>
        <v>0</v>
      </c>
      <c r="S38" s="95">
        <v>0</v>
      </c>
    </row>
    <row r="39" spans="2:19" ht="16.5" thickTop="1" x14ac:dyDescent="0.25">
      <c r="B39" s="9"/>
      <c r="C39" s="16"/>
      <c r="D39" s="16"/>
      <c r="E39" s="16"/>
      <c r="F39" s="16"/>
      <c r="G39" s="16"/>
      <c r="H39" s="14"/>
      <c r="I39" s="30"/>
      <c r="S39" s="95">
        <v>400</v>
      </c>
    </row>
    <row r="40" spans="2:19" x14ac:dyDescent="0.25">
      <c r="B40" s="151" t="s">
        <v>13</v>
      </c>
      <c r="C40" s="152"/>
      <c r="D40" s="152"/>
      <c r="E40" s="152"/>
      <c r="F40" s="152"/>
      <c r="G40" s="152"/>
      <c r="H40" s="152"/>
      <c r="I40" s="153"/>
    </row>
    <row r="41" spans="2:19" ht="40.5" customHeight="1" x14ac:dyDescent="0.25">
      <c r="B41" s="198" t="s">
        <v>157</v>
      </c>
      <c r="C41" s="199"/>
      <c r="D41" s="199"/>
      <c r="E41" s="199"/>
      <c r="F41" s="199"/>
      <c r="G41" s="199"/>
      <c r="H41" s="199"/>
      <c r="I41" s="200"/>
    </row>
    <row r="42" spans="2:19" ht="18" customHeight="1" x14ac:dyDescent="0.25">
      <c r="B42" s="33" t="s">
        <v>16</v>
      </c>
      <c r="C42" s="161" t="s">
        <v>15</v>
      </c>
      <c r="D42" s="161"/>
      <c r="E42" s="161"/>
      <c r="F42" s="94"/>
      <c r="G42" s="34"/>
      <c r="H42" s="14"/>
      <c r="I42" s="35">
        <f>F42*480</f>
        <v>0</v>
      </c>
    </row>
    <row r="43" spans="2:19" ht="33.75" customHeight="1" x14ac:dyDescent="0.25">
      <c r="B43" s="9"/>
      <c r="C43" s="133" t="s">
        <v>125</v>
      </c>
      <c r="D43" s="133"/>
      <c r="E43" s="133"/>
      <c r="F43" s="133"/>
      <c r="G43" s="133"/>
      <c r="H43" s="14"/>
      <c r="I43" s="19"/>
    </row>
    <row r="44" spans="2:19" ht="15.75" customHeight="1" x14ac:dyDescent="0.25">
      <c r="B44" s="9"/>
      <c r="C44" s="16"/>
      <c r="D44" s="32"/>
      <c r="E44" s="32"/>
      <c r="F44" s="32"/>
      <c r="G44" s="32"/>
      <c r="H44" s="14"/>
      <c r="I44" s="19"/>
    </row>
    <row r="45" spans="2:19" ht="32.25" customHeight="1" x14ac:dyDescent="0.25">
      <c r="B45" s="9" t="s">
        <v>17</v>
      </c>
      <c r="C45" s="154" t="s">
        <v>141</v>
      </c>
      <c r="D45" s="154"/>
      <c r="E45" s="154"/>
      <c r="F45" s="154"/>
      <c r="G45" s="154"/>
      <c r="H45" s="38"/>
      <c r="I45" s="97"/>
      <c r="J45" s="75"/>
    </row>
    <row r="46" spans="2:19" ht="55.5" customHeight="1" x14ac:dyDescent="0.25">
      <c r="B46" s="9"/>
      <c r="C46" s="170" t="s">
        <v>158</v>
      </c>
      <c r="D46" s="170"/>
      <c r="E46" s="170"/>
      <c r="F46" s="170"/>
      <c r="G46" s="170"/>
      <c r="H46" s="14"/>
      <c r="J46" s="37"/>
    </row>
    <row r="47" spans="2:19" x14ac:dyDescent="0.25">
      <c r="B47" s="9"/>
      <c r="C47" s="20"/>
      <c r="D47" s="20"/>
      <c r="E47" s="20"/>
      <c r="F47" s="20"/>
      <c r="G47" s="20"/>
      <c r="H47" s="14"/>
      <c r="I47" s="30"/>
    </row>
    <row r="48" spans="2:19" ht="15.75" customHeight="1" x14ac:dyDescent="0.25">
      <c r="B48" s="9" t="s">
        <v>19</v>
      </c>
      <c r="C48" s="154" t="s">
        <v>18</v>
      </c>
      <c r="D48" s="154"/>
      <c r="E48" s="154"/>
      <c r="F48" s="154"/>
      <c r="G48" s="154"/>
      <c r="H48" s="14"/>
      <c r="I48" s="39"/>
    </row>
    <row r="49" spans="2:9" ht="123" customHeight="1" x14ac:dyDescent="0.25">
      <c r="B49" s="22"/>
      <c r="C49" s="201" t="s">
        <v>110</v>
      </c>
      <c r="D49" s="201"/>
      <c r="E49" s="201"/>
      <c r="F49" s="201"/>
      <c r="G49" s="201"/>
      <c r="H49" s="40"/>
      <c r="I49" s="41"/>
    </row>
    <row r="50" spans="2:9" ht="31.5" customHeight="1" x14ac:dyDescent="0.25">
      <c r="B50" s="9" t="s">
        <v>21</v>
      </c>
      <c r="C50" s="169" t="s">
        <v>159</v>
      </c>
      <c r="D50" s="169"/>
      <c r="E50" s="169"/>
      <c r="F50" s="169"/>
      <c r="G50" s="169"/>
      <c r="H50" s="14"/>
      <c r="I50" s="30"/>
    </row>
    <row r="51" spans="2:9" ht="44.25" customHeight="1" x14ac:dyDescent="0.25">
      <c r="B51" s="9"/>
      <c r="C51" s="170" t="s">
        <v>20</v>
      </c>
      <c r="D51" s="170"/>
      <c r="E51" s="170"/>
      <c r="F51" s="170"/>
      <c r="G51" s="170"/>
      <c r="H51" s="14"/>
      <c r="I51" s="30"/>
    </row>
    <row r="52" spans="2:9" x14ac:dyDescent="0.25">
      <c r="B52" s="9"/>
      <c r="C52" s="17"/>
      <c r="D52" s="17"/>
      <c r="E52" s="17"/>
      <c r="F52" s="17"/>
      <c r="G52" s="17"/>
      <c r="H52" s="14"/>
      <c r="I52" s="30"/>
    </row>
    <row r="53" spans="2:9" ht="21" customHeight="1" x14ac:dyDescent="0.25">
      <c r="B53" s="9"/>
      <c r="C53" s="133" t="s">
        <v>46</v>
      </c>
      <c r="D53" s="133"/>
      <c r="E53" s="133"/>
      <c r="F53" s="133"/>
      <c r="G53" s="133"/>
      <c r="H53" s="29"/>
      <c r="I53" s="30"/>
    </row>
    <row r="54" spans="2:9" ht="102.75" customHeight="1" x14ac:dyDescent="0.25">
      <c r="B54" s="9"/>
      <c r="C54" s="170" t="s">
        <v>111</v>
      </c>
      <c r="D54" s="170"/>
      <c r="E54" s="170"/>
      <c r="F54" s="170"/>
      <c r="G54" s="170"/>
      <c r="H54" s="14"/>
      <c r="I54" s="30"/>
    </row>
    <row r="55" spans="2:9" ht="17.25" customHeight="1" x14ac:dyDescent="0.25">
      <c r="B55" s="9"/>
      <c r="C55" s="21"/>
      <c r="D55" s="32"/>
      <c r="E55" s="32"/>
      <c r="F55" s="32"/>
      <c r="G55" s="32"/>
      <c r="H55" s="14"/>
      <c r="I55" s="30"/>
    </row>
    <row r="56" spans="2:9" ht="29.25" customHeight="1" x14ac:dyDescent="0.25">
      <c r="B56" s="9"/>
      <c r="C56" s="133" t="s">
        <v>47</v>
      </c>
      <c r="D56" s="133"/>
      <c r="E56" s="133"/>
      <c r="F56" s="133"/>
      <c r="G56" s="133"/>
      <c r="H56" s="29"/>
      <c r="I56" s="30"/>
    </row>
    <row r="57" spans="2:9" ht="34.5" customHeight="1" x14ac:dyDescent="0.25">
      <c r="B57" s="9"/>
      <c r="C57" s="170" t="s">
        <v>48</v>
      </c>
      <c r="D57" s="170"/>
      <c r="E57" s="170"/>
      <c r="F57" s="170"/>
      <c r="G57" s="170"/>
      <c r="H57" s="14"/>
      <c r="I57" s="30"/>
    </row>
    <row r="58" spans="2:9" ht="19.5" customHeight="1" x14ac:dyDescent="0.25">
      <c r="B58" s="9"/>
      <c r="C58" s="32"/>
      <c r="D58" s="42"/>
      <c r="E58" s="42"/>
      <c r="F58" s="42"/>
      <c r="G58" s="42"/>
      <c r="H58" s="14"/>
      <c r="I58" s="30"/>
    </row>
    <row r="59" spans="2:9" ht="15.75" customHeight="1" x14ac:dyDescent="0.25">
      <c r="B59" s="9" t="s">
        <v>23</v>
      </c>
      <c r="C59" s="43" t="s">
        <v>22</v>
      </c>
      <c r="D59" s="32"/>
      <c r="E59" s="32"/>
      <c r="F59" s="32"/>
      <c r="G59" s="32"/>
      <c r="H59" s="14"/>
      <c r="I59" s="35">
        <f>H53+H56</f>
        <v>0</v>
      </c>
    </row>
    <row r="60" spans="2:9" ht="15.75" customHeight="1" x14ac:dyDescent="0.25">
      <c r="B60" s="9"/>
      <c r="C60" s="36" t="s">
        <v>133</v>
      </c>
      <c r="D60" s="32"/>
      <c r="E60" s="32"/>
      <c r="F60" s="32"/>
      <c r="G60" s="32"/>
      <c r="H60" s="14"/>
      <c r="I60" s="30"/>
    </row>
    <row r="61" spans="2:9" ht="18" customHeight="1" x14ac:dyDescent="0.25">
      <c r="B61" s="9"/>
      <c r="C61" s="21"/>
      <c r="D61" s="32"/>
      <c r="E61" s="32"/>
      <c r="F61" s="32"/>
      <c r="G61" s="32"/>
      <c r="H61" s="14"/>
      <c r="I61" s="30"/>
    </row>
    <row r="62" spans="2:9" ht="15.75" customHeight="1" x14ac:dyDescent="0.25">
      <c r="B62" s="9" t="s">
        <v>24</v>
      </c>
      <c r="C62" s="43" t="s">
        <v>142</v>
      </c>
      <c r="D62" s="32"/>
      <c r="E62" s="32"/>
      <c r="F62" s="44"/>
      <c r="G62" s="32"/>
      <c r="H62" s="14"/>
      <c r="I62" s="35">
        <f>I36*0.03</f>
        <v>0</v>
      </c>
    </row>
    <row r="63" spans="2:9" ht="19.5" customHeight="1" x14ac:dyDescent="0.25">
      <c r="B63" s="9"/>
      <c r="C63" s="150"/>
      <c r="D63" s="150"/>
      <c r="E63" s="150"/>
      <c r="F63" s="150"/>
      <c r="G63" s="150"/>
      <c r="H63" s="150"/>
      <c r="I63" s="30"/>
    </row>
    <row r="64" spans="2:9" ht="15.75" customHeight="1" x14ac:dyDescent="0.25">
      <c r="B64" s="9" t="s">
        <v>26</v>
      </c>
      <c r="C64" s="43" t="s">
        <v>25</v>
      </c>
      <c r="D64" s="32"/>
      <c r="E64" s="32"/>
      <c r="F64" s="32"/>
      <c r="G64" s="32"/>
      <c r="H64" s="14"/>
      <c r="I64" s="35">
        <f>IF(I59&gt;I62,I59-I62,0)</f>
        <v>0</v>
      </c>
    </row>
    <row r="65" spans="2:9" ht="80.25" customHeight="1" x14ac:dyDescent="0.25">
      <c r="B65" s="9"/>
      <c r="C65" s="134" t="s">
        <v>140</v>
      </c>
      <c r="D65" s="134"/>
      <c r="E65" s="134"/>
      <c r="F65" s="134"/>
      <c r="G65" s="134"/>
      <c r="H65" s="14"/>
      <c r="I65" s="30"/>
    </row>
    <row r="66" spans="2:9" ht="15.75" hidden="1" customHeight="1" x14ac:dyDescent="0.25">
      <c r="B66" s="151" t="s">
        <v>64</v>
      </c>
      <c r="C66" s="152"/>
      <c r="D66" s="152"/>
      <c r="E66" s="152"/>
      <c r="F66" s="152"/>
      <c r="G66" s="152"/>
      <c r="H66" s="152"/>
      <c r="I66" s="153"/>
    </row>
    <row r="67" spans="2:9" ht="6" hidden="1" customHeight="1" x14ac:dyDescent="0.25">
      <c r="B67" s="26"/>
      <c r="C67" s="27"/>
      <c r="D67" s="27"/>
      <c r="E67" s="27"/>
      <c r="F67" s="27"/>
      <c r="G67" s="27"/>
      <c r="H67" s="27"/>
      <c r="I67" s="45"/>
    </row>
    <row r="68" spans="2:9" ht="38.25" hidden="1" customHeight="1" x14ac:dyDescent="0.25">
      <c r="B68" s="167" t="s">
        <v>27</v>
      </c>
      <c r="C68" s="139"/>
      <c r="D68" s="139"/>
      <c r="E68" s="139"/>
      <c r="F68" s="139"/>
      <c r="G68" s="139"/>
      <c r="H68" s="139"/>
      <c r="I68" s="168"/>
    </row>
    <row r="69" spans="2:9" ht="15" hidden="1" customHeight="1" x14ac:dyDescent="0.25">
      <c r="B69" s="158" t="s">
        <v>68</v>
      </c>
      <c r="C69" s="154"/>
      <c r="D69" s="154"/>
      <c r="E69" s="154"/>
      <c r="F69" s="154"/>
      <c r="G69" s="154"/>
      <c r="H69" s="154"/>
      <c r="I69" s="19"/>
    </row>
    <row r="70" spans="2:9" ht="47.25" hidden="1" customHeight="1" x14ac:dyDescent="0.25">
      <c r="B70" s="47"/>
      <c r="C70" s="159" t="s">
        <v>50</v>
      </c>
      <c r="D70" s="159"/>
      <c r="E70" s="159"/>
      <c r="F70" s="159"/>
      <c r="G70" s="159"/>
      <c r="H70" s="48"/>
      <c r="I70" s="49" t="s">
        <v>43</v>
      </c>
    </row>
    <row r="71" spans="2:9" ht="18" hidden="1" customHeight="1" x14ac:dyDescent="0.25">
      <c r="B71" s="160" t="s">
        <v>65</v>
      </c>
      <c r="C71" s="161"/>
      <c r="D71" s="161"/>
      <c r="E71" s="161"/>
      <c r="F71" s="161"/>
      <c r="G71" s="161"/>
      <c r="H71" s="14"/>
      <c r="I71" s="19"/>
    </row>
    <row r="72" spans="2:9" ht="15.75" hidden="1" customHeight="1" x14ac:dyDescent="0.25">
      <c r="B72" s="50"/>
      <c r="C72" s="139" t="s">
        <v>72</v>
      </c>
      <c r="D72" s="139"/>
      <c r="E72" s="139"/>
      <c r="F72" s="139"/>
      <c r="G72" s="139"/>
      <c r="H72" s="139"/>
      <c r="I72" s="19"/>
    </row>
    <row r="73" spans="2:9" ht="15.75" hidden="1" customHeight="1" x14ac:dyDescent="0.25">
      <c r="B73" s="50"/>
      <c r="C73" s="139"/>
      <c r="D73" s="139"/>
      <c r="E73" s="139"/>
      <c r="F73" s="139"/>
      <c r="G73" s="139"/>
      <c r="H73" s="139"/>
      <c r="I73" s="19"/>
    </row>
    <row r="74" spans="2:9" ht="15.75" hidden="1" customHeight="1" x14ac:dyDescent="0.25">
      <c r="B74" s="50"/>
      <c r="C74" s="139"/>
      <c r="D74" s="139"/>
      <c r="E74" s="139"/>
      <c r="F74" s="139"/>
      <c r="G74" s="139"/>
      <c r="H74" s="139"/>
      <c r="I74" s="162" t="s">
        <v>42</v>
      </c>
    </row>
    <row r="75" spans="2:9" ht="1.5" hidden="1" customHeight="1" x14ac:dyDescent="0.25">
      <c r="B75" s="50"/>
      <c r="C75" s="139"/>
      <c r="D75" s="139"/>
      <c r="E75" s="139"/>
      <c r="F75" s="139"/>
      <c r="G75" s="139"/>
      <c r="H75" s="139"/>
      <c r="I75" s="163"/>
    </row>
    <row r="76" spans="2:9" ht="15.75" hidden="1" customHeight="1" x14ac:dyDescent="0.25">
      <c r="B76" s="50"/>
      <c r="C76" s="139"/>
      <c r="D76" s="139"/>
      <c r="E76" s="139"/>
      <c r="F76" s="139"/>
      <c r="G76" s="139"/>
      <c r="H76" s="139"/>
      <c r="I76" s="19"/>
    </row>
    <row r="77" spans="2:9" ht="15.75" hidden="1" customHeight="1" x14ac:dyDescent="0.25">
      <c r="B77" s="50"/>
      <c r="C77" s="139"/>
      <c r="D77" s="139"/>
      <c r="E77" s="139"/>
      <c r="F77" s="139"/>
      <c r="G77" s="139"/>
      <c r="H77" s="139"/>
      <c r="I77" s="19"/>
    </row>
    <row r="78" spans="2:9" ht="12" hidden="1" customHeight="1" x14ac:dyDescent="0.25">
      <c r="B78" s="50"/>
      <c r="C78" s="139"/>
      <c r="D78" s="139"/>
      <c r="E78" s="139"/>
      <c r="F78" s="139"/>
      <c r="G78" s="139"/>
      <c r="H78" s="139"/>
      <c r="I78" s="19"/>
    </row>
    <row r="79" spans="2:9" ht="6" hidden="1" customHeight="1" x14ac:dyDescent="0.25">
      <c r="B79" s="50"/>
      <c r="C79" s="17"/>
      <c r="D79" s="17"/>
      <c r="E79" s="17"/>
      <c r="F79" s="17"/>
      <c r="G79" s="17"/>
      <c r="H79" s="14"/>
      <c r="I79" s="19"/>
    </row>
    <row r="80" spans="2:9" ht="32.25" hidden="1" customHeight="1" x14ac:dyDescent="0.25">
      <c r="B80" s="50"/>
      <c r="C80" s="139" t="s">
        <v>45</v>
      </c>
      <c r="D80" s="139"/>
      <c r="E80" s="139"/>
      <c r="F80" s="139"/>
      <c r="G80" s="139"/>
      <c r="H80" s="139"/>
      <c r="I80" s="162" t="s">
        <v>42</v>
      </c>
    </row>
    <row r="81" spans="1:10" ht="15.75" hidden="1" customHeight="1" x14ac:dyDescent="0.25">
      <c r="B81" s="50"/>
      <c r="C81" s="139"/>
      <c r="D81" s="139"/>
      <c r="E81" s="139"/>
      <c r="F81" s="139"/>
      <c r="G81" s="139"/>
      <c r="H81" s="139"/>
      <c r="I81" s="163"/>
    </row>
    <row r="82" spans="1:10" ht="6" hidden="1" customHeight="1" x14ac:dyDescent="0.25">
      <c r="B82" s="50"/>
      <c r="C82" s="17"/>
      <c r="D82" s="17"/>
      <c r="E82" s="17"/>
      <c r="F82" s="17"/>
      <c r="G82" s="17"/>
      <c r="H82" s="14"/>
      <c r="I82" s="51"/>
    </row>
    <row r="83" spans="1:10" ht="15.75" hidden="1" customHeight="1" x14ac:dyDescent="0.25">
      <c r="B83" s="50"/>
      <c r="C83" s="139" t="s">
        <v>44</v>
      </c>
      <c r="D83" s="139"/>
      <c r="E83" s="139"/>
      <c r="F83" s="139"/>
      <c r="G83" s="139"/>
      <c r="H83" s="139"/>
      <c r="I83" s="19"/>
    </row>
    <row r="84" spans="1:10" ht="15.75" hidden="1" customHeight="1" x14ac:dyDescent="0.25">
      <c r="B84" s="50"/>
      <c r="C84" s="139"/>
      <c r="D84" s="139"/>
      <c r="E84" s="139"/>
      <c r="F84" s="139"/>
      <c r="G84" s="139"/>
      <c r="H84" s="139"/>
      <c r="I84" s="162" t="s">
        <v>42</v>
      </c>
    </row>
    <row r="85" spans="1:10" ht="15" hidden="1" customHeight="1" x14ac:dyDescent="0.25">
      <c r="B85" s="50"/>
      <c r="C85" s="139"/>
      <c r="D85" s="139"/>
      <c r="E85" s="139"/>
      <c r="F85" s="139"/>
      <c r="G85" s="139"/>
      <c r="H85" s="139"/>
      <c r="I85" s="163"/>
    </row>
    <row r="86" spans="1:10" ht="6" hidden="1" customHeight="1" x14ac:dyDescent="0.25">
      <c r="B86" s="9"/>
      <c r="C86" s="46"/>
      <c r="D86" s="16"/>
      <c r="E86" s="16"/>
      <c r="F86" s="16"/>
      <c r="G86" s="16"/>
      <c r="H86" s="16"/>
      <c r="I86" s="52"/>
    </row>
    <row r="87" spans="1:10" ht="15.75" hidden="1" customHeight="1" x14ac:dyDescent="0.25">
      <c r="B87" s="164" t="s">
        <v>63</v>
      </c>
      <c r="C87" s="165"/>
      <c r="D87" s="165"/>
      <c r="E87" s="165"/>
      <c r="F87" s="165"/>
      <c r="G87" s="165"/>
      <c r="H87" s="165"/>
      <c r="I87" s="166"/>
    </row>
    <row r="88" spans="1:10" s="5" customFormat="1" ht="26.25" hidden="1" customHeight="1" x14ac:dyDescent="0.25">
      <c r="A88" s="3"/>
      <c r="B88" s="167"/>
      <c r="C88" s="139"/>
      <c r="D88" s="139"/>
      <c r="E88" s="139"/>
      <c r="F88" s="139"/>
      <c r="G88" s="139"/>
      <c r="H88" s="139"/>
      <c r="I88" s="168"/>
      <c r="J88" s="6"/>
    </row>
    <row r="89" spans="1:10" ht="7.5" hidden="1" customHeight="1" x14ac:dyDescent="0.25">
      <c r="B89" s="146"/>
      <c r="C89" s="147"/>
      <c r="D89" s="147"/>
      <c r="E89" s="147"/>
      <c r="F89" s="147"/>
      <c r="G89" s="147"/>
      <c r="H89" s="147"/>
      <c r="I89" s="148"/>
    </row>
    <row r="90" spans="1:10" ht="18" hidden="1" customHeight="1" x14ac:dyDescent="0.25">
      <c r="B90" s="143" t="s">
        <v>49</v>
      </c>
      <c r="C90" s="133"/>
      <c r="D90" s="133"/>
      <c r="E90" s="133"/>
      <c r="F90" s="133"/>
      <c r="G90" s="133"/>
      <c r="H90" s="133"/>
      <c r="I90" s="144"/>
    </row>
    <row r="91" spans="1:10" ht="18" hidden="1" customHeight="1" x14ac:dyDescent="0.25">
      <c r="B91" s="143"/>
      <c r="C91" s="133"/>
      <c r="D91" s="133"/>
      <c r="E91" s="133"/>
      <c r="F91" s="133"/>
      <c r="G91" s="133"/>
      <c r="H91" s="133"/>
      <c r="I91" s="144"/>
    </row>
    <row r="92" spans="1:10" ht="18" hidden="1" customHeight="1" x14ac:dyDescent="0.25">
      <c r="B92" s="143"/>
      <c r="C92" s="133"/>
      <c r="D92" s="133"/>
      <c r="E92" s="133"/>
      <c r="F92" s="133"/>
      <c r="G92" s="133"/>
      <c r="H92" s="133"/>
      <c r="I92" s="144"/>
    </row>
    <row r="93" spans="1:10" ht="18" hidden="1" customHeight="1" x14ac:dyDescent="0.25">
      <c r="B93" s="143"/>
      <c r="C93" s="133"/>
      <c r="D93" s="133"/>
      <c r="E93" s="133"/>
      <c r="F93" s="133"/>
      <c r="G93" s="133"/>
      <c r="H93" s="133"/>
      <c r="I93" s="144"/>
    </row>
    <row r="94" spans="1:10" ht="23.25" hidden="1" customHeight="1" x14ac:dyDescent="0.25">
      <c r="B94" s="143"/>
      <c r="C94" s="133"/>
      <c r="D94" s="133"/>
      <c r="E94" s="133"/>
      <c r="F94" s="133"/>
      <c r="G94" s="133"/>
      <c r="H94" s="133"/>
      <c r="I94" s="144"/>
    </row>
    <row r="95" spans="1:10" ht="9" hidden="1" customHeight="1" x14ac:dyDescent="0.25">
      <c r="B95" s="146"/>
      <c r="C95" s="147"/>
      <c r="D95" s="147"/>
      <c r="E95" s="147"/>
      <c r="F95" s="147"/>
      <c r="G95" s="147"/>
      <c r="H95" s="147"/>
      <c r="I95" s="148"/>
    </row>
    <row r="96" spans="1:10" ht="18" hidden="1" customHeight="1" x14ac:dyDescent="0.25">
      <c r="B96" s="9"/>
      <c r="C96" s="54" t="s">
        <v>28</v>
      </c>
      <c r="D96" s="16"/>
      <c r="E96" s="16"/>
      <c r="F96" s="16"/>
      <c r="G96" s="156"/>
      <c r="H96" s="156"/>
      <c r="I96" s="157"/>
    </row>
    <row r="97" spans="2:9" ht="6.75" hidden="1" customHeight="1" x14ac:dyDescent="0.25">
      <c r="B97" s="9"/>
      <c r="C97" s="14"/>
      <c r="D97" s="16"/>
      <c r="E97" s="16"/>
      <c r="F97" s="16"/>
      <c r="G97" s="36"/>
      <c r="H97" s="36"/>
      <c r="I97" s="55"/>
    </row>
    <row r="98" spans="2:9" ht="17.25" hidden="1" customHeight="1" x14ac:dyDescent="0.25">
      <c r="B98" s="9"/>
      <c r="C98" s="54" t="s">
        <v>29</v>
      </c>
      <c r="D98" s="16"/>
      <c r="E98" s="16"/>
      <c r="F98" s="16"/>
      <c r="G98" s="156"/>
      <c r="H98" s="156"/>
      <c r="I98" s="157"/>
    </row>
    <row r="99" spans="2:9" ht="7.5" hidden="1" customHeight="1" x14ac:dyDescent="0.25">
      <c r="B99" s="9"/>
      <c r="C99" s="56"/>
      <c r="D99" s="16"/>
      <c r="E99" s="16"/>
      <c r="F99" s="16"/>
      <c r="G99" s="16"/>
      <c r="H99" s="16"/>
      <c r="I99" s="52"/>
    </row>
    <row r="100" spans="2:9" ht="17.25" hidden="1" customHeight="1" x14ac:dyDescent="0.25">
      <c r="B100" s="33" t="s">
        <v>42</v>
      </c>
      <c r="C100" s="57" t="s">
        <v>67</v>
      </c>
      <c r="D100" s="16"/>
      <c r="E100" s="16"/>
      <c r="F100" s="16"/>
      <c r="G100" s="16"/>
      <c r="H100" s="58">
        <f>H16+H28+H34</f>
        <v>0</v>
      </c>
      <c r="I100" s="52"/>
    </row>
    <row r="101" spans="2:9" ht="6.75" hidden="1" customHeight="1" x14ac:dyDescent="0.25">
      <c r="B101" s="33"/>
      <c r="C101" s="57"/>
      <c r="D101" s="16"/>
      <c r="E101" s="16"/>
      <c r="F101" s="16"/>
      <c r="G101" s="16"/>
      <c r="H101" s="16"/>
      <c r="I101" s="52"/>
    </row>
    <row r="102" spans="2:9" ht="15.75" hidden="1" customHeight="1" x14ac:dyDescent="0.25">
      <c r="B102" s="33" t="s">
        <v>42</v>
      </c>
      <c r="C102" s="57" t="s">
        <v>51</v>
      </c>
      <c r="D102" s="16"/>
      <c r="E102" s="16"/>
      <c r="F102" s="16"/>
      <c r="G102" s="16"/>
      <c r="H102" s="58">
        <f>H18+H20+H22+H24+H28+H30</f>
        <v>0</v>
      </c>
      <c r="I102" s="52"/>
    </row>
    <row r="103" spans="2:9" ht="6.75" hidden="1" customHeight="1" x14ac:dyDescent="0.25">
      <c r="B103" s="33"/>
      <c r="C103" s="56"/>
      <c r="D103" s="16"/>
      <c r="E103" s="16"/>
      <c r="F103" s="16"/>
      <c r="G103" s="16"/>
      <c r="H103" s="16"/>
      <c r="I103" s="52"/>
    </row>
    <row r="104" spans="2:9" ht="15.75" hidden="1" customHeight="1" x14ac:dyDescent="0.25">
      <c r="B104" s="33" t="s">
        <v>42</v>
      </c>
      <c r="C104" s="14" t="s">
        <v>57</v>
      </c>
      <c r="D104" s="16"/>
      <c r="E104" s="16"/>
      <c r="F104" s="16"/>
      <c r="G104" s="16"/>
      <c r="H104" s="58">
        <f>H100+H102</f>
        <v>0</v>
      </c>
      <c r="I104" s="52"/>
    </row>
    <row r="105" spans="2:9" ht="6.75" hidden="1" customHeight="1" x14ac:dyDescent="0.25">
      <c r="B105" s="33"/>
      <c r="C105" s="56"/>
      <c r="D105" s="16"/>
      <c r="E105" s="16"/>
      <c r="F105" s="16"/>
      <c r="G105" s="16"/>
      <c r="H105" s="16"/>
      <c r="I105" s="52"/>
    </row>
    <row r="106" spans="2:9" ht="15.75" hidden="1" customHeight="1" x14ac:dyDescent="0.25">
      <c r="B106" s="33" t="s">
        <v>42</v>
      </c>
      <c r="C106" s="14" t="s">
        <v>73</v>
      </c>
      <c r="D106" s="16"/>
      <c r="E106" s="16"/>
      <c r="F106" s="16"/>
      <c r="G106" s="16"/>
      <c r="H106" s="59">
        <v>0</v>
      </c>
      <c r="I106" s="52"/>
    </row>
    <row r="107" spans="2:9" ht="15" hidden="1" customHeight="1" x14ac:dyDescent="0.25">
      <c r="B107" s="33"/>
      <c r="C107" s="197" t="s">
        <v>74</v>
      </c>
      <c r="D107" s="197"/>
      <c r="E107" s="197"/>
      <c r="F107" s="197"/>
      <c r="G107" s="197"/>
      <c r="H107" s="16"/>
      <c r="I107" s="52"/>
    </row>
    <row r="108" spans="2:9" ht="22.5" hidden="1" customHeight="1" x14ac:dyDescent="0.25">
      <c r="B108" s="33" t="s">
        <v>42</v>
      </c>
      <c r="C108" s="14" t="s">
        <v>55</v>
      </c>
      <c r="D108" s="16"/>
      <c r="E108" s="16"/>
      <c r="F108" s="16"/>
      <c r="G108" s="16"/>
      <c r="H108" s="58">
        <f>H104-H106</f>
        <v>0</v>
      </c>
      <c r="I108" s="52"/>
    </row>
    <row r="109" spans="2:9" ht="15.75" hidden="1" customHeight="1" x14ac:dyDescent="0.25">
      <c r="B109" s="33"/>
      <c r="C109" s="149" t="s">
        <v>69</v>
      </c>
      <c r="D109" s="149"/>
      <c r="E109" s="149"/>
      <c r="F109" s="149"/>
      <c r="G109" s="16"/>
      <c r="H109" s="61"/>
      <c r="I109" s="52"/>
    </row>
    <row r="110" spans="2:9" ht="15.75" hidden="1" customHeight="1" x14ac:dyDescent="0.25">
      <c r="B110" s="33"/>
      <c r="C110" s="149"/>
      <c r="D110" s="149"/>
      <c r="E110" s="149"/>
      <c r="F110" s="149"/>
      <c r="G110" s="16"/>
      <c r="H110" s="16"/>
      <c r="I110" s="52"/>
    </row>
    <row r="111" spans="2:9" ht="6.75" hidden="1" customHeight="1" x14ac:dyDescent="0.25">
      <c r="B111" s="33"/>
      <c r="C111" s="60"/>
      <c r="D111" s="60"/>
      <c r="E111" s="60"/>
      <c r="F111" s="60"/>
      <c r="G111" s="16"/>
      <c r="H111" s="16"/>
      <c r="I111" s="52"/>
    </row>
    <row r="112" spans="2:9" ht="13.5" hidden="1" customHeight="1" x14ac:dyDescent="0.25">
      <c r="B112" s="33" t="s">
        <v>42</v>
      </c>
      <c r="C112" s="14" t="s">
        <v>56</v>
      </c>
      <c r="D112" s="16"/>
      <c r="E112" s="16"/>
      <c r="F112" s="16"/>
      <c r="G112" s="16"/>
      <c r="H112" s="58">
        <f>H108/2</f>
        <v>0</v>
      </c>
      <c r="I112" s="52"/>
    </row>
    <row r="113" spans="2:16" ht="12.75" hidden="1" customHeight="1" x14ac:dyDescent="0.25">
      <c r="B113" s="33"/>
      <c r="C113" s="149" t="s">
        <v>70</v>
      </c>
      <c r="D113" s="149"/>
      <c r="E113" s="149"/>
      <c r="F113" s="149"/>
      <c r="G113" s="16"/>
      <c r="H113" s="16"/>
      <c r="I113" s="52"/>
    </row>
    <row r="114" spans="2:16" ht="13.5" hidden="1" customHeight="1" x14ac:dyDescent="0.25">
      <c r="B114" s="33"/>
      <c r="C114" s="149"/>
      <c r="D114" s="149"/>
      <c r="E114" s="149"/>
      <c r="F114" s="149"/>
      <c r="G114" s="16"/>
      <c r="H114" s="16"/>
      <c r="I114" s="52"/>
    </row>
    <row r="115" spans="2:16" ht="13.5" hidden="1" customHeight="1" x14ac:dyDescent="0.25">
      <c r="B115" s="33"/>
      <c r="C115" s="60"/>
      <c r="D115" s="60"/>
      <c r="E115" s="60"/>
      <c r="F115" s="60"/>
      <c r="G115" s="16"/>
      <c r="H115" s="16"/>
      <c r="I115" s="52"/>
    </row>
    <row r="116" spans="2:16" ht="17.25" hidden="1" customHeight="1" x14ac:dyDescent="0.25">
      <c r="B116" s="9" t="s">
        <v>30</v>
      </c>
      <c r="C116" s="62" t="s">
        <v>33</v>
      </c>
      <c r="D116" s="32"/>
      <c r="E116" s="32"/>
      <c r="F116" s="32"/>
      <c r="G116" s="32"/>
      <c r="H116" s="37"/>
      <c r="I116" s="39">
        <v>0</v>
      </c>
    </row>
    <row r="117" spans="2:16" ht="21" hidden="1" customHeight="1" x14ac:dyDescent="0.25">
      <c r="B117" s="22"/>
      <c r="C117" s="63" t="s">
        <v>52</v>
      </c>
      <c r="D117" s="64"/>
      <c r="E117" s="64"/>
      <c r="F117" s="64"/>
      <c r="G117" s="64"/>
      <c r="H117" s="40"/>
      <c r="I117" s="25"/>
    </row>
    <row r="118" spans="2:16" ht="15.75" customHeight="1" x14ac:dyDescent="0.25">
      <c r="B118" s="151" t="s">
        <v>76</v>
      </c>
      <c r="C118" s="152"/>
      <c r="D118" s="152"/>
      <c r="E118" s="152"/>
      <c r="F118" s="152"/>
      <c r="G118" s="152"/>
      <c r="H118" s="152"/>
      <c r="I118" s="153"/>
      <c r="J118" s="146"/>
      <c r="K118" s="147"/>
      <c r="L118" s="147"/>
      <c r="M118" s="147"/>
      <c r="N118" s="147"/>
      <c r="O118" s="147"/>
      <c r="P118" s="96"/>
    </row>
    <row r="119" spans="2:16" ht="17.25" customHeight="1" x14ac:dyDescent="0.25">
      <c r="B119" s="65"/>
      <c r="C119" s="53"/>
      <c r="D119" s="53"/>
      <c r="E119" s="53"/>
      <c r="F119" s="53"/>
      <c r="G119" s="53"/>
      <c r="H119" s="53"/>
      <c r="I119" s="88"/>
      <c r="J119" s="184"/>
      <c r="K119" s="185"/>
      <c r="L119" s="185"/>
      <c r="M119" s="185"/>
      <c r="N119" s="185"/>
      <c r="O119" s="185"/>
    </row>
    <row r="120" spans="2:16" ht="17.25" customHeight="1" x14ac:dyDescent="0.25">
      <c r="B120" s="9" t="s">
        <v>30</v>
      </c>
      <c r="C120" s="18" t="s">
        <v>62</v>
      </c>
      <c r="D120" s="20"/>
      <c r="E120" s="20"/>
      <c r="F120" s="20"/>
      <c r="G120" s="20"/>
      <c r="H120" s="66">
        <f>I36</f>
        <v>0</v>
      </c>
      <c r="I120" s="37"/>
      <c r="J120" s="184"/>
      <c r="K120" s="185"/>
      <c r="L120" s="185"/>
      <c r="M120" s="185"/>
      <c r="N120" s="185"/>
      <c r="O120" s="185"/>
    </row>
    <row r="121" spans="2:16" ht="17.25" customHeight="1" x14ac:dyDescent="0.25">
      <c r="B121" s="9"/>
      <c r="C121" s="18"/>
      <c r="D121" s="20"/>
      <c r="E121" s="20"/>
      <c r="F121" s="20"/>
      <c r="G121" s="20"/>
      <c r="H121" s="67"/>
      <c r="I121" s="37"/>
      <c r="J121" s="184"/>
      <c r="K121" s="185"/>
      <c r="L121" s="185"/>
      <c r="M121" s="212"/>
      <c r="N121" s="212"/>
      <c r="O121" s="212"/>
      <c r="P121" s="89"/>
    </row>
    <row r="122" spans="2:16" ht="17.25" customHeight="1" x14ac:dyDescent="0.25">
      <c r="B122" s="9" t="s">
        <v>131</v>
      </c>
      <c r="C122" s="62" t="s">
        <v>139</v>
      </c>
      <c r="D122" s="32"/>
      <c r="E122" s="32"/>
      <c r="F122" s="32"/>
      <c r="G122" s="32"/>
      <c r="H122" s="66">
        <f>I42+I45+I48+I64</f>
        <v>0</v>
      </c>
      <c r="I122" s="37"/>
      <c r="J122" s="184"/>
      <c r="K122" s="185"/>
      <c r="L122" s="185"/>
      <c r="M122" s="212"/>
      <c r="N122" s="212"/>
      <c r="O122" s="212"/>
      <c r="P122" s="89"/>
    </row>
    <row r="123" spans="2:16" ht="17.25" customHeight="1" x14ac:dyDescent="0.25">
      <c r="B123" s="9"/>
      <c r="C123" s="18"/>
      <c r="D123" s="20"/>
      <c r="E123" s="20"/>
      <c r="F123" s="20"/>
      <c r="G123" s="20"/>
      <c r="H123" s="67"/>
      <c r="I123" s="37"/>
      <c r="J123" s="184"/>
      <c r="K123" s="185"/>
      <c r="L123" s="185"/>
      <c r="M123" s="212"/>
      <c r="N123" s="212"/>
      <c r="O123" s="212"/>
    </row>
    <row r="124" spans="2:16" ht="15.75" customHeight="1" x14ac:dyDescent="0.25">
      <c r="B124" s="9" t="s">
        <v>31</v>
      </c>
      <c r="C124" s="154" t="s">
        <v>54</v>
      </c>
      <c r="D124" s="154"/>
      <c r="E124" s="154"/>
      <c r="F124" s="154"/>
      <c r="G124" s="154"/>
      <c r="H124" s="14"/>
      <c r="I124" s="78">
        <f>IF(H120-H122&lt;0,0,H120-H122)</f>
        <v>0</v>
      </c>
      <c r="J124" s="184"/>
      <c r="K124" s="185"/>
      <c r="L124" s="185"/>
      <c r="M124" s="212"/>
      <c r="N124" s="212"/>
      <c r="O124" s="212"/>
    </row>
    <row r="125" spans="2:16" ht="16.5" customHeight="1" x14ac:dyDescent="0.25">
      <c r="B125" s="47"/>
      <c r="C125" s="133" t="s">
        <v>160</v>
      </c>
      <c r="D125" s="133"/>
      <c r="E125" s="133"/>
      <c r="F125" s="133"/>
      <c r="G125" s="133"/>
      <c r="H125" s="53"/>
      <c r="I125" s="53"/>
      <c r="J125" s="184"/>
      <c r="K125" s="185"/>
      <c r="L125" s="185"/>
      <c r="M125" s="212"/>
      <c r="N125" s="212"/>
      <c r="O125" s="212"/>
    </row>
    <row r="126" spans="2:16" ht="18" customHeight="1" x14ac:dyDescent="0.25">
      <c r="B126" s="47"/>
      <c r="C126" s="133"/>
      <c r="D126" s="133"/>
      <c r="E126" s="133"/>
      <c r="F126" s="133"/>
      <c r="G126" s="133"/>
      <c r="H126" s="53"/>
      <c r="I126" s="53"/>
      <c r="J126" s="184"/>
      <c r="K126" s="185"/>
      <c r="L126" s="185"/>
      <c r="M126" s="212"/>
      <c r="N126" s="212"/>
      <c r="O126" s="212"/>
    </row>
    <row r="127" spans="2:16" ht="21.75" customHeight="1" x14ac:dyDescent="0.25">
      <c r="B127" s="47"/>
      <c r="C127" s="16"/>
      <c r="D127" s="16"/>
      <c r="E127" s="16"/>
      <c r="F127" s="16"/>
      <c r="G127" s="16"/>
      <c r="H127" s="53"/>
      <c r="I127" s="53"/>
      <c r="J127" s="184"/>
      <c r="K127" s="185"/>
      <c r="L127" s="185"/>
      <c r="M127" s="212"/>
      <c r="N127" s="212"/>
      <c r="O127" s="212"/>
    </row>
    <row r="128" spans="2:16" ht="15.75" customHeight="1" x14ac:dyDescent="0.25">
      <c r="B128" s="9" t="s">
        <v>32</v>
      </c>
      <c r="C128" s="127" t="s">
        <v>38</v>
      </c>
      <c r="D128" s="127"/>
      <c r="E128" s="127"/>
      <c r="F128" s="127"/>
      <c r="G128" s="127"/>
      <c r="H128" s="14"/>
      <c r="I128" s="78">
        <f>I124/12</f>
        <v>0</v>
      </c>
      <c r="J128" s="184"/>
      <c r="K128" s="185"/>
      <c r="L128" s="185"/>
      <c r="M128" s="212"/>
      <c r="N128" s="212"/>
      <c r="O128" s="212"/>
    </row>
    <row r="129" spans="2:15" ht="15.75" customHeight="1" x14ac:dyDescent="0.25">
      <c r="B129" s="9"/>
      <c r="C129" s="133" t="s">
        <v>134</v>
      </c>
      <c r="D129" s="133"/>
      <c r="E129" s="133"/>
      <c r="F129" s="133"/>
      <c r="G129" s="133"/>
      <c r="H129" s="14"/>
      <c r="I129" s="37"/>
      <c r="J129" s="184"/>
      <c r="K129" s="185"/>
      <c r="L129" s="185"/>
      <c r="M129" s="212"/>
      <c r="N129" s="212"/>
      <c r="O129" s="212"/>
    </row>
    <row r="130" spans="2:15" ht="16.5" customHeight="1" x14ac:dyDescent="0.25">
      <c r="B130" s="9"/>
      <c r="C130" s="134"/>
      <c r="D130" s="134"/>
      <c r="E130" s="134"/>
      <c r="F130" s="134"/>
      <c r="G130" s="134"/>
      <c r="H130" s="14"/>
      <c r="I130" s="37"/>
      <c r="J130" s="184"/>
      <c r="K130" s="185"/>
      <c r="L130" s="185"/>
      <c r="M130" s="212"/>
      <c r="N130" s="212"/>
      <c r="O130" s="212"/>
    </row>
    <row r="131" spans="2:15" ht="20.100000000000001" customHeight="1" x14ac:dyDescent="0.25">
      <c r="B131" s="135" t="s">
        <v>77</v>
      </c>
      <c r="C131" s="136"/>
      <c r="D131" s="136"/>
      <c r="E131" s="136"/>
      <c r="F131" s="136"/>
      <c r="G131" s="136"/>
      <c r="H131" s="136"/>
      <c r="I131" s="137"/>
      <c r="J131" s="99"/>
      <c r="K131" s="87"/>
      <c r="L131" s="87"/>
      <c r="M131" s="211"/>
      <c r="N131" s="211"/>
      <c r="O131" s="211"/>
    </row>
    <row r="132" spans="2:15" ht="3" customHeight="1" x14ac:dyDescent="0.25">
      <c r="B132" s="76"/>
      <c r="C132" s="14"/>
      <c r="D132" s="14"/>
      <c r="E132" s="14"/>
      <c r="F132" s="14"/>
      <c r="G132" s="14"/>
      <c r="H132" s="14"/>
      <c r="I132" s="19"/>
    </row>
    <row r="133" spans="2:15" ht="15.75" customHeight="1" x14ac:dyDescent="0.25">
      <c r="B133" s="76" t="s">
        <v>34</v>
      </c>
      <c r="C133" s="54" t="s">
        <v>112</v>
      </c>
      <c r="D133" s="14"/>
      <c r="E133" s="14"/>
      <c r="F133" s="14"/>
      <c r="G133" s="14"/>
      <c r="H133" s="14"/>
      <c r="I133" s="19"/>
    </row>
    <row r="134" spans="2:15" ht="22.5" customHeight="1" x14ac:dyDescent="0.25">
      <c r="B134" s="76"/>
      <c r="C134" s="18" t="s">
        <v>115</v>
      </c>
      <c r="D134" s="14"/>
      <c r="E134" s="14"/>
      <c r="F134" s="14"/>
      <c r="G134" s="14"/>
      <c r="H134" s="77">
        <f>I128*0.3</f>
        <v>0</v>
      </c>
      <c r="I134" s="19"/>
    </row>
    <row r="135" spans="2:15" ht="15.75" customHeight="1" x14ac:dyDescent="0.25">
      <c r="B135" s="76"/>
      <c r="C135" s="14" t="s">
        <v>135</v>
      </c>
      <c r="D135" s="14"/>
      <c r="E135" s="14"/>
      <c r="F135" s="14"/>
      <c r="G135" s="14"/>
      <c r="H135" s="14"/>
      <c r="I135" s="19"/>
    </row>
    <row r="136" spans="2:15" ht="8.25" customHeight="1" x14ac:dyDescent="0.25">
      <c r="B136" s="76"/>
      <c r="C136" s="14"/>
      <c r="D136" s="14"/>
      <c r="E136" s="14"/>
      <c r="F136" s="14"/>
      <c r="G136" s="14"/>
      <c r="H136" s="14"/>
      <c r="I136" s="19"/>
    </row>
    <row r="137" spans="2:15" ht="15.75" customHeight="1" x14ac:dyDescent="0.25">
      <c r="B137" s="76"/>
      <c r="C137" s="14" t="s">
        <v>149</v>
      </c>
      <c r="D137" s="14"/>
      <c r="E137" s="14"/>
      <c r="F137" s="14"/>
      <c r="G137" s="14"/>
      <c r="H137" s="78">
        <f>I38*0.1</f>
        <v>0</v>
      </c>
      <c r="I137" s="19"/>
      <c r="J137" s="99"/>
    </row>
    <row r="138" spans="2:15" ht="15.75" customHeight="1" x14ac:dyDescent="0.25">
      <c r="B138" s="76"/>
      <c r="C138" s="14" t="s">
        <v>71</v>
      </c>
      <c r="D138" s="14"/>
      <c r="E138" s="14"/>
      <c r="F138" s="14"/>
      <c r="G138" s="14"/>
      <c r="H138" s="14"/>
      <c r="I138" s="19"/>
    </row>
    <row r="139" spans="2:15" ht="15.75" customHeight="1" x14ac:dyDescent="0.25">
      <c r="B139" s="76"/>
      <c r="C139" s="14"/>
      <c r="D139" s="14"/>
      <c r="E139" s="14"/>
      <c r="F139" s="14"/>
      <c r="G139" s="14"/>
      <c r="H139" s="14"/>
      <c r="I139" s="19"/>
    </row>
    <row r="140" spans="2:15" ht="65.25" customHeight="1" x14ac:dyDescent="0.25">
      <c r="B140" s="76"/>
      <c r="C140" s="133" t="s">
        <v>148</v>
      </c>
      <c r="D140" s="133"/>
      <c r="E140" s="133"/>
      <c r="F140" s="133"/>
      <c r="G140" s="14"/>
      <c r="H140" s="29"/>
      <c r="I140" s="19"/>
    </row>
    <row r="141" spans="2:15" ht="16.5" customHeight="1" x14ac:dyDescent="0.25">
      <c r="B141" s="76"/>
      <c r="C141" s="14"/>
      <c r="D141" s="14"/>
      <c r="E141" s="14"/>
      <c r="F141" s="14"/>
      <c r="G141" s="14"/>
      <c r="H141" s="14"/>
      <c r="I141" s="19"/>
    </row>
    <row r="142" spans="2:15" ht="17.25" customHeight="1" x14ac:dyDescent="0.25">
      <c r="B142" s="76" t="s">
        <v>35</v>
      </c>
      <c r="C142" s="54" t="s">
        <v>53</v>
      </c>
      <c r="D142" s="14"/>
      <c r="E142" s="14"/>
      <c r="F142" s="14"/>
      <c r="G142" s="14"/>
      <c r="H142" s="14"/>
      <c r="I142" s="39"/>
    </row>
    <row r="143" spans="2:15" ht="17.25" customHeight="1" x14ac:dyDescent="0.25">
      <c r="B143" s="9"/>
      <c r="C143" s="18" t="s">
        <v>40</v>
      </c>
      <c r="D143" s="155"/>
      <c r="E143" s="155"/>
      <c r="F143" s="155"/>
      <c r="G143" s="20"/>
      <c r="H143" s="14"/>
      <c r="I143" s="30"/>
    </row>
    <row r="144" spans="2:15" ht="17.25" customHeight="1" x14ac:dyDescent="0.25">
      <c r="B144" s="9"/>
      <c r="C144" s="18"/>
      <c r="D144" s="79"/>
      <c r="E144" s="79"/>
      <c r="F144" s="79"/>
      <c r="G144" s="20"/>
      <c r="H144" s="14"/>
      <c r="I144" s="30"/>
    </row>
    <row r="145" spans="2:9" ht="15.75" customHeight="1" x14ac:dyDescent="0.25">
      <c r="B145" s="76" t="s">
        <v>36</v>
      </c>
      <c r="C145" s="80" t="s">
        <v>150</v>
      </c>
      <c r="D145" s="14"/>
      <c r="E145" s="14"/>
      <c r="F145" s="14"/>
      <c r="G145" s="14"/>
      <c r="H145" s="14"/>
      <c r="I145" s="35">
        <f>MAX(H134,H137,H140)</f>
        <v>0</v>
      </c>
    </row>
    <row r="146" spans="2:9" ht="15.75" customHeight="1" x14ac:dyDescent="0.25">
      <c r="B146" s="9"/>
      <c r="C146" s="18"/>
      <c r="D146" s="79"/>
      <c r="E146" s="79"/>
      <c r="F146" s="79"/>
      <c r="G146" s="20" t="s">
        <v>42</v>
      </c>
      <c r="H146" s="14"/>
      <c r="I146" s="30"/>
    </row>
    <row r="147" spans="2:9" ht="15.75" customHeight="1" thickBot="1" x14ac:dyDescent="0.3">
      <c r="B147" s="76" t="s">
        <v>37</v>
      </c>
      <c r="C147" s="80" t="s">
        <v>136</v>
      </c>
      <c r="D147" s="14"/>
      <c r="E147" s="14"/>
      <c r="F147" s="14"/>
      <c r="G147" s="14"/>
      <c r="H147" s="14"/>
      <c r="I147" s="31">
        <f>I142-I145</f>
        <v>0</v>
      </c>
    </row>
    <row r="148" spans="2:9" ht="15.75" customHeight="1" thickTop="1" x14ac:dyDescent="0.25">
      <c r="B148" s="76"/>
      <c r="C148" s="132" t="s">
        <v>113</v>
      </c>
      <c r="D148" s="132"/>
      <c r="E148" s="132"/>
      <c r="F148" s="132"/>
      <c r="G148" s="14"/>
      <c r="H148" s="14"/>
      <c r="I148" s="81"/>
    </row>
    <row r="149" spans="2:9" ht="8.25" customHeight="1" x14ac:dyDescent="0.25">
      <c r="B149" s="76"/>
      <c r="C149" s="54"/>
      <c r="D149" s="14"/>
      <c r="E149" s="14"/>
      <c r="F149" s="14"/>
      <c r="G149" s="14"/>
      <c r="H149" s="14"/>
      <c r="I149" s="81"/>
    </row>
    <row r="150" spans="2:9" ht="15.75" customHeight="1" x14ac:dyDescent="0.25">
      <c r="B150" s="76"/>
      <c r="C150" s="139" t="s">
        <v>114</v>
      </c>
      <c r="D150" s="139"/>
      <c r="E150" s="139"/>
      <c r="F150" s="139"/>
      <c r="G150" s="139"/>
      <c r="H150" s="139"/>
      <c r="I150" s="81"/>
    </row>
    <row r="151" spans="2:9" ht="15.75" customHeight="1" x14ac:dyDescent="0.25">
      <c r="B151" s="76"/>
      <c r="C151" s="139"/>
      <c r="D151" s="139"/>
      <c r="E151" s="139"/>
      <c r="F151" s="139"/>
      <c r="G151" s="139"/>
      <c r="H151" s="139"/>
      <c r="I151" s="81"/>
    </row>
    <row r="152" spans="2:9" ht="30.75" customHeight="1" x14ac:dyDescent="0.25">
      <c r="B152" s="76"/>
      <c r="C152" s="139"/>
      <c r="D152" s="139"/>
      <c r="E152" s="139"/>
      <c r="F152" s="139"/>
      <c r="G152" s="139"/>
      <c r="H152" s="139"/>
      <c r="I152" s="30"/>
    </row>
    <row r="153" spans="2:9" ht="7.5" customHeight="1" x14ac:dyDescent="0.25">
      <c r="B153" s="73"/>
      <c r="C153" s="71"/>
      <c r="D153" s="71"/>
      <c r="E153" s="71"/>
      <c r="F153" s="71"/>
      <c r="G153" s="71"/>
      <c r="H153" s="71"/>
      <c r="I153" s="72"/>
    </row>
    <row r="154" spans="2:9" ht="17.25" customHeight="1" x14ac:dyDescent="0.25">
      <c r="B154" s="151" t="s">
        <v>78</v>
      </c>
      <c r="C154" s="152"/>
      <c r="D154" s="152"/>
      <c r="E154" s="152"/>
      <c r="F154" s="152"/>
      <c r="G154" s="152"/>
      <c r="H154" s="152"/>
      <c r="I154" s="153"/>
    </row>
    <row r="155" spans="2:9" ht="28.5" customHeight="1" x14ac:dyDescent="0.25">
      <c r="B155" s="140" t="s">
        <v>122</v>
      </c>
      <c r="C155" s="141"/>
      <c r="D155" s="141"/>
      <c r="E155" s="141"/>
      <c r="F155" s="141"/>
      <c r="G155" s="141"/>
      <c r="H155" s="141"/>
      <c r="I155" s="142"/>
    </row>
    <row r="156" spans="2:9" ht="7.5" customHeight="1" x14ac:dyDescent="0.25">
      <c r="B156" s="9"/>
      <c r="C156" s="46"/>
      <c r="D156" s="16"/>
      <c r="E156" s="16"/>
      <c r="F156" s="16"/>
      <c r="G156" s="16"/>
      <c r="H156" s="16"/>
      <c r="I156" s="52"/>
    </row>
    <row r="157" spans="2:9" x14ac:dyDescent="0.25">
      <c r="B157" s="9" t="s">
        <v>59</v>
      </c>
      <c r="C157" s="82" t="s">
        <v>151</v>
      </c>
      <c r="D157" s="14"/>
      <c r="E157" s="20"/>
      <c r="F157" s="20"/>
      <c r="G157" s="20"/>
      <c r="H157" s="14"/>
      <c r="I157" s="35">
        <f>MAX(H134, H137)</f>
        <v>0</v>
      </c>
    </row>
    <row r="158" spans="2:9" ht="12.75" customHeight="1" x14ac:dyDescent="0.25">
      <c r="B158" s="9"/>
      <c r="C158" s="18"/>
      <c r="D158" s="14"/>
      <c r="E158" s="20"/>
      <c r="F158" s="20"/>
      <c r="G158" s="20"/>
      <c r="H158" s="14"/>
      <c r="I158" s="30"/>
    </row>
    <row r="159" spans="2:9" ht="15.75" customHeight="1" x14ac:dyDescent="0.25">
      <c r="B159" s="33" t="s">
        <v>132</v>
      </c>
      <c r="C159" s="138" t="s">
        <v>126</v>
      </c>
      <c r="D159" s="138"/>
      <c r="E159" s="138"/>
      <c r="F159" s="138"/>
      <c r="G159" s="138"/>
      <c r="H159" s="14"/>
      <c r="I159" s="98"/>
    </row>
    <row r="160" spans="2:9" x14ac:dyDescent="0.25">
      <c r="B160" s="9"/>
      <c r="C160" s="145" t="s">
        <v>116</v>
      </c>
      <c r="D160" s="145"/>
      <c r="E160" s="145"/>
      <c r="F160" s="145"/>
      <c r="G160" s="145"/>
      <c r="H160" s="145"/>
      <c r="I160" s="30"/>
    </row>
    <row r="161" spans="2:9" ht="15.75" customHeight="1" x14ac:dyDescent="0.25">
      <c r="B161" s="9"/>
      <c r="C161" s="126" t="s">
        <v>117</v>
      </c>
      <c r="D161" s="126"/>
      <c r="E161" s="126"/>
      <c r="F161" s="126"/>
      <c r="G161" s="126"/>
      <c r="H161" s="126"/>
      <c r="I161" s="30"/>
    </row>
    <row r="162" spans="2:9" ht="9" customHeight="1" x14ac:dyDescent="0.25">
      <c r="B162" s="9"/>
      <c r="C162" s="126"/>
      <c r="D162" s="126"/>
      <c r="E162" s="126"/>
      <c r="F162" s="126"/>
      <c r="G162" s="126"/>
      <c r="H162" s="126"/>
      <c r="I162" s="30"/>
    </row>
    <row r="163" spans="2:9" ht="9.75" customHeight="1" x14ac:dyDescent="0.25">
      <c r="B163" s="9"/>
      <c r="C163" s="20"/>
      <c r="D163" s="20"/>
      <c r="E163" s="20"/>
      <c r="F163" s="20"/>
      <c r="G163" s="20"/>
      <c r="H163" s="14"/>
      <c r="I163" s="30"/>
    </row>
    <row r="164" spans="2:9" ht="18" customHeight="1" x14ac:dyDescent="0.25">
      <c r="B164" s="9" t="s">
        <v>39</v>
      </c>
      <c r="C164" s="127" t="s">
        <v>137</v>
      </c>
      <c r="D164" s="127"/>
      <c r="E164" s="127"/>
      <c r="F164" s="127"/>
      <c r="G164" s="127"/>
      <c r="H164" s="127"/>
      <c r="I164" s="83">
        <f>I157-I159</f>
        <v>0</v>
      </c>
    </row>
    <row r="165" spans="2:9" ht="18" customHeight="1" x14ac:dyDescent="0.25">
      <c r="B165" s="9"/>
      <c r="C165" s="131" t="s">
        <v>79</v>
      </c>
      <c r="D165" s="131"/>
      <c r="E165" s="131"/>
      <c r="F165" s="131"/>
      <c r="G165" s="131"/>
      <c r="H165" s="131"/>
      <c r="I165" s="84"/>
    </row>
    <row r="166" spans="2:9" ht="18" customHeight="1" x14ac:dyDescent="0.25">
      <c r="B166" s="9"/>
      <c r="C166" s="131"/>
      <c r="D166" s="131"/>
      <c r="E166" s="131"/>
      <c r="F166" s="131"/>
      <c r="G166" s="131"/>
      <c r="H166" s="131"/>
      <c r="I166" s="84"/>
    </row>
    <row r="167" spans="2:9" ht="24" customHeight="1" x14ac:dyDescent="0.25">
      <c r="B167" s="9"/>
      <c r="C167" s="131"/>
      <c r="D167" s="131"/>
      <c r="E167" s="131"/>
      <c r="F167" s="131"/>
      <c r="G167" s="131"/>
      <c r="H167" s="131"/>
      <c r="I167" s="84"/>
    </row>
    <row r="168" spans="2:9" ht="15.75" customHeight="1" thickBot="1" x14ac:dyDescent="0.3">
      <c r="B168" s="9" t="s">
        <v>60</v>
      </c>
      <c r="C168" s="127" t="s">
        <v>138</v>
      </c>
      <c r="D168" s="127"/>
      <c r="E168" s="127"/>
      <c r="F168" s="127"/>
      <c r="G168" s="127"/>
      <c r="H168" s="127"/>
      <c r="I168" s="85">
        <f>I142-I164</f>
        <v>0</v>
      </c>
    </row>
    <row r="169" spans="2:9" ht="15.75" customHeight="1" thickTop="1" x14ac:dyDescent="0.25">
      <c r="B169" s="9"/>
      <c r="C169" s="132" t="s">
        <v>118</v>
      </c>
      <c r="D169" s="132"/>
      <c r="E169" s="132"/>
      <c r="F169" s="132"/>
      <c r="G169" s="74"/>
      <c r="H169" s="74"/>
      <c r="I169" s="84"/>
    </row>
    <row r="170" spans="2:9" ht="22.5" customHeight="1" x14ac:dyDescent="0.25">
      <c r="B170" s="2"/>
      <c r="C170" s="8"/>
      <c r="D170" s="8"/>
      <c r="E170" s="8"/>
      <c r="F170" s="8"/>
      <c r="G170" s="8"/>
      <c r="H170" s="8"/>
      <c r="I170" s="7"/>
    </row>
    <row r="171" spans="2:9" ht="15.75" customHeight="1" x14ac:dyDescent="0.25">
      <c r="B171" s="130" t="s">
        <v>75</v>
      </c>
      <c r="C171" s="128"/>
      <c r="D171" s="128"/>
      <c r="E171" s="128"/>
      <c r="F171" s="4"/>
      <c r="G171" s="5"/>
      <c r="H171" s="128" t="s">
        <v>41</v>
      </c>
      <c r="I171" s="129"/>
    </row>
  </sheetData>
  <sheetProtection formatCells="0" selectLockedCells="1" selectUnlockedCells="1"/>
  <dataConsolidate/>
  <mergeCells count="116">
    <mergeCell ref="H34:H35"/>
    <mergeCell ref="B4:I4"/>
    <mergeCell ref="C140:F140"/>
    <mergeCell ref="B9:I9"/>
    <mergeCell ref="B12:I12"/>
    <mergeCell ref="M131:O131"/>
    <mergeCell ref="M127:O127"/>
    <mergeCell ref="M121:O121"/>
    <mergeCell ref="M123:O123"/>
    <mergeCell ref="M124:O124"/>
    <mergeCell ref="M125:O125"/>
    <mergeCell ref="M126:O126"/>
    <mergeCell ref="M122:O122"/>
    <mergeCell ref="M128:O128"/>
    <mergeCell ref="M129:O129"/>
    <mergeCell ref="M130:O130"/>
    <mergeCell ref="J127:L127"/>
    <mergeCell ref="J121:L121"/>
    <mergeCell ref="J123:L123"/>
    <mergeCell ref="J124:L124"/>
    <mergeCell ref="J125:L125"/>
    <mergeCell ref="J126:L126"/>
    <mergeCell ref="J119:L120"/>
    <mergeCell ref="J122:L122"/>
    <mergeCell ref="J128:L128"/>
    <mergeCell ref="J129:L129"/>
    <mergeCell ref="J130:L130"/>
    <mergeCell ref="M120:O120"/>
    <mergeCell ref="M119:O119"/>
    <mergeCell ref="J118:O118"/>
    <mergeCell ref="B13:I13"/>
    <mergeCell ref="C22:G22"/>
    <mergeCell ref="C24:G24"/>
    <mergeCell ref="B26:I26"/>
    <mergeCell ref="C20:G20"/>
    <mergeCell ref="B14:I14"/>
    <mergeCell ref="B15:I15"/>
    <mergeCell ref="C16:G16"/>
    <mergeCell ref="C18:G18"/>
    <mergeCell ref="H31:H32"/>
    <mergeCell ref="C107:G107"/>
    <mergeCell ref="C83:H85"/>
    <mergeCell ref="C43:G43"/>
    <mergeCell ref="C38:G38"/>
    <mergeCell ref="B40:I40"/>
    <mergeCell ref="B41:I41"/>
    <mergeCell ref="C46:G46"/>
    <mergeCell ref="C48:G48"/>
    <mergeCell ref="C49:G49"/>
    <mergeCell ref="C50:G50"/>
    <mergeCell ref="C51:G51"/>
    <mergeCell ref="C53:G53"/>
    <mergeCell ref="C45:G45"/>
    <mergeCell ref="B66:I66"/>
    <mergeCell ref="B68:I68"/>
    <mergeCell ref="B5:C5"/>
    <mergeCell ref="D5:E5"/>
    <mergeCell ref="F5:G5"/>
    <mergeCell ref="H5:I5"/>
    <mergeCell ref="B6:C6"/>
    <mergeCell ref="D6:E6"/>
    <mergeCell ref="F6:G6"/>
    <mergeCell ref="H6:I6"/>
    <mergeCell ref="C28:G28"/>
    <mergeCell ref="C34:G34"/>
    <mergeCell ref="C36:G36"/>
    <mergeCell ref="C37:G37"/>
    <mergeCell ref="C42:E42"/>
    <mergeCell ref="C30:G33"/>
    <mergeCell ref="B11:I11"/>
    <mergeCell ref="C54:G54"/>
    <mergeCell ref="C56:G56"/>
    <mergeCell ref="C57:G57"/>
    <mergeCell ref="C65:G65"/>
    <mergeCell ref="C63:H63"/>
    <mergeCell ref="C113:F114"/>
    <mergeCell ref="B118:I118"/>
    <mergeCell ref="C124:G124"/>
    <mergeCell ref="D143:F143"/>
    <mergeCell ref="B154:I154"/>
    <mergeCell ref="G96:I96"/>
    <mergeCell ref="B69:H69"/>
    <mergeCell ref="C70:G70"/>
    <mergeCell ref="B71:G71"/>
    <mergeCell ref="B89:I89"/>
    <mergeCell ref="I74:I75"/>
    <mergeCell ref="I80:I81"/>
    <mergeCell ref="I84:I85"/>
    <mergeCell ref="C72:H78"/>
    <mergeCell ref="B87:I88"/>
    <mergeCell ref="C80:H81"/>
    <mergeCell ref="G98:I98"/>
    <mergeCell ref="B1:C1"/>
    <mergeCell ref="D1:I1"/>
    <mergeCell ref="B3:I3"/>
    <mergeCell ref="B2:I2"/>
    <mergeCell ref="C162:H162"/>
    <mergeCell ref="C164:H164"/>
    <mergeCell ref="H171:I171"/>
    <mergeCell ref="B171:E171"/>
    <mergeCell ref="C165:H167"/>
    <mergeCell ref="C168:H168"/>
    <mergeCell ref="C169:F169"/>
    <mergeCell ref="C161:H161"/>
    <mergeCell ref="C125:G126"/>
    <mergeCell ref="C128:G128"/>
    <mergeCell ref="C129:G130"/>
    <mergeCell ref="B131:I131"/>
    <mergeCell ref="C159:G159"/>
    <mergeCell ref="C150:H152"/>
    <mergeCell ref="C148:F148"/>
    <mergeCell ref="B155:I155"/>
    <mergeCell ref="B90:I94"/>
    <mergeCell ref="C160:H160"/>
    <mergeCell ref="B95:I95"/>
    <mergeCell ref="C109:F110"/>
  </mergeCells>
  <phoneticPr fontId="0" type="noConversion"/>
  <dataValidations xWindow="730" yWindow="635" count="1">
    <dataValidation type="list" operator="lessThanOrEqual" allowBlank="1" showInputMessage="1" showErrorMessage="1" error="This field cannot exceed the amount of 400.00" prompt="$0.00_x000a_or_x000a_$400.00" sqref="I45" xr:uid="{33840C3C-51A2-40A7-BDFF-7C824ABF7E85}">
      <formula1>$S$38:$S$39</formula1>
    </dataValidation>
  </dataValidations>
  <hyperlinks>
    <hyperlink ref="F6:G6" r:id="rId1" display="FMR: " xr:uid="{17AB5B42-5D0F-416D-8C86-3745CFD5990A}"/>
    <hyperlink ref="B11:I11" r:id="rId2" display="Purpose of this Worksheet. This worksheet serves multiple purposes.  It helps calculate a household's annual income and adjusted annual income. It calculates a household's rent contribution and the project sponsor's portion of the rent. Its &quot;Utility Allowance&quot; tab has links to the current utility allowance schedules.Finally, it can formally document that the household's income is 80% or lower of the area median income (AMI).  To access AMI reference charts, please visit HUD's Income Limits Documentation System and select the county where the participant lives or intends to reside." xr:uid="{FAC2E4DC-C37F-4A91-BA10-D47B629EDA92}"/>
    <hyperlink ref="F5:G5" r:id="rId3" display="Rent Reasonable Range" xr:uid="{099935D6-3A25-4EA6-97EA-B9BCCC1998D2}"/>
  </hyperlinks>
  <pageMargins left="0.8" right="0.5" top="0.75" bottom="0.3" header="0.5" footer="0.5"/>
  <pageSetup scale="90" orientation="portrait" r:id="rId4"/>
  <headerFooter alignWithMargins="0">
    <oddFooter>&amp;L&amp;"Times New Roman,Italic"
Sample Form &amp;C&amp;"Times New Roman,Italic"
Updated November 2006&amp;R
&amp;P of 5]</oddFooter>
  </headerFooter>
  <rowBreaks count="3" manualBreakCount="3">
    <brk id="25" min="1" max="8" man="1"/>
    <brk id="65" max="16383" man="1"/>
    <brk id="117" max="16383" man="1"/>
  </rowBreaks>
  <drawing r:id="rId5"/>
  <legacyDrawing r:id="rId6"/>
  <mc:AlternateContent xmlns:mc="http://schemas.openxmlformats.org/markup-compatibility/2006">
    <mc:Choice Requires="x14">
      <controls>
        <mc:AlternateContent xmlns:mc="http://schemas.openxmlformats.org/markup-compatibility/2006">
          <mc:Choice Requires="x14">
            <control shapeId="1027" r:id="rId7" name="Check Box 3">
              <controlPr locked="0" defaultSize="0" autoFill="0" autoLine="0" autoPict="0">
                <anchor moveWithCells="1">
                  <from>
                    <xdr:col>1</xdr:col>
                    <xdr:colOff>209550</xdr:colOff>
                    <xdr:row>9</xdr:row>
                    <xdr:rowOff>38100</xdr:rowOff>
                  </from>
                  <to>
                    <xdr:col>2</xdr:col>
                    <xdr:colOff>209550</xdr:colOff>
                    <xdr:row>9</xdr:row>
                    <xdr:rowOff>285750</xdr:rowOff>
                  </to>
                </anchor>
              </controlPr>
            </control>
          </mc:Choice>
        </mc:AlternateContent>
        <mc:AlternateContent xmlns:mc="http://schemas.openxmlformats.org/markup-compatibility/2006">
          <mc:Choice Requires="x14">
            <control shapeId="1028" r:id="rId8" name="Check Box 4">
              <controlPr locked="0" defaultSize="0" autoFill="0" autoLine="0" autoPict="0">
                <anchor moveWithCells="1">
                  <from>
                    <xdr:col>6</xdr:col>
                    <xdr:colOff>781050</xdr:colOff>
                    <xdr:row>9</xdr:row>
                    <xdr:rowOff>47625</xdr:rowOff>
                  </from>
                  <to>
                    <xdr:col>7</xdr:col>
                    <xdr:colOff>114300</xdr:colOff>
                    <xdr:row>9</xdr:row>
                    <xdr:rowOff>295275</xdr:rowOff>
                  </to>
                </anchor>
              </controlPr>
            </control>
          </mc:Choice>
        </mc:AlternateContent>
        <mc:AlternateContent xmlns:mc="http://schemas.openxmlformats.org/markup-compatibility/2006">
          <mc:Choice Requires="x14">
            <control shapeId="1030" r:id="rId9" name="Check Box 6">
              <controlPr locked="0" defaultSize="0" autoFill="0" autoLine="0" autoPict="0">
                <anchor moveWithCells="1">
                  <from>
                    <xdr:col>4</xdr:col>
                    <xdr:colOff>457200</xdr:colOff>
                    <xdr:row>9</xdr:row>
                    <xdr:rowOff>38100</xdr:rowOff>
                  </from>
                  <to>
                    <xdr:col>5</xdr:col>
                    <xdr:colOff>114300</xdr:colOff>
                    <xdr:row>9</xdr:row>
                    <xdr:rowOff>285750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9"/>
  <sheetViews>
    <sheetView topLeftCell="A3" workbookViewId="0">
      <selection activeCell="G5" sqref="G5"/>
    </sheetView>
  </sheetViews>
  <sheetFormatPr defaultColWidth="9.140625" defaultRowHeight="12.75" x14ac:dyDescent="0.2"/>
  <cols>
    <col min="1" max="1" width="15.5703125" style="68" bestFit="1" customWidth="1"/>
    <col min="2" max="16384" width="9.140625" style="68"/>
  </cols>
  <sheetData>
    <row r="1" spans="1:12" ht="15" customHeight="1" x14ac:dyDescent="0.25">
      <c r="A1" s="215" t="s">
        <v>99</v>
      </c>
      <c r="B1" s="215"/>
      <c r="C1" s="215"/>
      <c r="D1" s="215"/>
      <c r="E1" s="215"/>
      <c r="F1" s="215"/>
      <c r="G1" s="215"/>
      <c r="H1" s="215"/>
      <c r="I1" s="215"/>
    </row>
    <row r="2" spans="1:12" x14ac:dyDescent="0.2">
      <c r="A2" s="216" t="s">
        <v>102</v>
      </c>
      <c r="B2" s="216"/>
      <c r="C2" s="216"/>
      <c r="D2" s="216"/>
      <c r="E2" s="216"/>
      <c r="F2" s="216"/>
      <c r="G2" s="216"/>
      <c r="H2" s="216"/>
      <c r="I2" s="216"/>
    </row>
    <row r="3" spans="1:12" ht="20.25" customHeight="1" x14ac:dyDescent="0.2">
      <c r="A3" s="216" t="s">
        <v>130</v>
      </c>
      <c r="B3" s="216"/>
      <c r="C3" s="216"/>
      <c r="D3" s="216"/>
      <c r="E3" s="216"/>
      <c r="F3" s="216"/>
      <c r="G3" s="216"/>
      <c r="H3" s="216"/>
      <c r="I3" s="216"/>
    </row>
    <row r="4" spans="1:12" ht="14.25" customHeight="1" x14ac:dyDescent="0.2">
      <c r="A4" s="68" t="s">
        <v>119</v>
      </c>
      <c r="B4" s="217"/>
      <c r="C4" s="217"/>
      <c r="F4" s="86"/>
      <c r="G4" s="90"/>
      <c r="H4" s="90"/>
      <c r="I4" s="90"/>
      <c r="J4" s="90"/>
      <c r="K4" s="90"/>
      <c r="L4" s="90"/>
    </row>
    <row r="5" spans="1:12" x14ac:dyDescent="0.2">
      <c r="A5" s="68" t="s">
        <v>80</v>
      </c>
      <c r="B5" s="218"/>
      <c r="C5" s="218"/>
      <c r="D5" s="86" t="s">
        <v>103</v>
      </c>
      <c r="G5" s="108" t="s">
        <v>104</v>
      </c>
    </row>
    <row r="6" spans="1:12" ht="11.25" customHeight="1" x14ac:dyDescent="0.2">
      <c r="A6" s="68" t="s">
        <v>41</v>
      </c>
      <c r="B6" s="219"/>
      <c r="C6" s="219"/>
    </row>
    <row r="7" spans="1:12" x14ac:dyDescent="0.2">
      <c r="A7" s="68" t="s">
        <v>81</v>
      </c>
      <c r="B7" s="217"/>
      <c r="C7" s="217"/>
    </row>
    <row r="8" spans="1:12" x14ac:dyDescent="0.2">
      <c r="A8" s="213" t="s">
        <v>120</v>
      </c>
      <c r="B8" s="213"/>
      <c r="C8" s="213"/>
      <c r="D8" s="213"/>
      <c r="E8" s="213"/>
      <c r="F8" s="213"/>
      <c r="G8" s="213"/>
      <c r="H8" s="213"/>
      <c r="I8" s="213"/>
    </row>
    <row r="9" spans="1:12" ht="18.75" customHeight="1" x14ac:dyDescent="0.2">
      <c r="A9" s="213"/>
      <c r="B9" s="213"/>
      <c r="C9" s="213"/>
      <c r="D9" s="213"/>
      <c r="E9" s="213"/>
      <c r="F9" s="213"/>
      <c r="G9" s="213"/>
      <c r="H9" s="213"/>
      <c r="I9" s="213"/>
    </row>
    <row r="10" spans="1:12" x14ac:dyDescent="0.2">
      <c r="A10" s="214" t="s">
        <v>82</v>
      </c>
      <c r="B10" s="214"/>
    </row>
    <row r="11" spans="1:12" ht="15" x14ac:dyDescent="0.25">
      <c r="A11" s="68" t="s">
        <v>83</v>
      </c>
      <c r="B11" s="69"/>
    </row>
    <row r="12" spans="1:12" ht="15" x14ac:dyDescent="0.25">
      <c r="A12" s="68" t="s">
        <v>84</v>
      </c>
      <c r="B12" s="69"/>
    </row>
    <row r="13" spans="1:12" ht="15" x14ac:dyDescent="0.25">
      <c r="A13" s="68" t="s">
        <v>85</v>
      </c>
      <c r="B13" s="69"/>
    </row>
    <row r="14" spans="1:12" ht="15" x14ac:dyDescent="0.25">
      <c r="A14" s="68" t="s">
        <v>86</v>
      </c>
      <c r="B14" s="69"/>
    </row>
    <row r="16" spans="1:12" x14ac:dyDescent="0.2">
      <c r="A16" s="214" t="s">
        <v>87</v>
      </c>
      <c r="B16" s="214"/>
    </row>
    <row r="17" spans="1:2" ht="15" x14ac:dyDescent="0.25">
      <c r="A17" s="68" t="s">
        <v>83</v>
      </c>
      <c r="B17" s="69"/>
    </row>
    <row r="18" spans="1:2" ht="15" x14ac:dyDescent="0.25">
      <c r="A18" s="68" t="s">
        <v>84</v>
      </c>
      <c r="B18" s="69"/>
    </row>
    <row r="19" spans="1:2" ht="15" x14ac:dyDescent="0.25">
      <c r="A19" s="68" t="s">
        <v>85</v>
      </c>
      <c r="B19" s="69"/>
    </row>
    <row r="20" spans="1:2" ht="15" x14ac:dyDescent="0.25">
      <c r="A20" s="68" t="s">
        <v>86</v>
      </c>
      <c r="B20" s="69"/>
    </row>
    <row r="22" spans="1:2" ht="15" x14ac:dyDescent="0.25">
      <c r="A22" s="68" t="s">
        <v>88</v>
      </c>
      <c r="B22" s="69"/>
    </row>
    <row r="23" spans="1:2" ht="15" x14ac:dyDescent="0.25">
      <c r="A23" s="68" t="s">
        <v>89</v>
      </c>
      <c r="B23" s="69"/>
    </row>
    <row r="25" spans="1:2" x14ac:dyDescent="0.2">
      <c r="A25" s="214" t="s">
        <v>90</v>
      </c>
      <c r="B25" s="214"/>
    </row>
    <row r="26" spans="1:2" ht="15" x14ac:dyDescent="0.25">
      <c r="A26" s="68" t="s">
        <v>83</v>
      </c>
      <c r="B26" s="69"/>
    </row>
    <row r="27" spans="1:2" ht="15" x14ac:dyDescent="0.25">
      <c r="A27" s="68" t="s">
        <v>84</v>
      </c>
      <c r="B27" s="69"/>
    </row>
    <row r="28" spans="1:2" ht="15" x14ac:dyDescent="0.25">
      <c r="A28" s="68" t="s">
        <v>85</v>
      </c>
      <c r="B28" s="69"/>
    </row>
    <row r="29" spans="1:2" ht="15" x14ac:dyDescent="0.25">
      <c r="A29" s="68" t="s">
        <v>86</v>
      </c>
      <c r="B29" s="69"/>
    </row>
    <row r="31" spans="1:2" ht="15" x14ac:dyDescent="0.25">
      <c r="A31" s="68" t="s">
        <v>91</v>
      </c>
      <c r="B31" s="69"/>
    </row>
    <row r="32" spans="1:2" ht="15" x14ac:dyDescent="0.25">
      <c r="A32" s="68" t="s">
        <v>92</v>
      </c>
      <c r="B32" s="69"/>
    </row>
    <row r="33" spans="1:3" ht="15" x14ac:dyDescent="0.25">
      <c r="A33" s="68" t="s">
        <v>93</v>
      </c>
      <c r="B33" s="69"/>
    </row>
    <row r="34" spans="1:3" ht="15" x14ac:dyDescent="0.25">
      <c r="A34" s="68" t="s">
        <v>94</v>
      </c>
      <c r="B34" s="69"/>
      <c r="C34" s="68" t="s">
        <v>121</v>
      </c>
    </row>
    <row r="35" spans="1:3" ht="15" x14ac:dyDescent="0.25">
      <c r="A35" s="68" t="s">
        <v>95</v>
      </c>
      <c r="B35" s="69"/>
      <c r="C35" s="68" t="s">
        <v>98</v>
      </c>
    </row>
    <row r="36" spans="1:3" ht="15" x14ac:dyDescent="0.25">
      <c r="A36" s="68" t="s">
        <v>100</v>
      </c>
      <c r="B36" s="69"/>
    </row>
    <row r="37" spans="1:3" ht="15" x14ac:dyDescent="0.25">
      <c r="A37" s="68" t="s">
        <v>96</v>
      </c>
      <c r="B37" s="69"/>
    </row>
    <row r="39" spans="1:3" ht="15" x14ac:dyDescent="0.25">
      <c r="A39" s="68" t="s">
        <v>97</v>
      </c>
      <c r="B39" s="70">
        <f>SUM(B11+B12+B13+B14+B17+B18+B19+B20+B22+B23+B26+B27+B28+B29+B31+B32+B33+B34+B35+B36+B37)</f>
        <v>0</v>
      </c>
    </row>
  </sheetData>
  <mergeCells count="11">
    <mergeCell ref="A8:I9"/>
    <mergeCell ref="A10:B10"/>
    <mergeCell ref="A16:B16"/>
    <mergeCell ref="A25:B25"/>
    <mergeCell ref="A1:I1"/>
    <mergeCell ref="A2:I2"/>
    <mergeCell ref="B4:C4"/>
    <mergeCell ref="B5:C5"/>
    <mergeCell ref="B6:C6"/>
    <mergeCell ref="B7:C7"/>
    <mergeCell ref="A3:I3"/>
  </mergeCells>
  <hyperlinks>
    <hyperlink ref="A2:I2" r:id="rId1" display="IHCDA Utility Allowances Webpage" xr:uid="{64A424CA-2D54-4A9F-9F03-7D8F93B424DB}"/>
    <hyperlink ref="D5" r:id="rId2" xr:uid="{521352A7-71BA-4BAD-8169-1AC5DAE4281D}"/>
    <hyperlink ref="A3:I3" r:id="rId3" display="Optional Tutorial Video on Calculating Utility Allowances " xr:uid="{93EABFFD-0EAF-4334-ABC6-A0AF0AC831BE}"/>
    <hyperlink ref="G5" r:id="rId4" xr:uid="{0A39937D-CFE4-4F43-89C5-D8FF8514BE30}"/>
  </hyperlinks>
  <pageMargins left="0.7" right="0.7" top="0.75" bottom="0.75" header="0.3" footer="0.3"/>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E52DFE735762D46A73C6E3C0F088B88" ma:contentTypeVersion="5" ma:contentTypeDescription="Create a new document." ma:contentTypeScope="" ma:versionID="7da2785932a7079d80c51564baa29ef7">
  <xsd:schema xmlns:xsd="http://www.w3.org/2001/XMLSchema" xmlns:xs="http://www.w3.org/2001/XMLSchema" xmlns:p="http://schemas.microsoft.com/office/2006/metadata/properties" xmlns:ns3="9f67e7f1-ca51-4a61-afea-9c0e8b806d1b" xmlns:ns4="2aeae662-d870-4d38-8e4f-258c9217219f" targetNamespace="http://schemas.microsoft.com/office/2006/metadata/properties" ma:root="true" ma:fieldsID="ba27c3134f9a4a1b404d4ed210a507ab" ns3:_="" ns4:_="">
    <xsd:import namespace="9f67e7f1-ca51-4a61-afea-9c0e8b806d1b"/>
    <xsd:import namespace="2aeae662-d870-4d38-8e4f-258c9217219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67e7f1-ca51-4a61-afea-9c0e8b806d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eae662-d870-4d38-8e4f-258c9217219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9312531-9259-4E07-95A4-2FA63496538C}">
  <ds:schemaRefs>
    <ds:schemaRef ds:uri="http://schemas.microsoft.com/sharepoint/v3/contenttype/forms"/>
  </ds:schemaRefs>
</ds:datastoreItem>
</file>

<file path=customXml/itemProps2.xml><?xml version="1.0" encoding="utf-8"?>
<ds:datastoreItem xmlns:ds="http://schemas.openxmlformats.org/officeDocument/2006/customXml" ds:itemID="{BEDF570E-33F0-4360-855E-1662E0DAAC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67e7f1-ca51-4a61-afea-9c0e8b806d1b"/>
    <ds:schemaRef ds:uri="2aeae662-d870-4d38-8e4f-258c921721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2A6B3F-5D85-473F-8F6D-AA5A890D34A7}">
  <ds:schemaRefs>
    <ds:schemaRef ds:uri="http://schemas.microsoft.com/office/infopath/2007/PartnerControls"/>
    <ds:schemaRef ds:uri="2aeae662-d870-4d38-8e4f-258c9217219f"/>
    <ds:schemaRef ds:uri="http://schemas.microsoft.com/office/2006/metadata/properties"/>
    <ds:schemaRef ds:uri="http://purl.org/dc/elements/1.1/"/>
    <ds:schemaRef ds:uri="http://schemas.microsoft.com/office/2006/documentManagement/types"/>
    <ds:schemaRef ds:uri="http://www.w3.org/XML/1998/namespace"/>
    <ds:schemaRef ds:uri="http://schemas.openxmlformats.org/package/2006/metadata/core-properties"/>
    <ds:schemaRef ds:uri="http://purl.org/dc/dcmitype/"/>
    <ds:schemaRef ds:uri="9f67e7f1-ca51-4a61-afea-9c0e8b806d1b"/>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Income &amp; Rent Calculation</vt:lpstr>
      <vt:lpstr>Utility Allowance </vt:lpstr>
      <vt:lpstr>'Income &amp; Rent Calculation'!Print_Area</vt:lpstr>
    </vt:vector>
  </TitlesOfParts>
  <Company>Aids Housing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mariah</dc:creator>
  <cp:lastModifiedBy>Bremer, Wesley</cp:lastModifiedBy>
  <cp:lastPrinted>2024-06-20T13:18:12Z</cp:lastPrinted>
  <dcterms:created xsi:type="dcterms:W3CDTF">2006-08-07T21:01:37Z</dcterms:created>
  <dcterms:modified xsi:type="dcterms:W3CDTF">2025-04-23T18:27:37Z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0x010100DE52DFE735762D46A73C6E3C0F088B88</vt:lpwstr>
  </property>
</Properties>
</file>