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Community Services\ESG\FORMS\"/>
    </mc:Choice>
  </mc:AlternateContent>
  <xr:revisionPtr revIDLastSave="0" documentId="13_ncr:1_{AC92EDEF-20CB-43C5-9484-DE6356AECA33}" xr6:coauthVersionLast="47" xr6:coauthVersionMax="47" xr10:uidLastSave="{00000000-0000-0000-0000-000000000000}"/>
  <bookViews>
    <workbookView xWindow="-24585" yWindow="60" windowWidth="24090" windowHeight="17130" xr2:uid="{00000000-000D-0000-FFFF-FFFF00000000}"/>
  </bookViews>
  <sheets>
    <sheet name="Rental Income Calculation" sheetId="1" r:id="rId1"/>
    <sheet name="Utility Allowance " sheetId="2" r:id="rId2"/>
  </sheets>
  <definedNames>
    <definedName name="_xlnm.Print_Area" localSheetId="0">'Rental Income Calculation'!$B$4:$I$169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B39" i="2"/>
  <c r="I42" i="1"/>
  <c r="I36" i="1" l="1"/>
  <c r="I62" i="1" s="1"/>
  <c r="H100" i="1"/>
  <c r="H102" i="1"/>
  <c r="H120" i="1" l="1"/>
  <c r="I38" i="1"/>
  <c r="H137" i="1" s="1"/>
  <c r="I64" i="1"/>
  <c r="H122" i="1" s="1"/>
  <c r="H104" i="1"/>
  <c r="H108" i="1" s="1"/>
  <c r="H112" i="1" s="1"/>
  <c r="I124" i="1" l="1"/>
  <c r="I128" i="1" s="1"/>
  <c r="H134" i="1" s="1"/>
  <c r="I155" i="1" l="1"/>
  <c r="I162" i="1" s="1"/>
  <c r="I166" i="1" s="1"/>
  <c r="I143" i="1"/>
  <c r="I1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A1" authorId="0" shapeId="0" xr:uid="{00000000-0006-0000-0200-000001000000}">
      <text>
        <r>
          <rPr>
            <b/>
            <sz val="8"/>
            <color indexed="81"/>
            <rFont val="Tahoma"/>
            <family val="2"/>
          </rPr>
          <t>krarnold:look up at</t>
        </r>
        <r>
          <rPr>
            <sz val="8"/>
            <color indexed="81"/>
            <rFont val="Tahoma"/>
            <family val="2"/>
          </rPr>
          <t xml:space="preserve">
http://www.in.gov/ihcda/3102.htm
</t>
        </r>
      </text>
    </comment>
    <comment ref="B4" authorId="0" shapeId="0" xr:uid="{00000000-0006-0000-0200-000002000000}">
      <text>
        <r>
          <rPr>
            <sz val="8"/>
            <color indexed="81"/>
            <rFont val="Tahoma"/>
            <family val="2"/>
          </rPr>
          <t xml:space="preserve">
County</t>
        </r>
      </text>
    </commen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<sst xmlns="http://schemas.openxmlformats.org/spreadsheetml/2006/main" count="185" uniqueCount="164">
  <si>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</si>
  <si>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</si>
  <si>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</si>
  <si>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</si>
  <si>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</si>
  <si>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</si>
  <si>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</si>
  <si>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</si>
  <si>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</si>
  <si>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</si>
  <si>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</si>
  <si>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</si>
  <si>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</si>
  <si>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</si>
  <si>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</si>
  <si>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</si>
  <si>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</si>
  <si>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</si>
  <si>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</si>
  <si>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</si>
  <si>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</si>
  <si>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</si>
  <si>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</si>
  <si>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</si>
  <si>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</si>
  <si>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</si>
  <si>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</si>
  <si>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</si>
  <si>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</si>
  <si>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</si>
  <si>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</si>
  <si>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</si>
  <si>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</si>
  <si>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</si>
  <si>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22)</t>
  </si>
  <si>
    <t>23)</t>
  </si>
  <si>
    <t>24)</t>
  </si>
  <si>
    <t>25)</t>
  </si>
  <si>
    <t>MONTHLY ADJUSTED INCOME</t>
  </si>
  <si>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</si>
  <si>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</si>
  <si>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</si>
  <si>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</si>
  <si>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</si>
  <si>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</si>
  <si>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</si>
  <si>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</si>
  <si>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</si>
  <si>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</si>
  <si>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</si>
  <si>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</si>
  <si>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</si>
  <si>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</si>
  <si>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</si>
  <si>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</si>
  <si>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</si>
  <si>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</si>
  <si>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</si>
  <si>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</si>
  <si>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26)</t>
  </si>
  <si>
    <t>29)</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</si>
  <si>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</si>
  <si>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</si>
  <si>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</si>
  <si>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</si>
  <si>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</si>
  <si>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</si>
  <si>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</si>
  <si>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</si>
  <si>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</si>
  <si>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</si>
  <si>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t xml:space="preserve">    (Line 10 x .10)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</si>
  <si>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</si>
  <si>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</si>
  <si>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</si>
  <si>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</si>
  <si>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</si>
  <si>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Section IV: Tenant Rent Payment</t>
  </si>
  <si>
    <t>SECTION V: TENANT RENT PAYMENT</t>
  </si>
  <si>
    <t xml:space="preserve">THIS IS THE AMOUNT THE TENANT PAYS. IF THIS IS A NEGATIVE NUMBER, THIS IS THE AMOUNT TO BE REIMBURSED TO THE TENANT (payment may be made directly to utility company). THE PROGRAM PAYS THE REMAINING AMOUNT OF THE RENT (line 24) TO THE LANDLORD. </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</si>
  <si>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</si>
  <si>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</si>
  <si>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</si>
  <si>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</si>
  <si>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</si>
  <si>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</si>
  <si>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</si>
  <si>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</si>
  <si>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</si>
  <si>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</si>
  <si>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</si>
  <si>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</si>
  <si>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</si>
  <si>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</si>
  <si>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</si>
  <si>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</si>
  <si>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</si>
  <si>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</si>
  <si>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Only include if there is no refrigerator in unit</t>
  </si>
  <si>
    <t>Utility Allowance - Utilize IHCDA allowance calculations</t>
  </si>
  <si>
    <t xml:space="preserve">Other </t>
  </si>
  <si>
    <t>Client Name:</t>
  </si>
  <si>
    <t>Calculation Date:</t>
  </si>
  <si>
    <t>Client HMIS #:</t>
  </si>
  <si>
    <t>Per HUD regulations 24 CFR 5.611(a), the annual adjusted income is determined by deducting the following allowances from the annual gross income.</t>
  </si>
  <si>
    <t>IHCDA Utility Allowances Webpage</t>
  </si>
  <si>
    <t>Single-family Allowances</t>
  </si>
  <si>
    <t>Multi-family Allowances</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</si>
  <si>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</si>
  <si>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</si>
  <si>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</si>
  <si>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</si>
  <si>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</si>
  <si>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 (24 CFR 5.611)</t>
    </r>
  </si>
  <si>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</si>
  <si>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</si>
  <si>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TENANT RENT DETERMINATION - 24 CFR 5.628</t>
  </si>
  <si>
    <t>This is the amount the Housing Program pays to Landlord.</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</si>
  <si>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r>
      <rPr>
        <b/>
        <sz val="11"/>
        <rFont val="Times New Roman"/>
        <family val="1"/>
      </rPr>
      <t>.</t>
    </r>
  </si>
  <si>
    <r>
      <t xml:space="preserve">a)  </t>
    </r>
    <r>
      <rPr>
        <u/>
        <sz val="11"/>
        <rFont val="Times New Roman"/>
        <family val="1"/>
      </rPr>
      <t>METHOD 1</t>
    </r>
    <r>
      <rPr>
        <sz val="11"/>
        <rFont val="Times New Roman"/>
        <family val="1"/>
      </rPr>
      <t>: 30% OF MONTHLY ADJUSTED INCOME</t>
    </r>
  </si>
  <si>
    <r>
      <t xml:space="preserve">A tenant is only eligible for a utility allowance if some or all utilities are </t>
    </r>
    <r>
      <rPr>
        <b/>
        <i/>
        <u/>
        <sz val="10"/>
        <rFont val="Times New Roman"/>
        <family val="1"/>
      </rPr>
      <t>NOT</t>
    </r>
    <r>
      <rPr>
        <i/>
        <sz val="10"/>
        <rFont val="Times New Roman"/>
        <family val="1"/>
      </rPr>
      <t xml:space="preserve"> included in the </t>
    </r>
  </si>
  <si>
    <t xml:space="preserve">rent charge. See Tab 2 of this spreadsheet for current utility allowance charts.  </t>
  </si>
  <si>
    <t>This is the total amount the Housing Program pays.</t>
  </si>
  <si>
    <t>County</t>
  </si>
  <si>
    <t xml:space="preserve">Only use this worksheet if some or all utilities are NOT included in rent!  List below the standard amounts listed in county's utility allowances provided in above link.    </t>
  </si>
  <si>
    <t>Only include if there is no range or microwave provided in unit</t>
  </si>
  <si>
    <r>
      <t xml:space="preserve">COMPLETE THIS SECTION </t>
    </r>
    <r>
      <rPr>
        <b/>
        <i/>
        <sz val="11"/>
        <rFont val="Times New Roman"/>
        <family val="1"/>
      </rPr>
      <t xml:space="preserve">ONLY </t>
    </r>
    <r>
      <rPr>
        <i/>
        <sz val="11"/>
        <rFont val="Times New Roman"/>
        <family val="1"/>
      </rPr>
      <t>IF SOME OR ALL OF THE TENANT'S UTILITIES ARE NOT INCLUDED IN THE RENT.</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</si>
  <si>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</si>
  <si>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</si>
  <si>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</si>
  <si>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t>UTILITY ALLOWANCE</t>
    </r>
    <r>
      <rPr>
        <sz val="11"/>
        <rFont val="Times New Roman"/>
        <family val="1"/>
      </rPr>
      <t xml:space="preserve">  (if applicable)  - Utilize 2nd tab/page to calculate. </t>
    </r>
  </si>
  <si>
    <t xml:space="preserve">          HP Initial Calculation</t>
  </si>
  <si>
    <r>
      <t xml:space="preserve">       HP </t>
    </r>
    <r>
      <rPr>
        <b/>
        <sz val="12"/>
        <color rgb="FF0070C0"/>
        <rFont val="Times New Roman"/>
        <family val="1"/>
      </rPr>
      <t>Quarterly</t>
    </r>
    <r>
      <rPr>
        <b/>
        <sz val="12"/>
        <rFont val="Times New Roman"/>
        <family val="1"/>
      </rPr>
      <t xml:space="preserve"> Recertification</t>
    </r>
  </si>
  <si>
    <r>
      <rPr>
        <b/>
        <u/>
        <sz val="12"/>
        <rFont val="Times New Roman"/>
        <family val="1"/>
      </rPr>
      <t>Please check one of the following</t>
    </r>
    <r>
      <rPr>
        <b/>
        <sz val="12"/>
        <rFont val="Times New Roman"/>
        <family val="1"/>
      </rPr>
      <t>:</t>
    </r>
  </si>
  <si>
    <t>FMR:</t>
  </si>
  <si>
    <t xml:space="preserve">FMR: </t>
  </si>
  <si>
    <t xml:space="preserve">Optional Tutorial Video on Calculating Utility Allowances </t>
  </si>
  <si>
    <t>19)</t>
  </si>
  <si>
    <t>27)</t>
  </si>
  <si>
    <t>(Sum of lines 14a and 14b)</t>
  </si>
  <si>
    <t>(Line 20 divided by 12) If line 21 is a negative number, Monthly Adjusted Income is $0.)</t>
  </si>
  <si>
    <t xml:space="preserve">     (Line 21 x .30)</t>
  </si>
  <si>
    <r>
      <t>TENANT RENT</t>
    </r>
    <r>
      <rPr>
        <b/>
        <sz val="11"/>
        <rFont val="Times New Roman"/>
        <family val="1"/>
      </rPr>
      <t xml:space="preserve">: </t>
    </r>
    <r>
      <rPr>
        <sz val="11"/>
        <rFont val="Times New Roman"/>
        <family val="1"/>
      </rPr>
      <t>(You must choose the higher of line 22a or 22b.)</t>
    </r>
  </si>
  <si>
    <r>
      <t>RENT SUBSIDY PAYMENT</t>
    </r>
    <r>
      <rPr>
        <u/>
        <sz val="11"/>
        <rFont val="Times New Roman"/>
        <family val="1"/>
      </rPr>
      <t>:</t>
    </r>
    <r>
      <rPr>
        <sz val="11"/>
        <rFont val="Times New Roman"/>
        <family val="1"/>
      </rPr>
      <t xml:space="preserve"> (Line 23 minus line 24)</t>
    </r>
  </si>
  <si>
    <r>
      <t>TENANT RENT</t>
    </r>
    <r>
      <rPr>
        <sz val="11"/>
        <rFont val="Times New Roman"/>
        <family val="1"/>
      </rPr>
      <t>:</t>
    </r>
    <r>
      <rPr>
        <sz val="10"/>
        <rFont val="Times New Roman"/>
        <family val="1"/>
      </rPr>
      <t xml:space="preserve"> </t>
    </r>
    <r>
      <rPr>
        <sz val="11"/>
        <rFont val="Times New Roman"/>
        <family val="1"/>
      </rPr>
      <t>(the higher of line 22a or 22b)</t>
    </r>
  </si>
  <si>
    <r>
      <t>ADJUSTED TENANT RENT PAYMENT</t>
    </r>
    <r>
      <rPr>
        <b/>
        <sz val="11"/>
        <rFont val="Times New Roman"/>
        <family val="1"/>
      </rPr>
      <t xml:space="preserve">  </t>
    </r>
    <r>
      <rPr>
        <sz val="11"/>
        <rFont val="Times New Roman"/>
        <family val="1"/>
      </rPr>
      <t>(Line 26 minus line 27)</t>
    </r>
    <r>
      <rPr>
        <b/>
        <sz val="11"/>
        <rFont val="Times New Roman"/>
        <family val="1"/>
      </rPr>
      <t xml:space="preserve"> </t>
    </r>
  </si>
  <si>
    <r>
      <t>RENT SUBSIDY PAYMENT</t>
    </r>
    <r>
      <rPr>
        <b/>
        <sz val="11"/>
        <rFont val="Times New Roman"/>
        <family val="1"/>
      </rPr>
      <t xml:space="preserve"> </t>
    </r>
    <r>
      <rPr>
        <sz val="11"/>
        <rFont val="Times New Roman"/>
        <family val="1"/>
      </rPr>
      <t>(Line 23 minus line 28)</t>
    </r>
  </si>
  <si>
    <r>
      <t xml:space="preserve">To be eligible for ESG HP, applicants/participants must have a family/household income at or below 30% of Area Median Income (AMI). To access AMI reference charts, please visit HUD's </t>
    </r>
    <r>
      <rPr>
        <u/>
        <sz val="11"/>
        <color rgb="FF0070C0"/>
        <rFont val="Times New Roman"/>
        <family val="1"/>
      </rPr>
      <t>Income Limits Documentation System</t>
    </r>
    <r>
      <rPr>
        <sz val="11"/>
        <rFont val="Times New Roman"/>
        <family val="1"/>
      </rPr>
      <t xml:space="preserve"> and select the county where the participant lives or intends to reside. At the time of ESG HP Quarterly Recertification(s), if the participant's family/household is above 30% of Area Median Income, the participant is no longer eligible to continue receiving ESG assistance - 24 CFR 576.401(b). </t>
    </r>
  </si>
  <si>
    <r>
      <t>TOTAL ALLOWANCES</t>
    </r>
    <r>
      <rPr>
        <b/>
        <sz val="11"/>
        <rFont val="Times New Roman"/>
        <family val="1"/>
      </rPr>
      <t xml:space="preserve"> </t>
    </r>
    <r>
      <rPr>
        <sz val="11"/>
        <rFont val="Times New Roman"/>
        <family val="1"/>
      </rPr>
      <t>(Sum of lines 11-13 &amp; 17)</t>
    </r>
  </si>
  <si>
    <t>ESG Homelessnes Prevention (HP) or ESG Rapid Rehousing (RRH )</t>
  </si>
  <si>
    <t xml:space="preserve">          RRH Initial Calculation</t>
  </si>
  <si>
    <t>At the time of ESG RRH Annual Recertification, if the participant's family/household is above 30% of Area Median Income, the participant is no longer eligible to continue receiving ESG assistance - 24 CFR 576.401 (b).</t>
  </si>
  <si>
    <t xml:space="preserve">THE SUM OF THE FOLLOWING EXPENSES, TO THE EXTENT THE SUM EXCEEDS 3% OF ANNUAL GROSS INCOME  - 24 CFR 5.611 (a)(3)
</t>
  </si>
  <si>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</si>
  <si>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 xml:space="preserve">$400 FOR ELDERLY OR DISABLED HOUSEHOLD HEAD OR SOLE MEMBER
</t>
  </si>
  <si>
    <r>
      <t xml:space="preserve">       RRH </t>
    </r>
    <r>
      <rPr>
        <b/>
        <sz val="12"/>
        <color rgb="FF0070C0"/>
        <rFont val="Times New Roman"/>
        <family val="1"/>
      </rPr>
      <t>Annual</t>
    </r>
    <r>
      <rPr>
        <b/>
        <sz val="12"/>
        <rFont val="Times New Roman"/>
        <family val="1"/>
      </rPr>
      <t xml:space="preserve"> Recertification</t>
    </r>
  </si>
  <si>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 24 CFR 5.609 (a)(2).</t>
  </si>
  <si>
    <t>3% OF ANNUAL GROSS INCOME (Line 9 x .03)</t>
  </si>
  <si>
    <t xml:space="preserve">      HP Interim Calculation</t>
  </si>
  <si>
    <t xml:space="preserve">      RRH Interim Calculation</t>
  </si>
  <si>
    <t xml:space="preserve">Per 24 CFR 576.401(a)-(c), an income and rent calculation  is required for each family or each one-person household benefitting from ESG HP or ESG RRH assistance. This calculation must be completed: at program intake, at least quarterly for HP or at least annually for RRH, and as changes in a participants' income(s) are identified. It is a best practice to include an income calculation at exit.                                                                                                                                                                                                                                                                                                                   
24 CFR 5.609 and 24 CFR 5.611(a) inform the method and calculations present in this worksheet. You enter information into the yellow cells. Gray cells have formulas and auto-calculate.
This calculation and income source documents justifying the participant’s family income are to be maintained in the participant’s file -  24 CFR 576.500(e). </t>
  </si>
  <si>
    <t xml:space="preserve">(Line 18 minus line 19) If result is a negative number, Annual Adjusted Income is $0. </t>
  </si>
  <si>
    <t>b)  METHOD 2: 10% OF MONTHLY GROSS INCOME</t>
  </si>
  <si>
    <t>Last Updated:        4-23-2025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</si>
</sst>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m/d/yy;@"/>
  </numFmts>
  <fonts count="39"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b/>
      <sz val="12"/>
      <name val="Calibri"/>
      <family val="2"/>
    </font>
    <font>
      <sz val="10"/>
      <name val="Calibri"/>
      <family val="2"/>
    </font>
    <font>
      <b/>
      <sz val="10"/>
      <name val="Calibri"/>
      <family val="2"/>
    </font>
    <font>
      <sz val="11"/>
      <name val="Calibri"/>
      <family val="2"/>
    </font>
    <font>
      <b/>
      <sz val="8"/>
      <color indexed="81"/>
      <name val="Tahoma"/>
      <family val="2"/>
    </font>
    <font>
      <sz val="8"/>
      <color indexed="81"/>
      <name val="Tahoma"/>
      <family val="2"/>
    </font>
    <font>
      <sz val="11"/>
      <color rgb="FFFF0000"/>
      <name val="Times New Roman"/>
      <family val="1"/>
    </font>
    <font>
      <b/>
      <sz val="12"/>
      <color rgb="FFFF0000"/>
      <name val="Times New Roman"/>
      <family val="1"/>
    </font>
    <font>
      <sz val="12"/>
      <color rgb="FFFF0000"/>
      <name val="Times New Roman"/>
      <family val="1"/>
    </font>
    <font>
      <i/>
      <sz val="11"/>
      <color rgb="FFFF0000"/>
      <name val="Times New Roman"/>
      <family val="1"/>
    </font>
    <font>
      <b/>
      <i/>
      <u/>
      <sz val="10"/>
      <name val="Times New Roman"/>
      <family val="1"/>
    </font>
    <font>
      <b/>
      <i/>
      <sz val="9"/>
      <name val="Times New Roman"/>
      <family val="1"/>
    </font>
    <font>
      <sz val="10"/>
      <color rgb="FFFF0000"/>
      <name val="Calibri"/>
      <family val="2"/>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sz val="12"/>
      <color rgb="FF333333"/>
      <name val="Arial"/>
      <family val="2"/>
    </font>
    <font>
      <b/>
      <sz val="12"/>
      <color rgb="FF0070C0"/>
      <name val="Times New Roman"/>
      <family val="1"/>
    </font>
    <font>
      <b/>
      <u/>
      <sz val="12"/>
      <name val="Times New Roman"/>
      <family val="1"/>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215">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9" fillId="0" borderId="0" xfId="0" applyFont="1"/>
    <xf numFmtId="6" fontId="21" fillId="2" borderId="0" xfId="0" applyNumberFormat="1" applyFont="1" applyFill="1" applyProtection="1">
      <protection locked="0"/>
    </xf>
    <xf numFmtId="6" fontId="21" fillId="5" borderId="0" xfId="0" applyNumberFormat="1" applyFont="1" applyFill="1"/>
    <xf numFmtId="4" fontId="24" fillId="0" borderId="1" xfId="0" applyNumberFormat="1" applyFont="1" applyBorder="1"/>
    <xf numFmtId="4" fontId="24" fillId="0" borderId="3" xfId="0" applyNumberFormat="1" applyFont="1" applyBorder="1"/>
    <xf numFmtId="4" fontId="24" fillId="0" borderId="2" xfId="0" applyNumberFormat="1" applyFont="1" applyBorder="1"/>
    <xf numFmtId="4" fontId="8" fillId="0" borderId="0" xfId="0" applyNumberFormat="1" applyFont="1" applyAlignment="1">
      <alignment horizontal="left" vertical="top" wrapText="1"/>
    </xf>
    <xf numFmtId="0" fontId="26" fillId="0" borderId="0" xfId="0" applyFo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Alignment="1" applyProtection="1">
      <alignment horizontal="center"/>
      <protection locked="0"/>
    </xf>
    <xf numFmtId="4" fontId="8" fillId="0" borderId="0" xfId="0" applyNumberFormat="1" applyFont="1"/>
    <xf numFmtId="4" fontId="5" fillId="0" borderId="5" xfId="0" applyNumberFormat="1" applyFont="1" applyBorder="1" applyProtection="1">
      <protection locked="0"/>
    </xf>
    <xf numFmtId="4" fontId="8" fillId="0" borderId="0" xfId="0" applyNumberFormat="1" applyFont="1" applyAlignment="1">
      <alignment horizontal="left"/>
    </xf>
    <xf numFmtId="4" fontId="7" fillId="3" borderId="3" xfId="0" applyNumberFormat="1" applyFont="1" applyFill="1" applyBorder="1"/>
    <xf numFmtId="4" fontId="7" fillId="0" borderId="5" xfId="0" applyNumberFormat="1" applyFont="1" applyBorder="1"/>
    <xf numFmtId="4" fontId="7" fillId="3" borderId="6" xfId="0" applyNumberFormat="1" applyFont="1" applyFill="1" applyBorder="1"/>
    <xf numFmtId="0" fontId="16" fillId="0" borderId="0" xfId="1" applyAlignment="1" applyProtection="1"/>
    <xf numFmtId="0" fontId="3" fillId="0" borderId="0" xfId="0" applyFont="1" applyAlignment="1">
      <alignment vertical="center"/>
    </xf>
    <xf numFmtId="4" fontId="0" fillId="0" borderId="12" xfId="0" applyNumberFormat="1" applyBorder="1"/>
    <xf numFmtId="3" fontId="3" fillId="0" borderId="0" xfId="0" applyNumberFormat="1" applyFont="1"/>
    <xf numFmtId="0" fontId="30" fillId="0" borderId="0" xfId="0" applyFont="1"/>
    <xf numFmtId="0" fontId="4" fillId="0" borderId="0" xfId="0" applyFont="1" applyAlignment="1">
      <alignment vertical="top"/>
    </xf>
    <xf numFmtId="0" fontId="31"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34" fillId="0" borderId="0" xfId="0" applyFont="1"/>
    <xf numFmtId="4" fontId="2" fillId="0" borderId="0" xfId="0" applyNumberFormat="1" applyFont="1"/>
    <xf numFmtId="2" fontId="5" fillId="6" borderId="3" xfId="0" applyNumberFormat="1" applyFont="1" applyFill="1" applyBorder="1"/>
    <xf numFmtId="4" fontId="5" fillId="6" borderId="3" xfId="0" applyNumberFormat="1" applyFont="1" applyFill="1" applyBorder="1"/>
    <xf numFmtId="0" fontId="36" fillId="0" borderId="0" xfId="0" applyFont="1"/>
    <xf numFmtId="0" fontId="2" fillId="0" borderId="4" xfId="0" applyFont="1" applyBorder="1" applyAlignment="1">
      <alignment horizontal="left"/>
    </xf>
    <xf numFmtId="0" fontId="4" fillId="0" borderId="5" xfId="0" applyFont="1" applyBorder="1"/>
    <xf numFmtId="0" fontId="2" fillId="8" borderId="4" xfId="0" applyFont="1" applyFill="1" applyBorder="1" applyAlignment="1">
      <alignment horizontal="left" vertical="center"/>
    </xf>
    <xf numFmtId="0" fontId="2" fillId="8" borderId="0" xfId="0" applyFont="1" applyFill="1" applyAlignment="1">
      <alignment horizontal="right" vertical="center"/>
    </xf>
    <xf numFmtId="0" fontId="2" fillId="8" borderId="0" xfId="0" applyFont="1" applyFill="1" applyAlignment="1">
      <alignment vertical="center"/>
    </xf>
    <xf numFmtId="0" fontId="25" fillId="8" borderId="0" xfId="0" applyFont="1" applyFill="1" applyAlignment="1">
      <alignment horizontal="left" vertical="center"/>
    </xf>
    <xf numFmtId="0" fontId="2" fillId="8" borderId="0" xfId="0" applyFont="1" applyFill="1" applyAlignment="1">
      <alignment horizontal="left" vertical="center"/>
    </xf>
    <xf numFmtId="0" fontId="25" fillId="8" borderId="5" xfId="0" applyFont="1" applyFill="1" applyBorder="1" applyAlignment="1">
      <alignment horizontal="right" vertical="center"/>
    </xf>
    <xf numFmtId="0" fontId="4" fillId="0" borderId="4" xfId="0" applyFont="1" applyBorder="1"/>
    <xf numFmtId="0" fontId="16" fillId="0" borderId="0" xfId="1" applyFill="1" applyAlignment="1" applyProtection="1"/>
    <xf numFmtId="0" fontId="2" fillId="0" borderId="0" xfId="0" applyFont="1" applyAlignment="1">
      <alignment horizontal="left"/>
    </xf>
    <xf numFmtId="0" fontId="2" fillId="0" borderId="0" xfId="0" applyFont="1"/>
    <xf numFmtId="0" fontId="2" fillId="8" borderId="0" xfId="0" applyFont="1" applyFill="1"/>
    <xf numFmtId="0" fontId="2" fillId="8" borderId="8" xfId="0" applyFont="1" applyFill="1" applyBorder="1" applyAlignment="1">
      <alignment horizontal="left"/>
    </xf>
    <xf numFmtId="0" fontId="2" fillId="8" borderId="12" xfId="0" applyFont="1" applyFill="1" applyBorder="1" applyAlignment="1">
      <alignment horizontal="left"/>
    </xf>
    <xf numFmtId="0" fontId="2" fillId="8" borderId="7" xfId="0" applyFont="1" applyFill="1" applyBorder="1" applyAlignment="1">
      <alignment horizontal="left"/>
    </xf>
    <xf numFmtId="0" fontId="5" fillId="0" borderId="2" xfId="1" applyFont="1" applyFill="1" applyBorder="1" applyAlignment="1" applyProtection="1">
      <alignment horizontal="left" vertical="center" wrapText="1"/>
    </xf>
    <xf numFmtId="0" fontId="5" fillId="0" borderId="1"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3" fillId="0" borderId="0" xfId="0" applyFont="1" applyAlignment="1">
      <alignment horizontal="center"/>
    </xf>
    <xf numFmtId="4" fontId="3" fillId="0" borderId="0" xfId="0" applyNumberFormat="1"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4" fontId="2" fillId="0" borderId="4" xfId="0" applyNumberFormat="1" applyFont="1" applyBorder="1" applyAlignment="1">
      <alignment horizontal="center"/>
    </xf>
    <xf numFmtId="4" fontId="2" fillId="0" borderId="0" xfId="0" applyNumberFormat="1" applyFont="1" applyAlignment="1">
      <alignment horizontal="center"/>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4" fontId="5" fillId="0" borderId="0" xfId="0" applyNumberFormat="1" applyFont="1" applyAlignment="1">
      <alignment horizontal="left" vertical="top"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xf numFmtId="4" fontId="7" fillId="0" borderId="0" xfId="0" applyNumberFormat="1" applyFont="1" applyAlignment="1">
      <alignment horizontal="left" vertical="top" wrapText="1"/>
    </xf>
    <xf numFmtId="4" fontId="8" fillId="0" borderId="0" xfId="0" applyNumberFormat="1" applyFont="1" applyAlignment="1">
      <alignment horizontal="left" vertical="top" wrapText="1"/>
    </xf>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0" xfId="0" applyNumberFormat="1" applyFont="1" applyAlignment="1">
      <alignment horizontal="left" vertical="top" wrapText="1"/>
    </xf>
    <xf numFmtId="4" fontId="6" fillId="0" borderId="0" xfId="0" applyNumberFormat="1" applyFont="1" applyAlignment="1">
      <alignment horizontal="left" vertical="top" wrapText="1"/>
    </xf>
    <xf numFmtId="4" fontId="9" fillId="0" borderId="1" xfId="0" applyNumberFormat="1" applyFont="1" applyBorder="1" applyAlignment="1">
      <alignment horizontal="left" vertical="top" wrapText="1"/>
    </xf>
    <xf numFmtId="4" fontId="6" fillId="0" borderId="12"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0" fontId="2" fillId="0" borderId="4" xfId="0" applyFont="1" applyBorder="1" applyAlignment="1">
      <alignment horizontal="right"/>
    </xf>
    <xf numFmtId="0" fontId="2" fillId="0" borderId="0" xfId="0" applyFont="1" applyAlignment="1">
      <alignment horizontal="right"/>
    </xf>
    <xf numFmtId="0" fontId="3" fillId="6" borderId="13" xfId="0" applyFont="1" applyFill="1" applyBorder="1" applyAlignment="1" applyProtection="1">
      <alignment horizontal="center"/>
      <protection locked="0"/>
    </xf>
    <xf numFmtId="14" fontId="3" fillId="6" borderId="13" xfId="0" applyNumberFormat="1" applyFont="1" applyFill="1" applyBorder="1" applyAlignment="1" applyProtection="1">
      <alignment horizontal="left"/>
      <protection locked="0"/>
    </xf>
    <xf numFmtId="0" fontId="3" fillId="6" borderId="16" xfId="0" applyFont="1" applyFill="1" applyBorder="1" applyAlignment="1" applyProtection="1">
      <alignment horizontal="left"/>
      <protection locked="0"/>
    </xf>
    <xf numFmtId="0" fontId="33" fillId="0" borderId="0" xfId="1" applyFont="1" applyBorder="1" applyAlignment="1" applyProtection="1">
      <alignment horizontal="right"/>
    </xf>
    <xf numFmtId="8" fontId="4" fillId="6" borderId="14" xfId="0" applyNumberFormat="1" applyFont="1" applyFill="1" applyBorder="1" applyAlignment="1" applyProtection="1">
      <alignment horizontal="left" wrapText="1"/>
      <protection locked="0"/>
    </xf>
    <xf numFmtId="0" fontId="0" fillId="6" borderId="15" xfId="0" applyFill="1" applyBorder="1" applyAlignment="1" applyProtection="1">
      <alignment horizontal="left" wrapText="1"/>
      <protection locked="0"/>
    </xf>
    <xf numFmtId="4" fontId="27" fillId="0" borderId="0" xfId="0" applyNumberFormat="1" applyFont="1" applyAlignment="1">
      <alignment horizontal="left" vertical="top" wrapText="1"/>
    </xf>
    <xf numFmtId="4" fontId="6" fillId="0" borderId="0" xfId="0" applyNumberFormat="1" applyFont="1" applyAlignment="1">
      <alignment horizontal="left" wrapText="1"/>
    </xf>
    <xf numFmtId="0" fontId="5" fillId="0" borderId="8" xfId="1" applyFont="1" applyFill="1" applyBorder="1" applyAlignment="1" applyProtection="1">
      <alignment horizontal="left" vertical="top" wrapText="1"/>
    </xf>
    <xf numFmtId="0" fontId="5" fillId="0" borderId="12"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2" fillId="8" borderId="4" xfId="0" applyFont="1" applyFill="1" applyBorder="1" applyAlignment="1">
      <alignment horizontal="left"/>
    </xf>
    <xf numFmtId="0" fontId="2" fillId="8" borderId="0" xfId="0" applyFont="1" applyFill="1" applyAlignment="1">
      <alignment horizontal="left"/>
    </xf>
    <xf numFmtId="0" fontId="2" fillId="8" borderId="0" xfId="0" applyFont="1" applyFill="1"/>
    <xf numFmtId="0" fontId="2" fillId="8" borderId="5" xfId="0" applyFont="1" applyFill="1" applyBorder="1" applyAlignment="1">
      <alignment horizontal="left"/>
    </xf>
    <xf numFmtId="4" fontId="5" fillId="0" borderId="1" xfId="0" applyNumberFormat="1" applyFont="1" applyBorder="1" applyAlignment="1">
      <alignment horizontal="left" vertical="top" wrapText="1"/>
    </xf>
    <xf numFmtId="4" fontId="5" fillId="0" borderId="0" xfId="0" applyNumberFormat="1" applyFont="1" applyAlignment="1">
      <alignment vertical="top" wrapText="1"/>
    </xf>
    <xf numFmtId="4" fontId="6" fillId="0" borderId="4" xfId="0" applyNumberFormat="1" applyFont="1" applyBorder="1" applyAlignment="1">
      <alignment horizontal="left" wrapText="1"/>
    </xf>
    <xf numFmtId="4" fontId="2" fillId="0" borderId="5" xfId="0" applyNumberFormat="1" applyFont="1" applyBorder="1" applyAlignment="1">
      <alignment horizontal="center"/>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5" fillId="0" borderId="0" xfId="0" applyNumberFormat="1" applyFont="1" applyAlignment="1">
      <alignment wrapText="1"/>
    </xf>
    <xf numFmtId="4" fontId="5" fillId="2" borderId="1" xfId="0" applyNumberFormat="1" applyFont="1" applyFill="1" applyBorder="1" applyAlignment="1" applyProtection="1">
      <alignment horizontal="center"/>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32" fillId="7" borderId="2" xfId="0" applyFont="1" applyFill="1" applyBorder="1" applyAlignment="1">
      <alignment horizontal="center"/>
    </xf>
    <xf numFmtId="0" fontId="32" fillId="7" borderId="1" xfId="0" applyFont="1" applyFill="1" applyBorder="1" applyAlignment="1">
      <alignment horizontal="center"/>
    </xf>
    <xf numFmtId="0" fontId="32" fillId="7" borderId="3" xfId="0" applyFont="1" applyFill="1" applyBorder="1" applyAlignment="1">
      <alignment horizontal="center"/>
    </xf>
    <xf numFmtId="0" fontId="32" fillId="7" borderId="8" xfId="0" applyFont="1" applyFill="1" applyBorder="1" applyAlignment="1">
      <alignment horizontal="center"/>
    </xf>
    <xf numFmtId="0" fontId="32" fillId="7" borderId="12" xfId="0" applyFont="1" applyFill="1" applyBorder="1" applyAlignment="1">
      <alignment horizontal="center"/>
    </xf>
    <xf numFmtId="0" fontId="32" fillId="7" borderId="7" xfId="0" applyFont="1" applyFill="1" applyBorder="1" applyAlignment="1">
      <alignment horizontal="center"/>
    </xf>
    <xf numFmtId="4" fontId="14" fillId="0" borderId="0" xfId="0" applyNumberFormat="1" applyFont="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29" fillId="0" borderId="0" xfId="0" applyNumberFormat="1" applyFont="1" applyAlignment="1">
      <alignment horizontal="left" vertical="top" wrapText="1"/>
    </xf>
    <xf numFmtId="4" fontId="9" fillId="0" borderId="0" xfId="0" applyNumberFormat="1" applyFont="1"/>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wrapText="1"/>
    </xf>
    <xf numFmtId="4" fontId="2" fillId="3" borderId="10" xfId="0" applyNumberFormat="1" applyFont="1" applyFill="1" applyBorder="1" applyAlignment="1">
      <alignment horizontal="center" wrapText="1"/>
    </xf>
    <xf numFmtId="4" fontId="8" fillId="0" borderId="0" xfId="0" applyNumberFormat="1" applyFont="1" applyAlignment="1">
      <alignment horizontal="left" wrapText="1"/>
    </xf>
    <xf numFmtId="4" fontId="9" fillId="0" borderId="8" xfId="0" applyNumberFormat="1" applyFont="1" applyBorder="1" applyAlignment="1">
      <alignment horizontal="center" vertical="top" wrapText="1"/>
    </xf>
    <xf numFmtId="4" fontId="9" fillId="0" borderId="12" xfId="0" applyNumberFormat="1" applyFont="1" applyBorder="1" applyAlignment="1">
      <alignment horizontal="center" vertical="top" wrapText="1"/>
    </xf>
    <xf numFmtId="4" fontId="9" fillId="0" borderId="7"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4" fontId="14" fillId="0" borderId="0" xfId="0" applyNumberFormat="1" applyFont="1" applyAlignment="1">
      <alignment horizontal="left"/>
    </xf>
    <xf numFmtId="0" fontId="20" fillId="0" borderId="0" xfId="0" applyFont="1" applyAlignment="1">
      <alignment horizontal="left" vertical="top" wrapText="1"/>
    </xf>
    <xf numFmtId="0" fontId="19" fillId="5" borderId="0" xfId="0" applyFont="1" applyFill="1" applyAlignment="1">
      <alignment horizontal="center"/>
    </xf>
    <xf numFmtId="0" fontId="18" fillId="0" borderId="0" xfId="0" applyFont="1" applyAlignment="1">
      <alignment horizontal="center"/>
    </xf>
    <xf numFmtId="0" fontId="16" fillId="0" borderId="0" xfId="1" applyFill="1" applyBorder="1" applyAlignment="1" applyProtection="1">
      <alignment horizontal="center"/>
      <protection locked="0"/>
    </xf>
    <xf numFmtId="0" fontId="19" fillId="6" borderId="1" xfId="0" applyFont="1" applyFill="1" applyBorder="1" applyAlignment="1" applyProtection="1">
      <alignment horizontal="center"/>
      <protection locked="0"/>
    </xf>
    <xf numFmtId="0" fontId="19" fillId="6" borderId="9" xfId="0" applyFont="1" applyFill="1" applyBorder="1" applyAlignment="1" applyProtection="1">
      <alignment horizontal="center"/>
      <protection locked="0"/>
    </xf>
    <xf numFmtId="165" fontId="19" fillId="6"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66675</xdr:rowOff>
        </xdr:from>
        <xdr:to>
          <xdr:col>2</xdr:col>
          <xdr:colOff>0</xdr:colOff>
          <xdr:row>10</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66675</xdr:rowOff>
        </xdr:from>
        <xdr:to>
          <xdr:col>7</xdr:col>
          <xdr:colOff>314325</xdr:colOff>
          <xdr:row>10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66675</xdr:rowOff>
        </xdr:from>
        <xdr:to>
          <xdr:col>7</xdr:col>
          <xdr:colOff>304800</xdr:colOff>
          <xdr:row>10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66675</xdr:rowOff>
        </xdr:from>
        <xdr:to>
          <xdr:col>5</xdr:col>
          <xdr:colOff>304800</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66675</xdr:rowOff>
        </xdr:from>
        <xdr:to>
          <xdr:col>2</xdr:col>
          <xdr:colOff>0</xdr:colOff>
          <xdr:row>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66675</xdr:rowOff>
        </xdr:from>
        <xdr:to>
          <xdr:col>5</xdr:col>
          <xdr:colOff>304800</xdr:colOff>
          <xdr:row>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66675</xdr:rowOff>
        </xdr:from>
        <xdr:to>
          <xdr:col>7</xdr:col>
          <xdr:colOff>314325</xdr:colOff>
          <xdr:row>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66675</xdr:rowOff>
        </xdr:from>
        <xdr:to>
          <xdr:col>7</xdr:col>
          <xdr:colOff>304800</xdr:colOff>
          <xdr:row>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huduser.gov/portal/datasets/fmr.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huduser.gov/portal/datasets/il.html" TargetMode="External"/><Relationship Id="rId1" Type="http://schemas.openxmlformats.org/officeDocument/2006/relationships/hyperlink" Target="https://www.affordablehousing.com/"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hF_JJDP43cI&amp;t=1s" TargetMode="External"/><Relationship Id="rId2" Type="http://schemas.openxmlformats.org/officeDocument/2006/relationships/hyperlink" Target="https://www.in.gov/ihcda/files/2025-Allowances-Single-Family.pdf" TargetMode="External"/><Relationship Id="rId1" Type="http://schemas.openxmlformats.org/officeDocument/2006/relationships/hyperlink" Target="https://www.in.gov/ihcda/developers/utility-allowanc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hyperlink" Target="https://www.in.gov/ihcda/files/2025-Allowances-Muli-Family.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
  <sheetViews>
    <sheetView tabSelected="1" zoomScale="110" zoomScaleNormal="110" workbookViewId="0">
      <selection activeCell="B2" sqref="B2:I2"/>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2:12" ht="60.75" customHeight="1" x14ac:dyDescent="0.25">
      <c r="B1" s="184" t="s">
        <v>163</v>
      </c>
      <c r="C1" s="184"/>
      <c r="D1" s="185"/>
      <c r="E1" s="185"/>
      <c r="F1" s="185"/>
      <c r="G1" s="185"/>
      <c r="H1" s="185"/>
      <c r="I1" s="185"/>
    </row>
    <row r="2" spans="2:12" ht="20.25" x14ac:dyDescent="0.3">
      <c r="B2" s="189" t="s">
        <v>149</v>
      </c>
      <c r="C2" s="190"/>
      <c r="D2" s="190"/>
      <c r="E2" s="190"/>
      <c r="F2" s="190"/>
      <c r="G2" s="190"/>
      <c r="H2" s="190"/>
      <c r="I2" s="191"/>
      <c r="J2"/>
    </row>
    <row r="3" spans="2:12" ht="20.25" x14ac:dyDescent="0.3">
      <c r="B3" s="186" t="s">
        <v>128</v>
      </c>
      <c r="C3" s="187"/>
      <c r="D3" s="187"/>
      <c r="E3" s="187"/>
      <c r="F3" s="187"/>
      <c r="G3" s="187"/>
      <c r="H3" s="187"/>
      <c r="I3" s="188"/>
    </row>
    <row r="4" spans="2:12" s="1" customFormat="1" ht="13.5" customHeight="1" thickBot="1" x14ac:dyDescent="0.3">
      <c r="B4" s="152" t="s">
        <v>101</v>
      </c>
      <c r="C4" s="153"/>
      <c r="D4" s="154"/>
      <c r="E4" s="154"/>
      <c r="F4" s="153" t="s">
        <v>102</v>
      </c>
      <c r="G4" s="153"/>
      <c r="H4" s="155"/>
      <c r="I4" s="156"/>
    </row>
    <row r="5" spans="2:12" s="1" customFormat="1" ht="13.5" customHeight="1" thickBot="1" x14ac:dyDescent="0.3">
      <c r="B5" s="152" t="s">
        <v>103</v>
      </c>
      <c r="C5" s="153"/>
      <c r="D5" s="154"/>
      <c r="E5" s="154"/>
      <c r="F5" s="157" t="s">
        <v>127</v>
      </c>
      <c r="G5" s="157"/>
      <c r="H5" s="158"/>
      <c r="I5" s="159"/>
    </row>
    <row r="6" spans="2:12" s="1" customFormat="1" ht="17.25" customHeight="1" thickBot="1" x14ac:dyDescent="0.3">
      <c r="B6" s="108"/>
      <c r="F6" s="157" t="s">
        <v>135</v>
      </c>
      <c r="G6" s="157" t="s">
        <v>134</v>
      </c>
      <c r="H6" s="155"/>
      <c r="I6" s="156"/>
    </row>
    <row r="7" spans="2:12" s="1" customFormat="1" ht="7.5" hidden="1" customHeight="1" x14ac:dyDescent="0.25">
      <c r="B7" s="100"/>
      <c r="C7" s="110"/>
      <c r="D7" s="111"/>
      <c r="E7" s="111"/>
      <c r="F7" s="110"/>
      <c r="G7" s="110"/>
      <c r="I7" s="101"/>
    </row>
    <row r="8" spans="2:12" s="1" customFormat="1" ht="18" customHeight="1" x14ac:dyDescent="0.25">
      <c r="B8" s="113" t="s">
        <v>133</v>
      </c>
      <c r="C8" s="114"/>
      <c r="D8" s="114"/>
      <c r="E8" s="114"/>
      <c r="F8" s="114"/>
      <c r="G8" s="114"/>
      <c r="H8" s="114"/>
      <c r="I8" s="115"/>
      <c r="J8"/>
    </row>
    <row r="9" spans="2:12" s="1" customFormat="1" ht="21.75" customHeight="1" x14ac:dyDescent="0.25">
      <c r="B9" s="165" t="s">
        <v>131</v>
      </c>
      <c r="C9" s="166"/>
      <c r="D9" s="166"/>
      <c r="E9" s="112"/>
      <c r="F9" s="167" t="s">
        <v>132</v>
      </c>
      <c r="G9" s="167"/>
      <c r="H9" s="166" t="s">
        <v>158</v>
      </c>
      <c r="I9" s="168"/>
    </row>
    <row r="10" spans="2:12" s="1" customFormat="1" ht="24.75" customHeight="1" x14ac:dyDescent="0.2">
      <c r="B10" s="102" t="s">
        <v>150</v>
      </c>
      <c r="C10" s="103"/>
      <c r="D10" s="104"/>
      <c r="E10" s="105"/>
      <c r="F10" s="106" t="s">
        <v>155</v>
      </c>
      <c r="G10" s="105"/>
      <c r="H10" s="106" t="s">
        <v>159</v>
      </c>
      <c r="I10" s="107"/>
    </row>
    <row r="11" spans="2:12" s="1" customFormat="1" ht="69" customHeight="1" x14ac:dyDescent="0.2">
      <c r="B11" s="162" t="s">
        <v>147</v>
      </c>
      <c r="C11" s="163"/>
      <c r="D11" s="163"/>
      <c r="E11" s="163"/>
      <c r="F11" s="163"/>
      <c r="G11" s="163"/>
      <c r="H11" s="163"/>
      <c r="I11" s="164"/>
    </row>
    <row r="12" spans="2:12" s="1" customFormat="1" ht="42.75" customHeight="1" x14ac:dyDescent="0.2">
      <c r="B12" s="116" t="s">
        <v>151</v>
      </c>
      <c r="C12" s="117"/>
      <c r="D12" s="117"/>
      <c r="E12" s="117"/>
      <c r="F12" s="117"/>
      <c r="G12" s="117"/>
      <c r="H12" s="117"/>
      <c r="I12" s="118"/>
    </row>
    <row r="13" spans="2:12" s="1" customFormat="1" ht="129.75" customHeight="1" x14ac:dyDescent="0.2">
      <c r="B13" s="125" t="s">
        <v>160</v>
      </c>
      <c r="C13" s="126"/>
      <c r="D13" s="126"/>
      <c r="E13" s="126"/>
      <c r="F13" s="126"/>
      <c r="G13" s="126"/>
      <c r="H13" s="126"/>
      <c r="I13" s="127"/>
      <c r="J13" s="92"/>
      <c r="K13" s="93"/>
    </row>
    <row r="14" spans="2:12" s="1" customFormat="1" ht="15.75" customHeight="1" x14ac:dyDescent="0.25">
      <c r="B14" s="132" t="s">
        <v>0</v>
      </c>
      <c r="C14" s="133"/>
      <c r="D14" s="133"/>
      <c r="E14" s="133"/>
      <c r="F14" s="133"/>
      <c r="G14" s="133"/>
      <c r="H14" s="133"/>
      <c r="I14" s="134"/>
    </row>
    <row r="15" spans="2:12" s="1" customFormat="1" ht="77.25" customHeight="1" x14ac:dyDescent="0.2">
      <c r="B15" s="135" t="s">
        <v>108</v>
      </c>
      <c r="C15" s="136"/>
      <c r="D15" s="136"/>
      <c r="E15" s="136"/>
      <c r="F15" s="136"/>
      <c r="G15" s="136"/>
      <c r="H15" s="136"/>
      <c r="I15" s="137"/>
      <c r="L15" s="91"/>
    </row>
    <row r="16" spans="2:12" s="1" customFormat="1" ht="78" customHeight="1" x14ac:dyDescent="0.25">
      <c r="B16" s="9" t="s">
        <v>1</v>
      </c>
      <c r="C16" s="128" t="s">
        <v>109</v>
      </c>
      <c r="D16" s="128"/>
      <c r="E16" s="128"/>
      <c r="F16" s="128"/>
      <c r="G16" s="128"/>
      <c r="H16" s="10"/>
      <c r="I16" s="11"/>
    </row>
    <row r="17" spans="2:9" s="1" customFormat="1" ht="15.75" customHeight="1" x14ac:dyDescent="0.25">
      <c r="B17" s="12"/>
      <c r="C17" s="13"/>
      <c r="D17" s="13"/>
      <c r="E17" s="13"/>
      <c r="F17" s="13"/>
      <c r="G17" s="13"/>
      <c r="H17" s="14"/>
      <c r="I17" s="15"/>
    </row>
    <row r="18" spans="2:9" ht="61.5" customHeight="1" x14ac:dyDescent="0.25">
      <c r="B18" s="9" t="s">
        <v>2</v>
      </c>
      <c r="C18" s="128" t="s">
        <v>110</v>
      </c>
      <c r="D18" s="128"/>
      <c r="E18" s="128"/>
      <c r="F18" s="128"/>
      <c r="G18" s="128"/>
      <c r="H18" s="10"/>
      <c r="I18" s="11"/>
    </row>
    <row r="19" spans="2:9" x14ac:dyDescent="0.25">
      <c r="B19" s="9"/>
      <c r="C19" s="17"/>
      <c r="D19" s="17"/>
      <c r="E19" s="17"/>
      <c r="F19" s="17"/>
      <c r="G19" s="17"/>
      <c r="H19" s="18"/>
      <c r="I19" s="19"/>
    </row>
    <row r="20" spans="2:9" ht="33.75" customHeight="1" x14ac:dyDescent="0.25">
      <c r="B20" s="9" t="s">
        <v>3</v>
      </c>
      <c r="C20" s="128" t="s">
        <v>111</v>
      </c>
      <c r="D20" s="128"/>
      <c r="E20" s="128"/>
      <c r="F20" s="128"/>
      <c r="G20" s="128"/>
      <c r="H20" s="10"/>
      <c r="I20" s="11"/>
    </row>
    <row r="21" spans="2:9" x14ac:dyDescent="0.25">
      <c r="B21" s="9"/>
      <c r="C21" s="20"/>
      <c r="D21" s="20"/>
      <c r="E21" s="20"/>
      <c r="F21" s="20"/>
      <c r="G21" s="20"/>
      <c r="H21" s="14"/>
      <c r="I21" s="19"/>
    </row>
    <row r="22" spans="2:9" ht="43.5" customHeight="1" x14ac:dyDescent="0.25">
      <c r="B22" s="9" t="s">
        <v>4</v>
      </c>
      <c r="C22" s="128" t="s">
        <v>112</v>
      </c>
      <c r="D22" s="128"/>
      <c r="E22" s="128"/>
      <c r="F22" s="128"/>
      <c r="G22" s="128"/>
      <c r="H22" s="10"/>
      <c r="I22" s="11"/>
    </row>
    <row r="23" spans="2:9" ht="15.75" customHeight="1" x14ac:dyDescent="0.25">
      <c r="B23" s="9"/>
      <c r="C23" s="16"/>
      <c r="D23" s="16"/>
      <c r="E23" s="16"/>
      <c r="F23" s="16"/>
      <c r="G23" s="16"/>
      <c r="H23" s="21"/>
      <c r="I23" s="11"/>
    </row>
    <row r="24" spans="2:9" ht="43.5" customHeight="1" x14ac:dyDescent="0.25">
      <c r="B24" s="9" t="s">
        <v>5</v>
      </c>
      <c r="C24" s="128" t="s">
        <v>6</v>
      </c>
      <c r="D24" s="128"/>
      <c r="E24" s="128"/>
      <c r="F24" s="128"/>
      <c r="G24" s="128"/>
      <c r="H24" s="10"/>
      <c r="I24" s="11"/>
    </row>
    <row r="25" spans="2:9" ht="15.75" customHeight="1" x14ac:dyDescent="0.25">
      <c r="B25" s="22"/>
      <c r="C25" s="23"/>
      <c r="D25" s="23"/>
      <c r="E25" s="23"/>
      <c r="F25" s="23"/>
      <c r="G25" s="23"/>
      <c r="H25" s="24"/>
      <c r="I25" s="25"/>
    </row>
    <row r="26" spans="2:9" x14ac:dyDescent="0.25">
      <c r="B26" s="129" t="s">
        <v>7</v>
      </c>
      <c r="C26" s="130"/>
      <c r="D26" s="130"/>
      <c r="E26" s="130"/>
      <c r="F26" s="130"/>
      <c r="G26" s="130"/>
      <c r="H26" s="130"/>
      <c r="I26" s="131"/>
    </row>
    <row r="27" spans="2:9" ht="9" customHeight="1" x14ac:dyDescent="0.25">
      <c r="B27" s="26"/>
      <c r="C27" s="27"/>
      <c r="D27" s="27"/>
      <c r="E27" s="27"/>
      <c r="F27" s="27"/>
      <c r="G27" s="27"/>
      <c r="H27" s="27" t="s">
        <v>42</v>
      </c>
      <c r="I27" s="19"/>
    </row>
    <row r="28" spans="2:9" ht="20.25" customHeight="1" x14ac:dyDescent="0.25">
      <c r="B28" s="9" t="s">
        <v>8</v>
      </c>
      <c r="C28" s="128" t="s">
        <v>58</v>
      </c>
      <c r="D28" s="128"/>
      <c r="E28" s="128"/>
      <c r="F28" s="128"/>
      <c r="G28" s="128"/>
      <c r="H28" s="10"/>
      <c r="I28" s="11"/>
    </row>
    <row r="29" spans="2:9" ht="17.25" customHeight="1" x14ac:dyDescent="0.25">
      <c r="B29" s="9"/>
      <c r="C29" s="16"/>
      <c r="D29" s="16"/>
      <c r="E29" s="16"/>
      <c r="F29" s="16"/>
      <c r="G29" s="16"/>
      <c r="H29" s="28"/>
      <c r="I29" s="11"/>
    </row>
    <row r="30" spans="2:9" ht="20.25" customHeight="1" x14ac:dyDescent="0.25">
      <c r="B30" s="9" t="s">
        <v>9</v>
      </c>
      <c r="C30" s="128" t="s">
        <v>156</v>
      </c>
      <c r="D30" s="128"/>
      <c r="E30" s="128"/>
      <c r="F30" s="128"/>
      <c r="G30" s="128"/>
      <c r="H30" s="28"/>
      <c r="I30" s="11"/>
    </row>
    <row r="31" spans="2:9" ht="20.25" customHeight="1" x14ac:dyDescent="0.25">
      <c r="B31" s="9"/>
      <c r="C31" s="128"/>
      <c r="D31" s="128"/>
      <c r="E31" s="128"/>
      <c r="F31" s="128"/>
      <c r="G31" s="128"/>
      <c r="H31" s="138"/>
      <c r="I31" s="11"/>
    </row>
    <row r="32" spans="2:9" ht="20.25" customHeight="1" x14ac:dyDescent="0.25">
      <c r="B32" s="9"/>
      <c r="C32" s="128"/>
      <c r="D32" s="128"/>
      <c r="E32" s="128"/>
      <c r="F32" s="128"/>
      <c r="G32" s="128"/>
      <c r="H32" s="139"/>
      <c r="I32" s="11"/>
    </row>
    <row r="33" spans="2:19" ht="35.25" customHeight="1" x14ac:dyDescent="0.25">
      <c r="B33" s="9"/>
      <c r="C33" s="128"/>
      <c r="D33" s="128"/>
      <c r="E33" s="128"/>
      <c r="F33" s="128"/>
      <c r="G33" s="128"/>
      <c r="H33" s="28"/>
      <c r="I33" s="11"/>
    </row>
    <row r="34" spans="2:19" ht="28.5" customHeight="1" x14ac:dyDescent="0.25">
      <c r="B34" s="9" t="s">
        <v>11</v>
      </c>
      <c r="C34" s="128" t="s">
        <v>10</v>
      </c>
      <c r="D34" s="128"/>
      <c r="E34" s="128"/>
      <c r="F34" s="128"/>
      <c r="G34" s="128"/>
      <c r="H34" s="29"/>
      <c r="I34" s="11"/>
    </row>
    <row r="35" spans="2:19" x14ac:dyDescent="0.25">
      <c r="B35" s="9"/>
      <c r="C35" s="20"/>
      <c r="D35" s="20"/>
      <c r="E35" s="20"/>
      <c r="F35" s="20"/>
      <c r="G35" s="20"/>
      <c r="H35" s="14" t="s">
        <v>42</v>
      </c>
      <c r="I35" s="30"/>
    </row>
    <row r="36" spans="2:19" ht="16.5" customHeight="1" thickBot="1" x14ac:dyDescent="0.3">
      <c r="B36" s="9" t="s">
        <v>12</v>
      </c>
      <c r="C36" s="142" t="s">
        <v>66</v>
      </c>
      <c r="D36" s="142"/>
      <c r="E36" s="142"/>
      <c r="F36" s="142"/>
      <c r="G36" s="142"/>
      <c r="H36" s="14"/>
      <c r="I36" s="31">
        <f>H16+H18+H20+H22+H24+H28+H31+H34</f>
        <v>0</v>
      </c>
    </row>
    <row r="37" spans="2:19" ht="27.75" customHeight="1" thickTop="1" x14ac:dyDescent="0.25">
      <c r="B37" s="9"/>
      <c r="C37" s="160"/>
      <c r="D37" s="160"/>
      <c r="E37" s="160"/>
      <c r="F37" s="160"/>
      <c r="G37" s="160"/>
      <c r="H37" s="14"/>
      <c r="I37" s="30"/>
    </row>
    <row r="38" spans="2:19" ht="15.75" customHeight="1" thickBot="1" x14ac:dyDescent="0.3">
      <c r="B38" s="9" t="s">
        <v>14</v>
      </c>
      <c r="C38" s="142" t="s">
        <v>61</v>
      </c>
      <c r="D38" s="142"/>
      <c r="E38" s="142"/>
      <c r="F38" s="142"/>
      <c r="G38" s="142"/>
      <c r="H38" s="14"/>
      <c r="I38" s="31">
        <f>I36/12</f>
        <v>0</v>
      </c>
      <c r="S38" s="95">
        <v>0</v>
      </c>
    </row>
    <row r="39" spans="2:19" ht="16.5" thickTop="1" x14ac:dyDescent="0.25">
      <c r="B39" s="9"/>
      <c r="C39" s="16"/>
      <c r="D39" s="16"/>
      <c r="E39" s="16"/>
      <c r="F39" s="16"/>
      <c r="G39" s="16"/>
      <c r="H39" s="14"/>
      <c r="I39" s="30"/>
      <c r="S39" s="95">
        <v>400</v>
      </c>
    </row>
    <row r="40" spans="2:19" x14ac:dyDescent="0.25">
      <c r="B40" s="129" t="s">
        <v>13</v>
      </c>
      <c r="C40" s="130"/>
      <c r="D40" s="130"/>
      <c r="E40" s="130"/>
      <c r="F40" s="130"/>
      <c r="G40" s="130"/>
      <c r="H40" s="130"/>
      <c r="I40" s="131"/>
    </row>
    <row r="41" spans="2:19" ht="40.5" customHeight="1" x14ac:dyDescent="0.25">
      <c r="B41" s="143" t="s">
        <v>104</v>
      </c>
      <c r="C41" s="144"/>
      <c r="D41" s="144"/>
      <c r="E41" s="144"/>
      <c r="F41" s="144"/>
      <c r="G41" s="144"/>
      <c r="H41" s="144"/>
      <c r="I41" s="145"/>
    </row>
    <row r="42" spans="2:19" ht="18" customHeight="1" x14ac:dyDescent="0.25">
      <c r="B42" s="33" t="s">
        <v>16</v>
      </c>
      <c r="C42" s="161" t="s">
        <v>15</v>
      </c>
      <c r="D42" s="161"/>
      <c r="E42" s="161"/>
      <c r="F42" s="94"/>
      <c r="G42" s="34"/>
      <c r="H42" s="14"/>
      <c r="I42" s="35">
        <f>F42*480</f>
        <v>0</v>
      </c>
    </row>
    <row r="43" spans="2:19" ht="33.75" customHeight="1" x14ac:dyDescent="0.25">
      <c r="B43" s="9"/>
      <c r="C43" s="128" t="s">
        <v>129</v>
      </c>
      <c r="D43" s="128"/>
      <c r="E43" s="128"/>
      <c r="F43" s="128"/>
      <c r="G43" s="128"/>
      <c r="H43" s="14"/>
      <c r="I43" s="19"/>
    </row>
    <row r="44" spans="2:19" ht="15.75" customHeight="1" x14ac:dyDescent="0.25">
      <c r="B44" s="9"/>
      <c r="C44" s="16"/>
      <c r="D44" s="32"/>
      <c r="E44" s="32"/>
      <c r="F44" s="32"/>
      <c r="G44" s="32"/>
      <c r="H44" s="14"/>
      <c r="I44" s="19"/>
    </row>
    <row r="45" spans="2:19" ht="32.25" customHeight="1" x14ac:dyDescent="0.25">
      <c r="B45" s="9" t="s">
        <v>17</v>
      </c>
      <c r="C45" s="147" t="s">
        <v>154</v>
      </c>
      <c r="D45" s="147"/>
      <c r="E45" s="147"/>
      <c r="F45" s="147"/>
      <c r="G45" s="147"/>
      <c r="H45" s="38"/>
      <c r="I45" s="97"/>
      <c r="J45" s="75"/>
    </row>
    <row r="46" spans="2:19" ht="55.5" customHeight="1" x14ac:dyDescent="0.25">
      <c r="B46" s="9"/>
      <c r="C46" s="146" t="s">
        <v>113</v>
      </c>
      <c r="D46" s="146"/>
      <c r="E46" s="146"/>
      <c r="F46" s="146"/>
      <c r="G46" s="146"/>
      <c r="H46" s="14"/>
      <c r="J46" s="37"/>
    </row>
    <row r="47" spans="2:19" x14ac:dyDescent="0.25">
      <c r="B47" s="9"/>
      <c r="C47" s="20"/>
      <c r="D47" s="20"/>
      <c r="E47" s="20"/>
      <c r="F47" s="20"/>
      <c r="G47" s="20"/>
      <c r="H47" s="14"/>
      <c r="I47" s="30"/>
    </row>
    <row r="48" spans="2:19" ht="15.75" customHeight="1" x14ac:dyDescent="0.25">
      <c r="B48" s="9" t="s">
        <v>19</v>
      </c>
      <c r="C48" s="147" t="s">
        <v>18</v>
      </c>
      <c r="D48" s="147"/>
      <c r="E48" s="147"/>
      <c r="F48" s="147"/>
      <c r="G48" s="147"/>
      <c r="H48" s="14"/>
      <c r="I48" s="39"/>
    </row>
    <row r="49" spans="2:9" ht="123" customHeight="1" x14ac:dyDescent="0.25">
      <c r="B49" s="22"/>
      <c r="C49" s="148" t="s">
        <v>114</v>
      </c>
      <c r="D49" s="148"/>
      <c r="E49" s="148"/>
      <c r="F49" s="148"/>
      <c r="G49" s="148"/>
      <c r="H49" s="40"/>
      <c r="I49" s="41"/>
    </row>
    <row r="50" spans="2:9" ht="31.5" customHeight="1" x14ac:dyDescent="0.25">
      <c r="B50" s="9" t="s">
        <v>21</v>
      </c>
      <c r="C50" s="149" t="s">
        <v>152</v>
      </c>
      <c r="D50" s="149"/>
      <c r="E50" s="149"/>
      <c r="F50" s="149"/>
      <c r="G50" s="149"/>
      <c r="H50" s="14"/>
      <c r="I50" s="30"/>
    </row>
    <row r="51" spans="2:9" ht="44.25" customHeight="1" x14ac:dyDescent="0.25">
      <c r="B51" s="9"/>
      <c r="C51" s="146" t="s">
        <v>20</v>
      </c>
      <c r="D51" s="146"/>
      <c r="E51" s="146"/>
      <c r="F51" s="146"/>
      <c r="G51" s="146"/>
      <c r="H51" s="14"/>
      <c r="I51" s="30"/>
    </row>
    <row r="52" spans="2:9" x14ac:dyDescent="0.25">
      <c r="B52" s="9"/>
      <c r="C52" s="17"/>
      <c r="D52" s="17"/>
      <c r="E52" s="17"/>
      <c r="F52" s="17"/>
      <c r="G52" s="17"/>
      <c r="H52" s="14"/>
      <c r="I52" s="30"/>
    </row>
    <row r="53" spans="2:9" ht="21" customHeight="1" x14ac:dyDescent="0.25">
      <c r="B53" s="9"/>
      <c r="C53" s="128" t="s">
        <v>46</v>
      </c>
      <c r="D53" s="128"/>
      <c r="E53" s="128"/>
      <c r="F53" s="128"/>
      <c r="G53" s="128"/>
      <c r="H53" s="29"/>
      <c r="I53" s="30"/>
    </row>
    <row r="54" spans="2:9" ht="102.75" customHeight="1" x14ac:dyDescent="0.25">
      <c r="B54" s="9"/>
      <c r="C54" s="146" t="s">
        <v>115</v>
      </c>
      <c r="D54" s="146"/>
      <c r="E54" s="146"/>
      <c r="F54" s="146"/>
      <c r="G54" s="146"/>
      <c r="H54" s="14"/>
      <c r="I54" s="30"/>
    </row>
    <row r="55" spans="2:9" ht="17.25" customHeight="1" x14ac:dyDescent="0.25">
      <c r="B55" s="9"/>
      <c r="C55" s="21"/>
      <c r="D55" s="32"/>
      <c r="E55" s="32"/>
      <c r="F55" s="32"/>
      <c r="G55" s="32"/>
      <c r="H55" s="14"/>
      <c r="I55" s="30"/>
    </row>
    <row r="56" spans="2:9" ht="29.25" customHeight="1" x14ac:dyDescent="0.25">
      <c r="B56" s="9"/>
      <c r="C56" s="128" t="s">
        <v>47</v>
      </c>
      <c r="D56" s="128"/>
      <c r="E56" s="128"/>
      <c r="F56" s="128"/>
      <c r="G56" s="128"/>
      <c r="H56" s="29"/>
      <c r="I56" s="30"/>
    </row>
    <row r="57" spans="2:9" ht="34.5" customHeight="1" x14ac:dyDescent="0.25">
      <c r="B57" s="9"/>
      <c r="C57" s="146" t="s">
        <v>48</v>
      </c>
      <c r="D57" s="146"/>
      <c r="E57" s="146"/>
      <c r="F57" s="146"/>
      <c r="G57" s="146"/>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139</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157</v>
      </c>
      <c r="D62" s="32"/>
      <c r="E62" s="32"/>
      <c r="F62" s="44"/>
      <c r="G62" s="32"/>
      <c r="H62" s="14"/>
      <c r="I62" s="35">
        <f>I36*0.03</f>
        <v>0</v>
      </c>
    </row>
    <row r="63" spans="2:9" ht="19.5" customHeight="1" x14ac:dyDescent="0.25">
      <c r="B63" s="9"/>
      <c r="C63" s="170"/>
      <c r="D63" s="170"/>
      <c r="E63" s="170"/>
      <c r="F63" s="170"/>
      <c r="G63" s="170"/>
      <c r="H63" s="170"/>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69" t="s">
        <v>153</v>
      </c>
      <c r="D65" s="169"/>
      <c r="E65" s="169"/>
      <c r="F65" s="169"/>
      <c r="G65" s="169"/>
      <c r="H65" s="14"/>
      <c r="I65" s="30"/>
    </row>
    <row r="66" spans="2:9" ht="15.75" hidden="1" customHeight="1" x14ac:dyDescent="0.25">
      <c r="B66" s="129" t="s">
        <v>64</v>
      </c>
      <c r="C66" s="130"/>
      <c r="D66" s="130"/>
      <c r="E66" s="130"/>
      <c r="F66" s="130"/>
      <c r="G66" s="130"/>
      <c r="H66" s="130"/>
      <c r="I66" s="131"/>
    </row>
    <row r="67" spans="2:9" ht="6" hidden="1" customHeight="1" x14ac:dyDescent="0.25">
      <c r="B67" s="26"/>
      <c r="C67" s="27"/>
      <c r="D67" s="27"/>
      <c r="E67" s="27"/>
      <c r="F67" s="27"/>
      <c r="G67" s="27"/>
      <c r="H67" s="27"/>
      <c r="I67" s="45"/>
    </row>
    <row r="68" spans="2:9" ht="38.25" hidden="1" customHeight="1" x14ac:dyDescent="0.25">
      <c r="B68" s="150" t="s">
        <v>27</v>
      </c>
      <c r="C68" s="141"/>
      <c r="D68" s="141"/>
      <c r="E68" s="141"/>
      <c r="F68" s="141"/>
      <c r="G68" s="141"/>
      <c r="H68" s="141"/>
      <c r="I68" s="151"/>
    </row>
    <row r="69" spans="2:9" ht="15" hidden="1" customHeight="1" x14ac:dyDescent="0.25">
      <c r="B69" s="182" t="s">
        <v>68</v>
      </c>
      <c r="C69" s="147"/>
      <c r="D69" s="147"/>
      <c r="E69" s="147"/>
      <c r="F69" s="147"/>
      <c r="G69" s="147"/>
      <c r="H69" s="147"/>
      <c r="I69" s="19"/>
    </row>
    <row r="70" spans="2:9" ht="47.25" hidden="1" customHeight="1" x14ac:dyDescent="0.25">
      <c r="B70" s="47"/>
      <c r="C70" s="183" t="s">
        <v>50</v>
      </c>
      <c r="D70" s="183"/>
      <c r="E70" s="183"/>
      <c r="F70" s="183"/>
      <c r="G70" s="183"/>
      <c r="H70" s="48"/>
      <c r="I70" s="49" t="s">
        <v>43</v>
      </c>
    </row>
    <row r="71" spans="2:9" ht="18" hidden="1" customHeight="1" x14ac:dyDescent="0.25">
      <c r="B71" s="171" t="s">
        <v>65</v>
      </c>
      <c r="C71" s="161"/>
      <c r="D71" s="161"/>
      <c r="E71" s="161"/>
      <c r="F71" s="161"/>
      <c r="G71" s="161"/>
      <c r="H71" s="14"/>
      <c r="I71" s="19"/>
    </row>
    <row r="72" spans="2:9" ht="15.75" hidden="1" customHeight="1" x14ac:dyDescent="0.25">
      <c r="B72" s="50"/>
      <c r="C72" s="141" t="s">
        <v>72</v>
      </c>
      <c r="D72" s="141"/>
      <c r="E72" s="141"/>
      <c r="F72" s="141"/>
      <c r="G72" s="141"/>
      <c r="H72" s="141"/>
      <c r="I72" s="19"/>
    </row>
    <row r="73" spans="2:9" ht="15.75" hidden="1" customHeight="1" x14ac:dyDescent="0.25">
      <c r="B73" s="50"/>
      <c r="C73" s="141"/>
      <c r="D73" s="141"/>
      <c r="E73" s="141"/>
      <c r="F73" s="141"/>
      <c r="G73" s="141"/>
      <c r="H73" s="141"/>
      <c r="I73" s="19"/>
    </row>
    <row r="74" spans="2:9" ht="15.75" hidden="1" customHeight="1" x14ac:dyDescent="0.25">
      <c r="B74" s="50"/>
      <c r="C74" s="141"/>
      <c r="D74" s="141"/>
      <c r="E74" s="141"/>
      <c r="F74" s="141"/>
      <c r="G74" s="141"/>
      <c r="H74" s="141"/>
      <c r="I74" s="173" t="s">
        <v>42</v>
      </c>
    </row>
    <row r="75" spans="2:9" ht="1.5" hidden="1" customHeight="1" x14ac:dyDescent="0.25">
      <c r="B75" s="50"/>
      <c r="C75" s="141"/>
      <c r="D75" s="141"/>
      <c r="E75" s="141"/>
      <c r="F75" s="141"/>
      <c r="G75" s="141"/>
      <c r="H75" s="141"/>
      <c r="I75" s="174"/>
    </row>
    <row r="76" spans="2:9" ht="15.75" hidden="1" customHeight="1" x14ac:dyDescent="0.25">
      <c r="B76" s="50"/>
      <c r="C76" s="141"/>
      <c r="D76" s="141"/>
      <c r="E76" s="141"/>
      <c r="F76" s="141"/>
      <c r="G76" s="141"/>
      <c r="H76" s="141"/>
      <c r="I76" s="19"/>
    </row>
    <row r="77" spans="2:9" ht="15.75" hidden="1" customHeight="1" x14ac:dyDescent="0.25">
      <c r="B77" s="50"/>
      <c r="C77" s="141"/>
      <c r="D77" s="141"/>
      <c r="E77" s="141"/>
      <c r="F77" s="141"/>
      <c r="G77" s="141"/>
      <c r="H77" s="141"/>
      <c r="I77" s="19"/>
    </row>
    <row r="78" spans="2:9" ht="12" hidden="1" customHeight="1" x14ac:dyDescent="0.25">
      <c r="B78" s="50"/>
      <c r="C78" s="141"/>
      <c r="D78" s="141"/>
      <c r="E78" s="141"/>
      <c r="F78" s="141"/>
      <c r="G78" s="141"/>
      <c r="H78" s="141"/>
      <c r="I78" s="19"/>
    </row>
    <row r="79" spans="2:9" ht="6" hidden="1" customHeight="1" x14ac:dyDescent="0.25">
      <c r="B79" s="50"/>
      <c r="C79" s="17"/>
      <c r="D79" s="17"/>
      <c r="E79" s="17"/>
      <c r="F79" s="17"/>
      <c r="G79" s="17"/>
      <c r="H79" s="14"/>
      <c r="I79" s="19"/>
    </row>
    <row r="80" spans="2:9" ht="32.25" hidden="1" customHeight="1" x14ac:dyDescent="0.25">
      <c r="B80" s="50"/>
      <c r="C80" s="141" t="s">
        <v>45</v>
      </c>
      <c r="D80" s="141"/>
      <c r="E80" s="141"/>
      <c r="F80" s="141"/>
      <c r="G80" s="141"/>
      <c r="H80" s="141"/>
      <c r="I80" s="173" t="s">
        <v>42</v>
      </c>
    </row>
    <row r="81" spans="1:10" ht="15.75" hidden="1" customHeight="1" x14ac:dyDescent="0.25">
      <c r="B81" s="50"/>
      <c r="C81" s="141"/>
      <c r="D81" s="141"/>
      <c r="E81" s="141"/>
      <c r="F81" s="141"/>
      <c r="G81" s="141"/>
      <c r="H81" s="141"/>
      <c r="I81" s="174"/>
    </row>
    <row r="82" spans="1:10" ht="6" hidden="1" customHeight="1" x14ac:dyDescent="0.25">
      <c r="B82" s="50"/>
      <c r="C82" s="17"/>
      <c r="D82" s="17"/>
      <c r="E82" s="17"/>
      <c r="F82" s="17"/>
      <c r="G82" s="17"/>
      <c r="H82" s="14"/>
      <c r="I82" s="51"/>
    </row>
    <row r="83" spans="1:10" ht="15.75" hidden="1" customHeight="1" x14ac:dyDescent="0.25">
      <c r="B83" s="50"/>
      <c r="C83" s="141" t="s">
        <v>44</v>
      </c>
      <c r="D83" s="141"/>
      <c r="E83" s="141"/>
      <c r="F83" s="141"/>
      <c r="G83" s="141"/>
      <c r="H83" s="141"/>
      <c r="I83" s="19"/>
    </row>
    <row r="84" spans="1:10" ht="15.75" hidden="1" customHeight="1" x14ac:dyDescent="0.25">
      <c r="B84" s="50"/>
      <c r="C84" s="141"/>
      <c r="D84" s="141"/>
      <c r="E84" s="141"/>
      <c r="F84" s="141"/>
      <c r="G84" s="141"/>
      <c r="H84" s="141"/>
      <c r="I84" s="173" t="s">
        <v>42</v>
      </c>
    </row>
    <row r="85" spans="1:10" ht="15" hidden="1" customHeight="1" x14ac:dyDescent="0.25">
      <c r="B85" s="50"/>
      <c r="C85" s="141"/>
      <c r="D85" s="141"/>
      <c r="E85" s="141"/>
      <c r="F85" s="141"/>
      <c r="G85" s="141"/>
      <c r="H85" s="141"/>
      <c r="I85" s="174"/>
    </row>
    <row r="86" spans="1:10" ht="6" hidden="1" customHeight="1" x14ac:dyDescent="0.25">
      <c r="B86" s="9"/>
      <c r="C86" s="46"/>
      <c r="D86" s="16"/>
      <c r="E86" s="16"/>
      <c r="F86" s="16"/>
      <c r="G86" s="16"/>
      <c r="H86" s="16"/>
      <c r="I86" s="52"/>
    </row>
    <row r="87" spans="1:10" ht="15.75" hidden="1" customHeight="1" x14ac:dyDescent="0.25">
      <c r="B87" s="175" t="s">
        <v>63</v>
      </c>
      <c r="C87" s="176"/>
      <c r="D87" s="176"/>
      <c r="E87" s="176"/>
      <c r="F87" s="176"/>
      <c r="G87" s="176"/>
      <c r="H87" s="176"/>
      <c r="I87" s="177"/>
    </row>
    <row r="88" spans="1:10" s="5" customFormat="1" ht="26.25" hidden="1" customHeight="1" x14ac:dyDescent="0.25">
      <c r="A88" s="3"/>
      <c r="B88" s="150"/>
      <c r="C88" s="141"/>
      <c r="D88" s="141"/>
      <c r="E88" s="141"/>
      <c r="F88" s="141"/>
      <c r="G88" s="141"/>
      <c r="H88" s="141"/>
      <c r="I88" s="151"/>
      <c r="J88" s="6"/>
    </row>
    <row r="89" spans="1:10" ht="7.5" hidden="1" customHeight="1" x14ac:dyDescent="0.25">
      <c r="B89" s="123"/>
      <c r="C89" s="124"/>
      <c r="D89" s="124"/>
      <c r="E89" s="124"/>
      <c r="F89" s="124"/>
      <c r="G89" s="124"/>
      <c r="H89" s="124"/>
      <c r="I89" s="172"/>
    </row>
    <row r="90" spans="1:10" ht="18" hidden="1" customHeight="1" x14ac:dyDescent="0.25">
      <c r="B90" s="205" t="s">
        <v>49</v>
      </c>
      <c r="C90" s="128"/>
      <c r="D90" s="128"/>
      <c r="E90" s="128"/>
      <c r="F90" s="128"/>
      <c r="G90" s="128"/>
      <c r="H90" s="128"/>
      <c r="I90" s="206"/>
    </row>
    <row r="91" spans="1:10" ht="18" hidden="1" customHeight="1" x14ac:dyDescent="0.25">
      <c r="B91" s="205"/>
      <c r="C91" s="128"/>
      <c r="D91" s="128"/>
      <c r="E91" s="128"/>
      <c r="F91" s="128"/>
      <c r="G91" s="128"/>
      <c r="H91" s="128"/>
      <c r="I91" s="206"/>
    </row>
    <row r="92" spans="1:10" ht="18" hidden="1" customHeight="1" x14ac:dyDescent="0.25">
      <c r="B92" s="205"/>
      <c r="C92" s="128"/>
      <c r="D92" s="128"/>
      <c r="E92" s="128"/>
      <c r="F92" s="128"/>
      <c r="G92" s="128"/>
      <c r="H92" s="128"/>
      <c r="I92" s="206"/>
    </row>
    <row r="93" spans="1:10" ht="18" hidden="1" customHeight="1" x14ac:dyDescent="0.25">
      <c r="B93" s="205"/>
      <c r="C93" s="128"/>
      <c r="D93" s="128"/>
      <c r="E93" s="128"/>
      <c r="F93" s="128"/>
      <c r="G93" s="128"/>
      <c r="H93" s="128"/>
      <c r="I93" s="206"/>
    </row>
    <row r="94" spans="1:10" ht="23.25" hidden="1" customHeight="1" x14ac:dyDescent="0.25">
      <c r="B94" s="205"/>
      <c r="C94" s="128"/>
      <c r="D94" s="128"/>
      <c r="E94" s="128"/>
      <c r="F94" s="128"/>
      <c r="G94" s="128"/>
      <c r="H94" s="128"/>
      <c r="I94" s="206"/>
    </row>
    <row r="95" spans="1:10" ht="9" hidden="1" customHeight="1" x14ac:dyDescent="0.25">
      <c r="B95" s="123"/>
      <c r="C95" s="124"/>
      <c r="D95" s="124"/>
      <c r="E95" s="124"/>
      <c r="F95" s="124"/>
      <c r="G95" s="124"/>
      <c r="H95" s="124"/>
      <c r="I95" s="172"/>
    </row>
    <row r="96" spans="1:10" ht="18" hidden="1" customHeight="1" x14ac:dyDescent="0.25">
      <c r="B96" s="9"/>
      <c r="C96" s="54" t="s">
        <v>28</v>
      </c>
      <c r="D96" s="16"/>
      <c r="E96" s="16"/>
      <c r="F96" s="16"/>
      <c r="G96" s="178"/>
      <c r="H96" s="178"/>
      <c r="I96" s="179"/>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78"/>
      <c r="H98" s="178"/>
      <c r="I98" s="179"/>
    </row>
    <row r="99" spans="2:9" ht="7.5" hidden="1" customHeight="1" x14ac:dyDescent="0.25">
      <c r="B99" s="9"/>
      <c r="C99" s="56"/>
      <c r="D99" s="16"/>
      <c r="E99" s="16"/>
      <c r="F99" s="16"/>
      <c r="G99" s="16"/>
      <c r="H99" s="16"/>
      <c r="I99" s="52"/>
    </row>
    <row r="100" spans="2:9" ht="17.25" hidden="1" customHeight="1" x14ac:dyDescent="0.25">
      <c r="B100" s="33" t="s">
        <v>42</v>
      </c>
      <c r="C100" s="57" t="s">
        <v>67</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42</v>
      </c>
      <c r="C102" s="57" t="s">
        <v>51</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42</v>
      </c>
      <c r="C104" s="14" t="s">
        <v>57</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42</v>
      </c>
      <c r="C106" s="14" t="s">
        <v>73</v>
      </c>
      <c r="D106" s="16"/>
      <c r="E106" s="16"/>
      <c r="F106" s="16"/>
      <c r="G106" s="16"/>
      <c r="H106" s="59">
        <v>0</v>
      </c>
      <c r="I106" s="52"/>
    </row>
    <row r="107" spans="2:9" ht="15" hidden="1" customHeight="1" x14ac:dyDescent="0.25">
      <c r="B107" s="33"/>
      <c r="C107" s="140" t="s">
        <v>74</v>
      </c>
      <c r="D107" s="140"/>
      <c r="E107" s="140"/>
      <c r="F107" s="140"/>
      <c r="G107" s="140"/>
      <c r="H107" s="16"/>
      <c r="I107" s="52"/>
    </row>
    <row r="108" spans="2:9" ht="22.5" hidden="1" customHeight="1" x14ac:dyDescent="0.25">
      <c r="B108" s="33" t="s">
        <v>42</v>
      </c>
      <c r="C108" s="14" t="s">
        <v>55</v>
      </c>
      <c r="D108" s="16"/>
      <c r="E108" s="16"/>
      <c r="F108" s="16"/>
      <c r="G108" s="16"/>
      <c r="H108" s="58">
        <f>H104-H106</f>
        <v>0</v>
      </c>
      <c r="I108" s="52"/>
    </row>
    <row r="109" spans="2:9" ht="15.75" hidden="1" customHeight="1" x14ac:dyDescent="0.25">
      <c r="B109" s="33"/>
      <c r="C109" s="180" t="s">
        <v>69</v>
      </c>
      <c r="D109" s="180"/>
      <c r="E109" s="180"/>
      <c r="F109" s="180"/>
      <c r="G109" s="16"/>
      <c r="H109" s="61"/>
      <c r="I109" s="52"/>
    </row>
    <row r="110" spans="2:9" ht="15.75" hidden="1" customHeight="1" x14ac:dyDescent="0.25">
      <c r="B110" s="33"/>
      <c r="C110" s="180"/>
      <c r="D110" s="180"/>
      <c r="E110" s="180"/>
      <c r="F110" s="180"/>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42</v>
      </c>
      <c r="C112" s="14" t="s">
        <v>56</v>
      </c>
      <c r="D112" s="16"/>
      <c r="E112" s="16"/>
      <c r="F112" s="16"/>
      <c r="G112" s="16"/>
      <c r="H112" s="58">
        <f>H108/2</f>
        <v>0</v>
      </c>
      <c r="I112" s="52"/>
    </row>
    <row r="113" spans="2:16" ht="12.75" hidden="1" customHeight="1" x14ac:dyDescent="0.25">
      <c r="B113" s="33"/>
      <c r="C113" s="180" t="s">
        <v>70</v>
      </c>
      <c r="D113" s="180"/>
      <c r="E113" s="180"/>
      <c r="F113" s="180"/>
      <c r="G113" s="16"/>
      <c r="H113" s="16"/>
      <c r="I113" s="52"/>
    </row>
    <row r="114" spans="2:16" ht="13.5" hidden="1" customHeight="1" x14ac:dyDescent="0.25">
      <c r="B114" s="33"/>
      <c r="C114" s="180"/>
      <c r="D114" s="180"/>
      <c r="E114" s="180"/>
      <c r="F114" s="180"/>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52</v>
      </c>
      <c r="D117" s="64"/>
      <c r="E117" s="64"/>
      <c r="F117" s="64"/>
      <c r="G117" s="64"/>
      <c r="H117" s="40"/>
      <c r="I117" s="25"/>
    </row>
    <row r="118" spans="2:16" ht="15.75" customHeight="1" x14ac:dyDescent="0.25">
      <c r="B118" s="129" t="s">
        <v>76</v>
      </c>
      <c r="C118" s="130"/>
      <c r="D118" s="130"/>
      <c r="E118" s="130"/>
      <c r="F118" s="130"/>
      <c r="G118" s="130"/>
      <c r="H118" s="130"/>
      <c r="I118" s="131"/>
      <c r="J118" s="123"/>
      <c r="K118" s="124"/>
      <c r="L118" s="124"/>
      <c r="M118" s="124"/>
      <c r="N118" s="124"/>
      <c r="O118" s="124"/>
      <c r="P118" s="96"/>
    </row>
    <row r="119" spans="2:16" ht="17.25" customHeight="1" x14ac:dyDescent="0.25">
      <c r="B119" s="65"/>
      <c r="C119" s="53"/>
      <c r="D119" s="53"/>
      <c r="E119" s="53"/>
      <c r="F119" s="53"/>
      <c r="G119" s="53"/>
      <c r="H119" s="53"/>
      <c r="I119" s="88"/>
      <c r="J119" s="121"/>
      <c r="K119" s="122"/>
      <c r="L119" s="122"/>
      <c r="M119" s="122"/>
      <c r="N119" s="122"/>
      <c r="O119" s="122"/>
    </row>
    <row r="120" spans="2:16" ht="17.25" customHeight="1" x14ac:dyDescent="0.25">
      <c r="B120" s="9" t="s">
        <v>30</v>
      </c>
      <c r="C120" s="18" t="s">
        <v>62</v>
      </c>
      <c r="D120" s="20"/>
      <c r="E120" s="20"/>
      <c r="F120" s="20"/>
      <c r="G120" s="20"/>
      <c r="H120" s="66">
        <f>I36</f>
        <v>0</v>
      </c>
      <c r="I120" s="37"/>
      <c r="J120" s="121"/>
      <c r="K120" s="122"/>
      <c r="L120" s="122"/>
      <c r="M120" s="122"/>
      <c r="N120" s="122"/>
      <c r="O120" s="122"/>
    </row>
    <row r="121" spans="2:16" ht="17.25" customHeight="1" x14ac:dyDescent="0.25">
      <c r="B121" s="9"/>
      <c r="C121" s="18"/>
      <c r="D121" s="20"/>
      <c r="E121" s="20"/>
      <c r="F121" s="20"/>
      <c r="G121" s="20"/>
      <c r="H121" s="67"/>
      <c r="I121" s="37"/>
      <c r="J121" s="121"/>
      <c r="K121" s="122"/>
      <c r="L121" s="122"/>
      <c r="M121" s="120"/>
      <c r="N121" s="120"/>
      <c r="O121" s="120"/>
      <c r="P121" s="89"/>
    </row>
    <row r="122" spans="2:16" ht="17.25" customHeight="1" x14ac:dyDescent="0.25">
      <c r="B122" s="9" t="s">
        <v>137</v>
      </c>
      <c r="C122" s="62" t="s">
        <v>148</v>
      </c>
      <c r="D122" s="32"/>
      <c r="E122" s="32"/>
      <c r="F122" s="32"/>
      <c r="G122" s="32"/>
      <c r="H122" s="66">
        <f>I42+I45+I48+I64</f>
        <v>0</v>
      </c>
      <c r="I122" s="37"/>
      <c r="J122" s="121"/>
      <c r="K122" s="122"/>
      <c r="L122" s="122"/>
      <c r="M122" s="120"/>
      <c r="N122" s="120"/>
      <c r="O122" s="120"/>
      <c r="P122" s="89"/>
    </row>
    <row r="123" spans="2:16" ht="17.25" customHeight="1" x14ac:dyDescent="0.25">
      <c r="B123" s="9"/>
      <c r="C123" s="18"/>
      <c r="D123" s="20"/>
      <c r="E123" s="20"/>
      <c r="F123" s="20"/>
      <c r="G123" s="20"/>
      <c r="H123" s="67"/>
      <c r="I123" s="37"/>
      <c r="J123" s="121"/>
      <c r="K123" s="122"/>
      <c r="L123" s="122"/>
      <c r="M123" s="120"/>
      <c r="N123" s="120"/>
      <c r="O123" s="120"/>
    </row>
    <row r="124" spans="2:16" ht="15.75" customHeight="1" x14ac:dyDescent="0.25">
      <c r="B124" s="9" t="s">
        <v>31</v>
      </c>
      <c r="C124" s="147" t="s">
        <v>54</v>
      </c>
      <c r="D124" s="147"/>
      <c r="E124" s="147"/>
      <c r="F124" s="147"/>
      <c r="G124" s="147"/>
      <c r="H124" s="14"/>
      <c r="I124" s="78">
        <f>IF(H120-H122&lt;0,0,H120-H122)</f>
        <v>0</v>
      </c>
      <c r="J124" s="121"/>
      <c r="K124" s="122"/>
      <c r="L124" s="122"/>
      <c r="M124" s="120"/>
      <c r="N124" s="120"/>
      <c r="O124" s="120"/>
    </row>
    <row r="125" spans="2:16" ht="16.5" customHeight="1" x14ac:dyDescent="0.25">
      <c r="B125" s="47"/>
      <c r="C125" s="128" t="s">
        <v>161</v>
      </c>
      <c r="D125" s="128"/>
      <c r="E125" s="128"/>
      <c r="F125" s="128"/>
      <c r="G125" s="128"/>
      <c r="H125" s="53"/>
      <c r="I125" s="53"/>
      <c r="J125" s="121"/>
      <c r="K125" s="122"/>
      <c r="L125" s="122"/>
      <c r="M125" s="120"/>
      <c r="N125" s="120"/>
      <c r="O125" s="120"/>
    </row>
    <row r="126" spans="2:16" ht="18" customHeight="1" x14ac:dyDescent="0.25">
      <c r="B126" s="47"/>
      <c r="C126" s="128"/>
      <c r="D126" s="128"/>
      <c r="E126" s="128"/>
      <c r="F126" s="128"/>
      <c r="G126" s="128"/>
      <c r="H126" s="53"/>
      <c r="I126" s="53"/>
      <c r="J126" s="121"/>
      <c r="K126" s="122"/>
      <c r="L126" s="122"/>
      <c r="M126" s="120"/>
      <c r="N126" s="120"/>
      <c r="O126" s="120"/>
    </row>
    <row r="127" spans="2:16" ht="21.75" customHeight="1" x14ac:dyDescent="0.25">
      <c r="B127" s="47"/>
      <c r="C127" s="16"/>
      <c r="D127" s="16"/>
      <c r="E127" s="16"/>
      <c r="F127" s="16"/>
      <c r="G127" s="16"/>
      <c r="H127" s="53"/>
      <c r="I127" s="53"/>
      <c r="J127" s="121"/>
      <c r="K127" s="122"/>
      <c r="L127" s="122"/>
      <c r="M127" s="120"/>
      <c r="N127" s="120"/>
      <c r="O127" s="120"/>
    </row>
    <row r="128" spans="2:16" ht="15.75" customHeight="1" x14ac:dyDescent="0.25">
      <c r="B128" s="9" t="s">
        <v>32</v>
      </c>
      <c r="C128" s="142" t="s">
        <v>38</v>
      </c>
      <c r="D128" s="142"/>
      <c r="E128" s="142"/>
      <c r="F128" s="142"/>
      <c r="G128" s="142"/>
      <c r="H128" s="14"/>
      <c r="I128" s="78">
        <f>I124/12</f>
        <v>0</v>
      </c>
      <c r="J128" s="121"/>
      <c r="K128" s="122"/>
      <c r="L128" s="122"/>
      <c r="M128" s="120"/>
      <c r="N128" s="120"/>
      <c r="O128" s="120"/>
    </row>
    <row r="129" spans="2:15" ht="15.75" customHeight="1" x14ac:dyDescent="0.25">
      <c r="B129" s="9"/>
      <c r="C129" s="128" t="s">
        <v>140</v>
      </c>
      <c r="D129" s="128"/>
      <c r="E129" s="128"/>
      <c r="F129" s="128"/>
      <c r="G129" s="128"/>
      <c r="H129" s="14"/>
      <c r="I129" s="37"/>
      <c r="J129" s="121"/>
      <c r="K129" s="122"/>
      <c r="L129" s="122"/>
      <c r="M129" s="120"/>
      <c r="N129" s="120"/>
      <c r="O129" s="120"/>
    </row>
    <row r="130" spans="2:15" ht="16.5" customHeight="1" x14ac:dyDescent="0.25">
      <c r="B130" s="9"/>
      <c r="C130" s="169"/>
      <c r="D130" s="169"/>
      <c r="E130" s="169"/>
      <c r="F130" s="169"/>
      <c r="G130" s="169"/>
      <c r="H130" s="14"/>
      <c r="I130" s="37"/>
      <c r="J130" s="121"/>
      <c r="K130" s="122"/>
      <c r="L130" s="122"/>
      <c r="M130" s="120"/>
      <c r="N130" s="120"/>
      <c r="O130" s="120"/>
    </row>
    <row r="131" spans="2:15" ht="20.100000000000001" customHeight="1" x14ac:dyDescent="0.25">
      <c r="B131" s="198" t="s">
        <v>77</v>
      </c>
      <c r="C131" s="199"/>
      <c r="D131" s="199"/>
      <c r="E131" s="199"/>
      <c r="F131" s="199"/>
      <c r="G131" s="199"/>
      <c r="H131" s="199"/>
      <c r="I131" s="200"/>
      <c r="J131" s="99"/>
      <c r="K131" s="87"/>
      <c r="L131" s="87"/>
      <c r="M131" s="119"/>
      <c r="N131" s="119"/>
      <c r="O131" s="119"/>
    </row>
    <row r="132" spans="2:15" ht="3" customHeight="1" x14ac:dyDescent="0.25">
      <c r="B132" s="76"/>
      <c r="C132" s="14"/>
      <c r="D132" s="14"/>
      <c r="E132" s="14"/>
      <c r="F132" s="14"/>
      <c r="G132" s="14"/>
      <c r="H132" s="14"/>
      <c r="I132" s="19"/>
    </row>
    <row r="133" spans="2:15" ht="15.75" customHeight="1" x14ac:dyDescent="0.25">
      <c r="B133" s="76" t="s">
        <v>34</v>
      </c>
      <c r="C133" s="54" t="s">
        <v>116</v>
      </c>
      <c r="D133" s="14"/>
      <c r="E133" s="14"/>
      <c r="F133" s="14"/>
      <c r="G133" s="14"/>
      <c r="H133" s="14"/>
      <c r="I133" s="19"/>
    </row>
    <row r="134" spans="2:15" ht="22.5" customHeight="1" x14ac:dyDescent="0.25">
      <c r="B134" s="76"/>
      <c r="C134" s="18" t="s">
        <v>119</v>
      </c>
      <c r="D134" s="14"/>
      <c r="E134" s="14"/>
      <c r="F134" s="14"/>
      <c r="G134" s="14"/>
      <c r="H134" s="77">
        <f>I128*0.3</f>
        <v>0</v>
      </c>
      <c r="I134" s="19"/>
    </row>
    <row r="135" spans="2:15" ht="15.75" customHeight="1" x14ac:dyDescent="0.25">
      <c r="B135" s="76"/>
      <c r="C135" s="14" t="s">
        <v>141</v>
      </c>
      <c r="D135" s="14"/>
      <c r="E135" s="14"/>
      <c r="F135" s="14"/>
      <c r="G135" s="14"/>
      <c r="H135" s="14"/>
      <c r="I135" s="19"/>
    </row>
    <row r="136" spans="2:15" ht="8.25" customHeight="1" x14ac:dyDescent="0.25">
      <c r="B136" s="76"/>
      <c r="C136" s="14"/>
      <c r="D136" s="14"/>
      <c r="E136" s="14"/>
      <c r="F136" s="14"/>
      <c r="G136" s="14"/>
      <c r="H136" s="14"/>
      <c r="I136" s="19"/>
    </row>
    <row r="137" spans="2:15" ht="15.75" customHeight="1" x14ac:dyDescent="0.25">
      <c r="B137" s="76"/>
      <c r="C137" s="14" t="s">
        <v>162</v>
      </c>
      <c r="D137" s="14"/>
      <c r="E137" s="14"/>
      <c r="F137" s="14"/>
      <c r="G137" s="14"/>
      <c r="H137" s="78">
        <f>I38*0.1</f>
        <v>0</v>
      </c>
      <c r="I137" s="19"/>
      <c r="J137" s="99"/>
    </row>
    <row r="138" spans="2:15" ht="15.75" customHeight="1" x14ac:dyDescent="0.25">
      <c r="B138" s="76"/>
      <c r="C138" s="14" t="s">
        <v>71</v>
      </c>
      <c r="D138" s="14"/>
      <c r="E138" s="14"/>
      <c r="F138" s="14"/>
      <c r="G138" s="14"/>
      <c r="H138" s="14"/>
      <c r="I138" s="19"/>
    </row>
    <row r="139" spans="2:15" ht="16.5" customHeight="1" x14ac:dyDescent="0.25">
      <c r="B139" s="76"/>
      <c r="C139" s="14"/>
      <c r="D139" s="14"/>
      <c r="E139" s="14"/>
      <c r="F139" s="14"/>
      <c r="G139" s="14"/>
      <c r="H139" s="14"/>
      <c r="I139" s="19"/>
    </row>
    <row r="140" spans="2:15" ht="17.25" customHeight="1" x14ac:dyDescent="0.25">
      <c r="B140" s="76" t="s">
        <v>35</v>
      </c>
      <c r="C140" s="54" t="s">
        <v>53</v>
      </c>
      <c r="D140" s="14"/>
      <c r="E140" s="14"/>
      <c r="F140" s="14"/>
      <c r="G140" s="14"/>
      <c r="H140" s="14"/>
      <c r="I140" s="39"/>
    </row>
    <row r="141" spans="2:15" ht="17.25" customHeight="1" x14ac:dyDescent="0.25">
      <c r="B141" s="9"/>
      <c r="C141" s="18" t="s">
        <v>40</v>
      </c>
      <c r="D141" s="181"/>
      <c r="E141" s="181"/>
      <c r="F141" s="181"/>
      <c r="G141" s="20"/>
      <c r="H141" s="14"/>
      <c r="I141" s="30"/>
    </row>
    <row r="142" spans="2:15" ht="17.25" customHeight="1" x14ac:dyDescent="0.25">
      <c r="B142" s="9"/>
      <c r="C142" s="18"/>
      <c r="D142" s="79"/>
      <c r="E142" s="79"/>
      <c r="F142" s="79"/>
      <c r="G142" s="20"/>
      <c r="H142" s="14"/>
      <c r="I142" s="30"/>
    </row>
    <row r="143" spans="2:15" ht="15.75" customHeight="1" x14ac:dyDescent="0.25">
      <c r="B143" s="76" t="s">
        <v>36</v>
      </c>
      <c r="C143" s="80" t="s">
        <v>142</v>
      </c>
      <c r="D143" s="14"/>
      <c r="E143" s="14"/>
      <c r="F143" s="14"/>
      <c r="G143" s="14"/>
      <c r="H143" s="14"/>
      <c r="I143" s="35">
        <f>MAX(H134,H137)</f>
        <v>0</v>
      </c>
    </row>
    <row r="144" spans="2:15" ht="15.75" customHeight="1" x14ac:dyDescent="0.25">
      <c r="B144" s="9"/>
      <c r="C144" s="18"/>
      <c r="D144" s="79"/>
      <c r="E144" s="79"/>
      <c r="F144" s="79"/>
      <c r="G144" s="20" t="s">
        <v>42</v>
      </c>
      <c r="H144" s="14"/>
      <c r="I144" s="30"/>
    </row>
    <row r="145" spans="2:9" ht="15.75" customHeight="1" thickBot="1" x14ac:dyDescent="0.3">
      <c r="B145" s="76" t="s">
        <v>37</v>
      </c>
      <c r="C145" s="80" t="s">
        <v>143</v>
      </c>
      <c r="D145" s="14"/>
      <c r="E145" s="14"/>
      <c r="F145" s="14"/>
      <c r="G145" s="14"/>
      <c r="H145" s="14"/>
      <c r="I145" s="31">
        <f>I140-I143</f>
        <v>0</v>
      </c>
    </row>
    <row r="146" spans="2:9" ht="15.75" customHeight="1" thickTop="1" x14ac:dyDescent="0.25">
      <c r="B146" s="76"/>
      <c r="C146" s="197" t="s">
        <v>117</v>
      </c>
      <c r="D146" s="197"/>
      <c r="E146" s="197"/>
      <c r="F146" s="197"/>
      <c r="G146" s="14"/>
      <c r="H146" s="14"/>
      <c r="I146" s="81"/>
    </row>
    <row r="147" spans="2:9" ht="8.25" customHeight="1" x14ac:dyDescent="0.25">
      <c r="B147" s="76"/>
      <c r="C147" s="54"/>
      <c r="D147" s="14"/>
      <c r="E147" s="14"/>
      <c r="F147" s="14"/>
      <c r="G147" s="14"/>
      <c r="H147" s="14"/>
      <c r="I147" s="81"/>
    </row>
    <row r="148" spans="2:9" ht="15.75" customHeight="1" x14ac:dyDescent="0.25">
      <c r="B148" s="76"/>
      <c r="C148" s="141" t="s">
        <v>118</v>
      </c>
      <c r="D148" s="141"/>
      <c r="E148" s="141"/>
      <c r="F148" s="141"/>
      <c r="G148" s="141"/>
      <c r="H148" s="141"/>
      <c r="I148" s="81"/>
    </row>
    <row r="149" spans="2:9" ht="15.75" customHeight="1" x14ac:dyDescent="0.25">
      <c r="B149" s="76"/>
      <c r="C149" s="141"/>
      <c r="D149" s="141"/>
      <c r="E149" s="141"/>
      <c r="F149" s="141"/>
      <c r="G149" s="141"/>
      <c r="H149" s="141"/>
      <c r="I149" s="81"/>
    </row>
    <row r="150" spans="2:9" ht="30.75" customHeight="1" x14ac:dyDescent="0.25">
      <c r="B150" s="76"/>
      <c r="C150" s="141"/>
      <c r="D150" s="141"/>
      <c r="E150" s="141"/>
      <c r="F150" s="141"/>
      <c r="G150" s="141"/>
      <c r="H150" s="141"/>
      <c r="I150" s="30"/>
    </row>
    <row r="151" spans="2:9" ht="7.5" customHeight="1" x14ac:dyDescent="0.25">
      <c r="B151" s="73"/>
      <c r="C151" s="71"/>
      <c r="D151" s="71"/>
      <c r="E151" s="71"/>
      <c r="F151" s="71"/>
      <c r="G151" s="71"/>
      <c r="H151" s="71"/>
      <c r="I151" s="72"/>
    </row>
    <row r="152" spans="2:9" ht="17.25" customHeight="1" x14ac:dyDescent="0.25">
      <c r="B152" s="129" t="s">
        <v>78</v>
      </c>
      <c r="C152" s="130"/>
      <c r="D152" s="130"/>
      <c r="E152" s="130"/>
      <c r="F152" s="130"/>
      <c r="G152" s="130"/>
      <c r="H152" s="130"/>
      <c r="I152" s="131"/>
    </row>
    <row r="153" spans="2:9" ht="28.5" customHeight="1" x14ac:dyDescent="0.25">
      <c r="B153" s="202" t="s">
        <v>126</v>
      </c>
      <c r="C153" s="203"/>
      <c r="D153" s="203"/>
      <c r="E153" s="203"/>
      <c r="F153" s="203"/>
      <c r="G153" s="203"/>
      <c r="H153" s="203"/>
      <c r="I153" s="204"/>
    </row>
    <row r="154" spans="2:9" ht="7.5" customHeight="1" x14ac:dyDescent="0.25">
      <c r="B154" s="9"/>
      <c r="C154" s="46"/>
      <c r="D154" s="16"/>
      <c r="E154" s="16"/>
      <c r="F154" s="16"/>
      <c r="G154" s="16"/>
      <c r="H154" s="16"/>
      <c r="I154" s="52"/>
    </row>
    <row r="155" spans="2:9" x14ac:dyDescent="0.25">
      <c r="B155" s="9" t="s">
        <v>59</v>
      </c>
      <c r="C155" s="82" t="s">
        <v>144</v>
      </c>
      <c r="D155" s="14"/>
      <c r="E155" s="20"/>
      <c r="F155" s="20"/>
      <c r="G155" s="20"/>
      <c r="H155" s="14"/>
      <c r="I155" s="35">
        <f>MAX(H134, H137)</f>
        <v>0</v>
      </c>
    </row>
    <row r="156" spans="2:9" ht="12.75" customHeight="1" x14ac:dyDescent="0.25">
      <c r="B156" s="9"/>
      <c r="C156" s="18"/>
      <c r="D156" s="14"/>
      <c r="E156" s="20"/>
      <c r="F156" s="20"/>
      <c r="G156" s="20"/>
      <c r="H156" s="14"/>
      <c r="I156" s="30"/>
    </row>
    <row r="157" spans="2:9" ht="15.75" customHeight="1" x14ac:dyDescent="0.25">
      <c r="B157" s="33" t="s">
        <v>138</v>
      </c>
      <c r="C157" s="201" t="s">
        <v>130</v>
      </c>
      <c r="D157" s="201"/>
      <c r="E157" s="201"/>
      <c r="F157" s="201"/>
      <c r="G157" s="201"/>
      <c r="H157" s="14"/>
      <c r="I157" s="98"/>
    </row>
    <row r="158" spans="2:9" x14ac:dyDescent="0.25">
      <c r="B158" s="9"/>
      <c r="C158" s="207" t="s">
        <v>120</v>
      </c>
      <c r="D158" s="207"/>
      <c r="E158" s="207"/>
      <c r="F158" s="207"/>
      <c r="G158" s="207"/>
      <c r="H158" s="207"/>
      <c r="I158" s="30"/>
    </row>
    <row r="159" spans="2:9" ht="15.75" customHeight="1" x14ac:dyDescent="0.25">
      <c r="B159" s="9"/>
      <c r="C159" s="192" t="s">
        <v>121</v>
      </c>
      <c r="D159" s="192"/>
      <c r="E159" s="192"/>
      <c r="F159" s="192"/>
      <c r="G159" s="192"/>
      <c r="H159" s="192"/>
      <c r="I159" s="30"/>
    </row>
    <row r="160" spans="2:9" ht="9" customHeight="1" x14ac:dyDescent="0.25">
      <c r="B160" s="9"/>
      <c r="C160" s="192"/>
      <c r="D160" s="192"/>
      <c r="E160" s="192"/>
      <c r="F160" s="192"/>
      <c r="G160" s="192"/>
      <c r="H160" s="192"/>
      <c r="I160" s="30"/>
    </row>
    <row r="161" spans="2:9" ht="9.75" customHeight="1" x14ac:dyDescent="0.25">
      <c r="B161" s="9"/>
      <c r="C161" s="20"/>
      <c r="D161" s="20"/>
      <c r="E161" s="20"/>
      <c r="F161" s="20"/>
      <c r="G161" s="20"/>
      <c r="H161" s="14"/>
      <c r="I161" s="30"/>
    </row>
    <row r="162" spans="2:9" ht="18" customHeight="1" x14ac:dyDescent="0.25">
      <c r="B162" s="9" t="s">
        <v>39</v>
      </c>
      <c r="C162" s="142" t="s">
        <v>145</v>
      </c>
      <c r="D162" s="142"/>
      <c r="E162" s="142"/>
      <c r="F162" s="142"/>
      <c r="G162" s="142"/>
      <c r="H162" s="142"/>
      <c r="I162" s="83">
        <f>I155-I157</f>
        <v>0</v>
      </c>
    </row>
    <row r="163" spans="2:9" ht="18" customHeight="1" x14ac:dyDescent="0.25">
      <c r="B163" s="9"/>
      <c r="C163" s="196" t="s">
        <v>79</v>
      </c>
      <c r="D163" s="196"/>
      <c r="E163" s="196"/>
      <c r="F163" s="196"/>
      <c r="G163" s="196"/>
      <c r="H163" s="196"/>
      <c r="I163" s="84"/>
    </row>
    <row r="164" spans="2:9" ht="18" customHeight="1" x14ac:dyDescent="0.25">
      <c r="B164" s="9"/>
      <c r="C164" s="196"/>
      <c r="D164" s="196"/>
      <c r="E164" s="196"/>
      <c r="F164" s="196"/>
      <c r="G164" s="196"/>
      <c r="H164" s="196"/>
      <c r="I164" s="84"/>
    </row>
    <row r="165" spans="2:9" ht="24" customHeight="1" x14ac:dyDescent="0.25">
      <c r="B165" s="9"/>
      <c r="C165" s="196"/>
      <c r="D165" s="196"/>
      <c r="E165" s="196"/>
      <c r="F165" s="196"/>
      <c r="G165" s="196"/>
      <c r="H165" s="196"/>
      <c r="I165" s="84"/>
    </row>
    <row r="166" spans="2:9" ht="15.75" customHeight="1" thickBot="1" x14ac:dyDescent="0.3">
      <c r="B166" s="9" t="s">
        <v>60</v>
      </c>
      <c r="C166" s="142" t="s">
        <v>146</v>
      </c>
      <c r="D166" s="142"/>
      <c r="E166" s="142"/>
      <c r="F166" s="142"/>
      <c r="G166" s="142"/>
      <c r="H166" s="142"/>
      <c r="I166" s="85">
        <f>I140-I162</f>
        <v>0</v>
      </c>
    </row>
    <row r="167" spans="2:9" ht="15.75" customHeight="1" thickTop="1" x14ac:dyDescent="0.25">
      <c r="B167" s="9"/>
      <c r="C167" s="197" t="s">
        <v>122</v>
      </c>
      <c r="D167" s="197"/>
      <c r="E167" s="197"/>
      <c r="F167" s="197"/>
      <c r="G167" s="74"/>
      <c r="H167" s="74"/>
      <c r="I167" s="84"/>
    </row>
    <row r="168" spans="2:9" ht="22.5" customHeight="1" x14ac:dyDescent="0.25">
      <c r="B168" s="2"/>
      <c r="C168" s="8"/>
      <c r="D168" s="8"/>
      <c r="E168" s="8"/>
      <c r="F168" s="8"/>
      <c r="G168" s="8"/>
      <c r="H168" s="8"/>
      <c r="I168" s="7"/>
    </row>
    <row r="169" spans="2:9" ht="15.75" customHeight="1" x14ac:dyDescent="0.25">
      <c r="B169" s="195" t="s">
        <v>75</v>
      </c>
      <c r="C169" s="193"/>
      <c r="D169" s="193"/>
      <c r="E169" s="193"/>
      <c r="F169" s="4"/>
      <c r="G169" s="5"/>
      <c r="H169" s="193" t="s">
        <v>41</v>
      </c>
      <c r="I169" s="194"/>
    </row>
  </sheetData>
  <sheetProtection formatCells="0" selectLockedCells="1" selectUnlockedCells="1"/>
  <dataConsolidate/>
  <mergeCells count="118">
    <mergeCell ref="B1:C1"/>
    <mergeCell ref="D1:I1"/>
    <mergeCell ref="H6:I6"/>
    <mergeCell ref="B3:I3"/>
    <mergeCell ref="B2:I2"/>
    <mergeCell ref="C160:H160"/>
    <mergeCell ref="C162:H162"/>
    <mergeCell ref="H169:I169"/>
    <mergeCell ref="B169:E169"/>
    <mergeCell ref="C163:H165"/>
    <mergeCell ref="C166:H166"/>
    <mergeCell ref="C167:F167"/>
    <mergeCell ref="C159:H159"/>
    <mergeCell ref="C125:G126"/>
    <mergeCell ref="C128:G128"/>
    <mergeCell ref="C129:G130"/>
    <mergeCell ref="B131:I131"/>
    <mergeCell ref="C157:G157"/>
    <mergeCell ref="C148:H150"/>
    <mergeCell ref="C146:F146"/>
    <mergeCell ref="B153:I153"/>
    <mergeCell ref="B90:I94"/>
    <mergeCell ref="C158:H158"/>
    <mergeCell ref="B95:I95"/>
    <mergeCell ref="G98:I98"/>
    <mergeCell ref="C109:F110"/>
    <mergeCell ref="C113:F114"/>
    <mergeCell ref="B118:I118"/>
    <mergeCell ref="C124:G124"/>
    <mergeCell ref="D141:F141"/>
    <mergeCell ref="B152:I152"/>
    <mergeCell ref="G96:I96"/>
    <mergeCell ref="B69:H69"/>
    <mergeCell ref="C70:G70"/>
    <mergeCell ref="C56:G56"/>
    <mergeCell ref="C57:G57"/>
    <mergeCell ref="C65:G65"/>
    <mergeCell ref="C63:H63"/>
    <mergeCell ref="B71:G71"/>
    <mergeCell ref="B89:I89"/>
    <mergeCell ref="I74:I75"/>
    <mergeCell ref="I80:I81"/>
    <mergeCell ref="I84:I85"/>
    <mergeCell ref="C72:H78"/>
    <mergeCell ref="B87:I88"/>
    <mergeCell ref="C80:H81"/>
    <mergeCell ref="C53:G53"/>
    <mergeCell ref="C45:G45"/>
    <mergeCell ref="B66:I66"/>
    <mergeCell ref="B68:I68"/>
    <mergeCell ref="B4:C4"/>
    <mergeCell ref="D4:E4"/>
    <mergeCell ref="F4:G4"/>
    <mergeCell ref="H4:I4"/>
    <mergeCell ref="B5:C5"/>
    <mergeCell ref="D5:E5"/>
    <mergeCell ref="F5:G5"/>
    <mergeCell ref="H5:I5"/>
    <mergeCell ref="C28:G28"/>
    <mergeCell ref="C34:G34"/>
    <mergeCell ref="C36:G36"/>
    <mergeCell ref="C37:G37"/>
    <mergeCell ref="C42:E42"/>
    <mergeCell ref="C30:G33"/>
    <mergeCell ref="B11:I11"/>
    <mergeCell ref="B9:D9"/>
    <mergeCell ref="F9:G9"/>
    <mergeCell ref="F6:G6"/>
    <mergeCell ref="H9:I9"/>
    <mergeCell ref="C54:G54"/>
    <mergeCell ref="M120:O120"/>
    <mergeCell ref="M119:O119"/>
    <mergeCell ref="J118:O118"/>
    <mergeCell ref="B13:I13"/>
    <mergeCell ref="C22:G22"/>
    <mergeCell ref="C24:G24"/>
    <mergeCell ref="B26:I26"/>
    <mergeCell ref="C20:G20"/>
    <mergeCell ref="B14:I14"/>
    <mergeCell ref="B15:I15"/>
    <mergeCell ref="C16:G16"/>
    <mergeCell ref="C18:G18"/>
    <mergeCell ref="H31:H32"/>
    <mergeCell ref="C107:G107"/>
    <mergeCell ref="C83:H85"/>
    <mergeCell ref="C43:G43"/>
    <mergeCell ref="C38:G38"/>
    <mergeCell ref="B40:I40"/>
    <mergeCell ref="B41:I41"/>
    <mergeCell ref="C46:G46"/>
    <mergeCell ref="C48:G48"/>
    <mergeCell ref="C49:G49"/>
    <mergeCell ref="C50:G50"/>
    <mergeCell ref="C51:G51"/>
    <mergeCell ref="B8:I8"/>
    <mergeCell ref="B12:I12"/>
    <mergeCell ref="M131:O131"/>
    <mergeCell ref="M127:O127"/>
    <mergeCell ref="M121:O121"/>
    <mergeCell ref="M123:O123"/>
    <mergeCell ref="M124:O124"/>
    <mergeCell ref="M125:O125"/>
    <mergeCell ref="M126:O126"/>
    <mergeCell ref="M122:O122"/>
    <mergeCell ref="M128:O128"/>
    <mergeCell ref="M129:O129"/>
    <mergeCell ref="M130:O130"/>
    <mergeCell ref="J127:L127"/>
    <mergeCell ref="J121:L121"/>
    <mergeCell ref="J123:L123"/>
    <mergeCell ref="J124:L124"/>
    <mergeCell ref="J125:L125"/>
    <mergeCell ref="J126:L126"/>
    <mergeCell ref="J119:L120"/>
    <mergeCell ref="J122:L122"/>
    <mergeCell ref="J128:L128"/>
    <mergeCell ref="J129:L129"/>
    <mergeCell ref="J130:L130"/>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F5:G5" r:id="rId1" display="Rent Reasonable Range" xr:uid="{F40EE3CB-B662-4FA7-9D1A-F7C8C850AF69}"/>
    <hyperlink ref="B11:I11" r:id="rId2" display="To be eligible for ESG HP, applicants/participants must have a family/household income below 30% of Area Median Income (AMI). To access AMI reference charts, please visit HUD's Income Limits Documentation System and select the county where the participant lives or intends to reside. " xr:uid="{CAC40E30-E299-41C9-80DB-7AB724379CC0}"/>
    <hyperlink ref="F6:G6" r:id="rId3" display="FMR: " xr:uid="{4960C9CF-90AB-467B-8690-C695ABF7B6E3}"/>
  </hyperlinks>
  <pageMargins left="0.8" right="0.5" top="0.75" bottom="0.3" header="0.5" footer="0.5"/>
  <pageSetup scale="90" orientation="portrait" r:id="rId4"/>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1</xdr:col>
                    <xdr:colOff>0</xdr:colOff>
                    <xdr:row>9</xdr:row>
                    <xdr:rowOff>66675</xdr:rowOff>
                  </from>
                  <to>
                    <xdr:col>2</xdr:col>
                    <xdr:colOff>0</xdr:colOff>
                    <xdr:row>10</xdr:row>
                    <xdr:rowOff>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7</xdr:col>
                    <xdr:colOff>0</xdr:colOff>
                    <xdr:row>9</xdr:row>
                    <xdr:rowOff>66675</xdr:rowOff>
                  </from>
                  <to>
                    <xdr:col>7</xdr:col>
                    <xdr:colOff>314325</xdr:colOff>
                    <xdr:row>10</xdr:row>
                    <xdr:rowOff>0</xdr:rowOff>
                  </to>
                </anchor>
              </controlPr>
            </control>
          </mc:Choice>
        </mc:AlternateContent>
        <mc:AlternateContent xmlns:mc="http://schemas.openxmlformats.org/markup-compatibility/2006">
          <mc:Choice Requires="x14">
            <control shapeId="1029" r:id="rId9" name="Check Box 5">
              <controlPr locked="0" defaultSize="0" autoFill="0" autoLine="0" autoPict="0">
                <anchor moveWithCells="1">
                  <from>
                    <xdr:col>7</xdr:col>
                    <xdr:colOff>0</xdr:colOff>
                    <xdr:row>9</xdr:row>
                    <xdr:rowOff>66675</xdr:rowOff>
                  </from>
                  <to>
                    <xdr:col>7</xdr:col>
                    <xdr:colOff>304800</xdr:colOff>
                    <xdr:row>10</xdr:row>
                    <xdr:rowOff>0</xdr:rowOff>
                  </to>
                </anchor>
              </controlPr>
            </control>
          </mc:Choice>
        </mc:AlternateContent>
        <mc:AlternateContent xmlns:mc="http://schemas.openxmlformats.org/markup-compatibility/2006">
          <mc:Choice Requires="x14">
            <control shapeId="1030" r:id="rId10" name="Check Box 6">
              <controlPr locked="0" defaultSize="0" autoFill="0" autoLine="0" autoPict="0">
                <anchor moveWithCells="1">
                  <from>
                    <xdr:col>5</xdr:col>
                    <xdr:colOff>0</xdr:colOff>
                    <xdr:row>9</xdr:row>
                    <xdr:rowOff>66675</xdr:rowOff>
                  </from>
                  <to>
                    <xdr:col>5</xdr:col>
                    <xdr:colOff>304800</xdr:colOff>
                    <xdr:row>10</xdr:row>
                    <xdr:rowOff>0</xdr:rowOff>
                  </to>
                </anchor>
              </controlPr>
            </control>
          </mc:Choice>
        </mc:AlternateContent>
        <mc:AlternateContent xmlns:mc="http://schemas.openxmlformats.org/markup-compatibility/2006">
          <mc:Choice Requires="x14">
            <control shapeId="1031" r:id="rId11" name="Check Box 7">
              <controlPr locked="0" defaultSize="0" autoFill="0" autoLine="0" autoPict="0">
                <anchor moveWithCells="1">
                  <from>
                    <xdr:col>1</xdr:col>
                    <xdr:colOff>0</xdr:colOff>
                    <xdr:row>8</xdr:row>
                    <xdr:rowOff>66675</xdr:rowOff>
                  </from>
                  <to>
                    <xdr:col>2</xdr:col>
                    <xdr:colOff>0</xdr:colOff>
                    <xdr:row>9</xdr:row>
                    <xdr:rowOff>19050</xdr:rowOff>
                  </to>
                </anchor>
              </controlPr>
            </control>
          </mc:Choice>
        </mc:AlternateContent>
        <mc:AlternateContent xmlns:mc="http://schemas.openxmlformats.org/markup-compatibility/2006">
          <mc:Choice Requires="x14">
            <control shapeId="1032" r:id="rId12" name="Check Box 8">
              <controlPr locked="0" defaultSize="0" autoFill="0" autoLine="0" autoPict="0">
                <anchor moveWithCells="1">
                  <from>
                    <xdr:col>5</xdr:col>
                    <xdr:colOff>0</xdr:colOff>
                    <xdr:row>8</xdr:row>
                    <xdr:rowOff>66675</xdr:rowOff>
                  </from>
                  <to>
                    <xdr:col>5</xdr:col>
                    <xdr:colOff>304800</xdr:colOff>
                    <xdr:row>9</xdr:row>
                    <xdr:rowOff>19050</xdr:rowOff>
                  </to>
                </anchor>
              </controlPr>
            </control>
          </mc:Choice>
        </mc:AlternateContent>
        <mc:AlternateContent xmlns:mc="http://schemas.openxmlformats.org/markup-compatibility/2006">
          <mc:Choice Requires="x14">
            <control shapeId="1033" r:id="rId13" name="Check Box 9">
              <controlPr locked="0" defaultSize="0" autoFill="0" autoLine="0" autoPict="0">
                <anchor moveWithCells="1">
                  <from>
                    <xdr:col>7</xdr:col>
                    <xdr:colOff>0</xdr:colOff>
                    <xdr:row>8</xdr:row>
                    <xdr:rowOff>66675</xdr:rowOff>
                  </from>
                  <to>
                    <xdr:col>7</xdr:col>
                    <xdr:colOff>314325</xdr:colOff>
                    <xdr:row>9</xdr:row>
                    <xdr:rowOff>19050</xdr:rowOff>
                  </to>
                </anchor>
              </controlPr>
            </control>
          </mc:Choice>
        </mc:AlternateContent>
        <mc:AlternateContent xmlns:mc="http://schemas.openxmlformats.org/markup-compatibility/2006">
          <mc:Choice Requires="x14">
            <control shapeId="1034" r:id="rId14" name="Check Box 10">
              <controlPr locked="0" defaultSize="0" autoFill="0" autoLine="0" autoPict="0">
                <anchor moveWithCells="1">
                  <from>
                    <xdr:col>7</xdr:col>
                    <xdr:colOff>0</xdr:colOff>
                    <xdr:row>8</xdr:row>
                    <xdr:rowOff>66675</xdr:rowOff>
                  </from>
                  <to>
                    <xdr:col>7</xdr:col>
                    <xdr:colOff>304800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workbookViewId="0">
      <selection activeCell="B38" sqref="B38"/>
    </sheetView>
  </sheetViews>
  <sheetFormatPr defaultColWidth="9.140625" defaultRowHeight="12.75" x14ac:dyDescent="0.2"/>
  <cols>
    <col min="1" max="1" width="15.5703125" style="68" bestFit="1" customWidth="1"/>
    <col min="2" max="16384" width="9.140625" style="68"/>
  </cols>
  <sheetData>
    <row r="1" spans="1:12" ht="15" customHeight="1" x14ac:dyDescent="0.25">
      <c r="A1" s="210" t="s">
        <v>99</v>
      </c>
      <c r="B1" s="210"/>
      <c r="C1" s="210"/>
      <c r="D1" s="210"/>
      <c r="E1" s="210"/>
      <c r="F1" s="210"/>
      <c r="G1" s="210"/>
      <c r="H1" s="210"/>
      <c r="I1" s="210"/>
    </row>
    <row r="2" spans="1:12" x14ac:dyDescent="0.2">
      <c r="A2" s="211" t="s">
        <v>105</v>
      </c>
      <c r="B2" s="211"/>
      <c r="C2" s="211"/>
      <c r="D2" s="211"/>
      <c r="E2" s="211"/>
      <c r="F2" s="211"/>
      <c r="G2" s="211"/>
      <c r="H2" s="211"/>
      <c r="I2" s="211"/>
    </row>
    <row r="3" spans="1:12" ht="20.25" customHeight="1" x14ac:dyDescent="0.2">
      <c r="A3" s="211" t="s">
        <v>136</v>
      </c>
      <c r="B3" s="211"/>
      <c r="C3" s="211"/>
      <c r="D3" s="211"/>
      <c r="E3" s="211"/>
      <c r="F3" s="211"/>
      <c r="G3" s="211"/>
      <c r="H3" s="211"/>
      <c r="I3" s="211"/>
    </row>
    <row r="4" spans="1:12" ht="14.25" customHeight="1" x14ac:dyDescent="0.2">
      <c r="A4" s="68" t="s">
        <v>123</v>
      </c>
      <c r="B4" s="212"/>
      <c r="C4" s="212"/>
      <c r="F4" s="86"/>
      <c r="G4" s="90"/>
      <c r="H4" s="90"/>
      <c r="I4" s="90"/>
      <c r="J4" s="90"/>
      <c r="K4" s="90"/>
      <c r="L4" s="90"/>
    </row>
    <row r="5" spans="1:12" x14ac:dyDescent="0.2">
      <c r="A5" s="68" t="s">
        <v>80</v>
      </c>
      <c r="B5" s="213"/>
      <c r="C5" s="213"/>
      <c r="D5" s="86" t="s">
        <v>106</v>
      </c>
      <c r="G5" s="109" t="s">
        <v>107</v>
      </c>
    </row>
    <row r="6" spans="1:12" ht="11.25" customHeight="1" x14ac:dyDescent="0.2">
      <c r="A6" s="68" t="s">
        <v>41</v>
      </c>
      <c r="B6" s="214"/>
      <c r="C6" s="214"/>
    </row>
    <row r="7" spans="1:12" x14ac:dyDescent="0.2">
      <c r="A7" s="68" t="s">
        <v>81</v>
      </c>
      <c r="B7" s="212"/>
      <c r="C7" s="212"/>
    </row>
    <row r="8" spans="1:12" x14ac:dyDescent="0.2">
      <c r="A8" s="208" t="s">
        <v>124</v>
      </c>
      <c r="B8" s="208"/>
      <c r="C8" s="208"/>
      <c r="D8" s="208"/>
      <c r="E8" s="208"/>
      <c r="F8" s="208"/>
      <c r="G8" s="208"/>
      <c r="H8" s="208"/>
      <c r="I8" s="208"/>
    </row>
    <row r="9" spans="1:12" ht="18.75" customHeight="1" x14ac:dyDescent="0.2">
      <c r="A9" s="208"/>
      <c r="B9" s="208"/>
      <c r="C9" s="208"/>
      <c r="D9" s="208"/>
      <c r="E9" s="208"/>
      <c r="F9" s="208"/>
      <c r="G9" s="208"/>
      <c r="H9" s="208"/>
      <c r="I9" s="208"/>
    </row>
    <row r="10" spans="1:12" x14ac:dyDescent="0.2">
      <c r="A10" s="209" t="s">
        <v>82</v>
      </c>
      <c r="B10" s="209"/>
    </row>
    <row r="11" spans="1:12" ht="15" x14ac:dyDescent="0.25">
      <c r="A11" s="68" t="s">
        <v>83</v>
      </c>
      <c r="B11" s="69"/>
    </row>
    <row r="12" spans="1:12" ht="15" x14ac:dyDescent="0.25">
      <c r="A12" s="68" t="s">
        <v>84</v>
      </c>
      <c r="B12" s="69"/>
    </row>
    <row r="13" spans="1:12" ht="15" x14ac:dyDescent="0.25">
      <c r="A13" s="68" t="s">
        <v>85</v>
      </c>
      <c r="B13" s="69"/>
    </row>
    <row r="14" spans="1:12" ht="15" x14ac:dyDescent="0.25">
      <c r="A14" s="68" t="s">
        <v>86</v>
      </c>
      <c r="B14" s="69"/>
    </row>
    <row r="16" spans="1:12" x14ac:dyDescent="0.2">
      <c r="A16" s="209" t="s">
        <v>87</v>
      </c>
      <c r="B16" s="209"/>
    </row>
    <row r="17" spans="1:2" ht="15" x14ac:dyDescent="0.25">
      <c r="A17" s="68" t="s">
        <v>83</v>
      </c>
      <c r="B17" s="69"/>
    </row>
    <row r="18" spans="1:2" ht="15" x14ac:dyDescent="0.25">
      <c r="A18" s="68" t="s">
        <v>84</v>
      </c>
      <c r="B18" s="69"/>
    </row>
    <row r="19" spans="1:2" ht="15" x14ac:dyDescent="0.25">
      <c r="A19" s="68" t="s">
        <v>85</v>
      </c>
      <c r="B19" s="69"/>
    </row>
    <row r="20" spans="1:2" ht="15" x14ac:dyDescent="0.25">
      <c r="A20" s="68" t="s">
        <v>86</v>
      </c>
      <c r="B20" s="69"/>
    </row>
    <row r="22" spans="1:2" ht="15" x14ac:dyDescent="0.25">
      <c r="A22" s="68" t="s">
        <v>88</v>
      </c>
      <c r="B22" s="69"/>
    </row>
    <row r="23" spans="1:2" ht="15" x14ac:dyDescent="0.25">
      <c r="A23" s="68" t="s">
        <v>89</v>
      </c>
      <c r="B23" s="69"/>
    </row>
    <row r="25" spans="1:2" x14ac:dyDescent="0.2">
      <c r="A25" s="209" t="s">
        <v>90</v>
      </c>
      <c r="B25" s="209"/>
    </row>
    <row r="26" spans="1:2" ht="15" x14ac:dyDescent="0.25">
      <c r="A26" s="68" t="s">
        <v>83</v>
      </c>
      <c r="B26" s="69"/>
    </row>
    <row r="27" spans="1:2" ht="15" x14ac:dyDescent="0.25">
      <c r="A27" s="68" t="s">
        <v>84</v>
      </c>
      <c r="B27" s="69"/>
    </row>
    <row r="28" spans="1:2" ht="15" x14ac:dyDescent="0.25">
      <c r="A28" s="68" t="s">
        <v>85</v>
      </c>
      <c r="B28" s="69"/>
    </row>
    <row r="29" spans="1:2" ht="15" x14ac:dyDescent="0.25">
      <c r="A29" s="68" t="s">
        <v>86</v>
      </c>
      <c r="B29" s="69"/>
    </row>
    <row r="31" spans="1:2" ht="15" x14ac:dyDescent="0.25">
      <c r="A31" s="68" t="s">
        <v>91</v>
      </c>
      <c r="B31" s="69"/>
    </row>
    <row r="32" spans="1:2" ht="15" x14ac:dyDescent="0.25">
      <c r="A32" s="68" t="s">
        <v>92</v>
      </c>
      <c r="B32" s="69"/>
    </row>
    <row r="33" spans="1:3" ht="15" x14ac:dyDescent="0.25">
      <c r="A33" s="68" t="s">
        <v>93</v>
      </c>
      <c r="B33" s="69"/>
    </row>
    <row r="34" spans="1:3" ht="15" x14ac:dyDescent="0.25">
      <c r="A34" s="68" t="s">
        <v>94</v>
      </c>
      <c r="B34" s="69"/>
      <c r="C34" s="68" t="s">
        <v>125</v>
      </c>
    </row>
    <row r="35" spans="1:3" ht="15" x14ac:dyDescent="0.25">
      <c r="A35" s="68" t="s">
        <v>95</v>
      </c>
      <c r="B35" s="69"/>
      <c r="C35" s="68" t="s">
        <v>98</v>
      </c>
    </row>
    <row r="36" spans="1:3" ht="15" x14ac:dyDescent="0.25">
      <c r="A36" s="68" t="s">
        <v>100</v>
      </c>
      <c r="B36" s="69"/>
    </row>
    <row r="37" spans="1:3" ht="15" x14ac:dyDescent="0.25">
      <c r="A37" s="68" t="s">
        <v>96</v>
      </c>
      <c r="B37" s="69"/>
    </row>
    <row r="39" spans="1:3" ht="15" x14ac:dyDescent="0.25">
      <c r="A39" s="68" t="s">
        <v>97</v>
      </c>
      <c r="B39" s="70">
        <f>SUM(B11+B12+B13+B14+B17+B18+B19+B20+B22+B23+B26+B27+B28+B29+B31+B32+B33+B34+B35+B36+B37)</f>
        <v>0</v>
      </c>
    </row>
  </sheetData>
  <mergeCells count="11">
    <mergeCell ref="A8:I9"/>
    <mergeCell ref="A10:B10"/>
    <mergeCell ref="A16:B16"/>
    <mergeCell ref="A25:B25"/>
    <mergeCell ref="A1:I1"/>
    <mergeCell ref="A2:I2"/>
    <mergeCell ref="B4:C4"/>
    <mergeCell ref="B5:C5"/>
    <mergeCell ref="B6:C6"/>
    <mergeCell ref="B7:C7"/>
    <mergeCell ref="A3:I3"/>
  </mergeCells>
  <hyperlinks>
    <hyperlink ref="A2:I2" r:id="rId1" display="IHCDA Utility Allowances Webpage" xr:uid="{64A424CA-2D54-4A9F-9F03-7D8F93B424DB}"/>
    <hyperlink ref="D5" r:id="rId2" xr:uid="{521352A7-71BA-4BAD-8169-1AC5DAE4281D}"/>
    <hyperlink ref="A3:I3" r:id="rId3" display="Optional Tutorial Video on Calculating Utility Allowances " xr:uid="{93EABFFD-0EAF-4334-ABC6-A0AF0AC831BE}"/>
    <hyperlink ref="G5" r:id="rId4" xr:uid="{0A39937D-CFE4-4F43-89C5-D8FF8514BE30}"/>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2.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312531-9259-4E07-95A4-2FA634965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Rental Income Calculation</vt:lpstr>
      <vt:lpstr>Utility Allowance </vt:lpstr>
      <vt:lpstr>'Rental 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Bremer, Wesley</cp:lastModifiedBy>
  <cp:lastPrinted>2024-06-20T13:18:12Z</cp:lastPrinted>
  <dcterms:created xsi:type="dcterms:W3CDTF">2006-08-07T21:01:37Z</dcterms:created>
  <dcterms:modified xsi:type="dcterms:W3CDTF">2025-04-23T11:40:11Z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