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F:\Community Services\CoC\Forms\Current\Income Calculation\"/>
    </mc:Choice>
  </mc:AlternateContent>
  <xr:revisionPtr revIDLastSave="0" documentId="13_ncr:1_{EC4BF9FD-4C8D-4A4E-A738-451855ABC1A6}" xr6:coauthVersionLast="47" xr6:coauthVersionMax="47" xr10:uidLastSave="{00000000-0000-0000-0000-000000000000}"/>
  <bookViews>
    <workbookView xWindow="28665" yWindow="585" windowWidth="26160" windowHeight="15360" xr2:uid="{00000000-000D-0000-FFFF-FFFF00000000}"/>
  </bookViews>
  <sheets>
    <sheet name="Rental Income Calculation" sheetId="1" r:id="rId1"/>
    <sheet name="Rapid Rehousing Only" sheetId="3" r:id="rId2"/>
    <sheet name="Utility Allowance " sheetId="2" r:id="rId3"/>
  </sheets>
  <definedNames>
    <definedName name="_xlnm.Print_Area" localSheetId="0">'Rental Income Calculation'!$B$4:$I$165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5" i="3" l="1"/>
  <c r="I33" i="3"/>
  <c r="I37" i="1"/>
  <c r="I43" i="3"/>
  <c r="H98" i="1" l="1"/>
  <c r="H96" i="1"/>
  <c r="I55" i="1"/>
  <c r="I31" i="1"/>
  <c r="I58" i="1" s="1"/>
  <c r="B39" i="2"/>
  <c r="I153" i="1" l="1"/>
  <c r="I50" i="3"/>
  <c r="I54" i="3" s="1"/>
  <c r="I33" i="1"/>
  <c r="H133" i="1" s="1"/>
  <c r="H64" i="1"/>
  <c r="H100" i="1"/>
  <c r="H104" i="1" s="1"/>
  <c r="H108" i="1" s="1"/>
  <c r="H116" i="1"/>
  <c r="I60" i="1"/>
  <c r="H118" i="1" s="1"/>
  <c r="I120" i="1" l="1"/>
  <c r="I124" i="1" s="1"/>
  <c r="H130" i="1" l="1"/>
  <c r="I151" i="1" s="1"/>
  <c r="I158" i="1" s="1"/>
  <c r="I162" i="1" s="1"/>
  <c r="I15" i="3"/>
  <c r="I139" i="1"/>
  <c r="I14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krarnold</author>
  </authors>
  <commentList>
    <comment ref="B5" authorId="0" shapeId="0" xr:uid="{00000000-0006-0000-0200-000003000000}">
      <text>
        <r>
          <rPr>
            <sz val="8"/>
            <color indexed="81"/>
            <rFont val="Tahoma"/>
            <family val="2"/>
          </rPr>
          <t xml:space="preserve">
Single Family/Multi Family</t>
        </r>
      </text>
    </comment>
    <comment ref="B7" authorId="0" shapeId="0" xr:uid="{00000000-0006-0000-0200-000004000000}">
      <text>
        <r>
          <rPr>
            <sz val="8"/>
            <color indexed="81"/>
            <rFont val="Tahoma"/>
            <family val="2"/>
          </rPr>
          <t xml:space="preserve">
0 bedroom, 1 bedroom, 2 bedroom, ect...</t>
        </r>
      </text>
    </comment>
  </commentList>
</comments>
</file>

<file path=xl/sharedStrings.xml><?xml version="1.0" encoding="utf-8"?>
<sst xmlns="http://schemas.openxmlformats.org/spreadsheetml/2006/main" count="211" uniqueCount="170">
  <si>
    <t xml:space="preserve">          Initial Calculation</t>
  </si>
  <si>
    <t>SECTION I: GROSS HOUSEHOLD INCOME</t>
  </si>
  <si>
    <t>1)</t>
  </si>
  <si>
    <t>2)</t>
  </si>
  <si>
    <t>3)</t>
  </si>
  <si>
    <t>4)</t>
  </si>
  <si>
    <t>5)</t>
  </si>
  <si>
    <t>Periodic allowances including alimony and child support payments, and regular contributions or gifts received from organizations or persons not residing in the residence.</t>
  </si>
  <si>
    <t xml:space="preserve"> SECTION I: GROSS HOUSEHOLD INCOME (CONT.)</t>
  </si>
  <si>
    <t>6)</t>
  </si>
  <si>
    <t>7)</t>
  </si>
  <si>
    <t>All regular pay, special pay and allowances of a member of the Armed Forces (Except Hostile Fire Pay).</t>
  </si>
  <si>
    <t>8)</t>
  </si>
  <si>
    <t>9)</t>
  </si>
  <si>
    <t>SECTION II: ALLOWANCES</t>
  </si>
  <si>
    <t>10)</t>
  </si>
  <si>
    <t>NUMBER OF DEPENDENTS</t>
  </si>
  <si>
    <t>11)</t>
  </si>
  <si>
    <t>12)</t>
  </si>
  <si>
    <r>
      <t>REASONABLE CHILDCARE EXPENSES</t>
    </r>
    <r>
      <rPr>
        <sz val="11"/>
        <rFont val="Times New Roman"/>
        <family val="1"/>
      </rPr>
      <t xml:space="preserve"> (ANNUAL EXPENSE)</t>
    </r>
  </si>
  <si>
    <t>13)</t>
  </si>
  <si>
    <t xml:space="preserve">This deduction may not exceed the earned income received by family members who are 18 years of age or older and who are able to work because of such attendance care or auxiliary apparatus. </t>
  </si>
  <si>
    <t>14)</t>
  </si>
  <si>
    <t>TOTAL NON-REIMBURSED MEDICAL EXPENSES</t>
  </si>
  <si>
    <t>15)</t>
  </si>
  <si>
    <t>16)</t>
  </si>
  <si>
    <t>ALLOWABLE MEDICAL EXPENSE DEDUCTION</t>
  </si>
  <si>
    <t>17)</t>
  </si>
  <si>
    <t>Name of Qualifying Family Member</t>
  </si>
  <si>
    <t>Effective Date of Increase in Earned Income</t>
  </si>
  <si>
    <t>18)</t>
  </si>
  <si>
    <t>20)</t>
  </si>
  <si>
    <t>21)</t>
  </si>
  <si>
    <t>EARNED INCOME DISREGARD</t>
  </si>
  <si>
    <t>22)</t>
  </si>
  <si>
    <t>23)</t>
  </si>
  <si>
    <t>24)</t>
  </si>
  <si>
    <t>25)</t>
  </si>
  <si>
    <t>MONTHLY ADJUSTED INCOME</t>
  </si>
  <si>
    <t>28)</t>
  </si>
  <si>
    <t>Lease Period:</t>
  </si>
  <si>
    <t>Date</t>
  </si>
  <si>
    <t xml:space="preserve"> </t>
  </si>
  <si>
    <t>X</t>
  </si>
  <si>
    <r>
      <t>d)</t>
    </r>
    <r>
      <rPr>
        <sz val="11"/>
        <rFont val="Times New Roman"/>
        <family val="1"/>
      </rPr>
      <t xml:space="preserve"> A disabled family member's income increases as a result of employment during or within six (6) months after receiving assistance, benefits, or services under TANF or a Welfare-to-Work program (including one time only cash asssitance of at least $500.</t>
    </r>
  </si>
  <si>
    <r>
      <t xml:space="preserve">c) </t>
    </r>
    <r>
      <rPr>
        <sz val="11"/>
        <rFont val="Times New Roman"/>
        <family val="1"/>
      </rPr>
      <t xml:space="preserve">A disabled family member's earned income increases as a result of participation in an economic self-sufficiency program or other job-training program </t>
    </r>
  </si>
  <si>
    <r>
      <t xml:space="preserve">a) EXPENSES FOR </t>
    </r>
    <r>
      <rPr>
        <i/>
        <sz val="11"/>
        <rFont val="Times New Roman"/>
        <family val="1"/>
      </rPr>
      <t>NON-ELDERLY</t>
    </r>
    <r>
      <rPr>
        <sz val="11"/>
        <rFont val="Times New Roman"/>
        <family val="1"/>
      </rPr>
      <t>, DISABLED FAMILY MEMBERS</t>
    </r>
  </si>
  <si>
    <t>b) MEDICAL EXPENSES AND/OR ASSISTANCE FOR ELDERLY OR DISABLED FAMILY MEMBERS</t>
  </si>
  <si>
    <r>
      <t xml:space="preserve">(ONLY EXPENSES </t>
    </r>
    <r>
      <rPr>
        <b/>
        <i/>
        <sz val="11"/>
        <rFont val="Times New Roman"/>
        <family val="1"/>
      </rPr>
      <t xml:space="preserve">NOT </t>
    </r>
    <r>
      <rPr>
        <i/>
        <sz val="11"/>
        <rFont val="Times New Roman"/>
        <family val="1"/>
      </rPr>
      <t>REIMBURSED FROM ANY OTHER SOURCES ARE ALLOWED.)</t>
    </r>
  </si>
  <si>
    <t>The client may qualify for the Earned Income Disregard for twenty-four (24) months after the effective date of the increase in earned income.  For the first twelve (12) months, the entire amount of the increase in earned income may be disregarded.  For the second twelve (12) months, 50% of the increase in earned income may be disregarded.  Federal regulations limit a qualifying client to a lifetime maximum of 48 months of earned income exclusion. An increase in earned income cannot be disregarded for the purposes of determining clients' initial admission to or eligibility for the TBRA program.</t>
  </si>
  <si>
    <r>
      <t>a)</t>
    </r>
    <r>
      <rPr>
        <sz val="11"/>
        <rFont val="Times New Roman"/>
        <family val="1"/>
      </rPr>
      <t xml:space="preserve"> be a disabled family receiving assistance through HOPWA; SHP; HOME; or the Housing Choice Voucher (Section 8) program; </t>
    </r>
    <r>
      <rPr>
        <b/>
        <u/>
        <sz val="11"/>
        <rFont val="Times New Roman"/>
        <family val="1"/>
      </rPr>
      <t>All HOPWA households meet criteria A.</t>
    </r>
  </si>
  <si>
    <r>
      <t xml:space="preserve">b)  </t>
    </r>
    <r>
      <rPr>
        <u/>
        <sz val="11"/>
        <rFont val="Times New Roman"/>
        <family val="1"/>
      </rPr>
      <t>Other Current Income of EID family member</t>
    </r>
  </si>
  <si>
    <t>(Enter applicable figure from either e or f)</t>
  </si>
  <si>
    <t>TOTAL MONTHLY RENT PER CURRENT LEASE AGREEMENT:</t>
  </si>
  <si>
    <r>
      <t>ANNUAL ADJUSTED INCOME</t>
    </r>
    <r>
      <rPr>
        <b/>
        <u/>
        <sz val="11"/>
        <rFont val="Times New Roman"/>
        <family val="1"/>
      </rPr>
      <t xml:space="preserve"> </t>
    </r>
  </si>
  <si>
    <r>
      <t xml:space="preserve">e)  </t>
    </r>
    <r>
      <rPr>
        <u/>
        <sz val="11"/>
        <rFont val="Times New Roman"/>
        <family val="1"/>
      </rPr>
      <t xml:space="preserve">Full Exclusion </t>
    </r>
    <r>
      <rPr>
        <sz val="11"/>
        <rFont val="Times New Roman"/>
        <family val="1"/>
      </rPr>
      <t>(Line c - d but no more than a.)</t>
    </r>
  </si>
  <si>
    <r>
      <t xml:space="preserve">f)  </t>
    </r>
    <r>
      <rPr>
        <u/>
        <sz val="11"/>
        <rFont val="Times New Roman"/>
        <family val="1"/>
      </rPr>
      <t xml:space="preserve">50% Exclusion </t>
    </r>
    <r>
      <rPr>
        <sz val="11"/>
        <rFont val="Times New Roman"/>
        <family val="1"/>
      </rPr>
      <t>(Line e divided by 2)</t>
    </r>
  </si>
  <si>
    <r>
      <t xml:space="preserve">c)  </t>
    </r>
    <r>
      <rPr>
        <u/>
        <sz val="11"/>
        <rFont val="Times New Roman"/>
        <family val="1"/>
      </rPr>
      <t xml:space="preserve">Total Current Annual Income of EID family member </t>
    </r>
    <r>
      <rPr>
        <sz val="11"/>
        <rFont val="Times New Roman"/>
        <family val="1"/>
      </rPr>
      <t>(b+c)</t>
    </r>
  </si>
  <si>
    <t xml:space="preserve">Net income from operation of a business or profession.   </t>
  </si>
  <si>
    <t>26)</t>
  </si>
  <si>
    <t>29)</t>
  </si>
  <si>
    <r>
      <t>MONTHLY GROSS INCOME</t>
    </r>
    <r>
      <rPr>
        <sz val="11"/>
        <rFont val="Times New Roman"/>
        <family val="1"/>
      </rPr>
      <t xml:space="preserve">  (Line 9 divided by 12.)</t>
    </r>
  </si>
  <si>
    <r>
      <t>ANNUAL GROSS INCOME</t>
    </r>
    <r>
      <rPr>
        <sz val="10"/>
        <rFont val="Times New Roman"/>
        <family val="1"/>
      </rPr>
      <t xml:space="preserve"> (</t>
    </r>
    <r>
      <rPr>
        <sz val="11"/>
        <rFont val="Times New Roman"/>
        <family val="1"/>
      </rPr>
      <t>from line 9)</t>
    </r>
  </si>
  <si>
    <t xml:space="preserve">*If  the household member qualifies as indicated with an "X" in b, c, or d above, use the formula below to determine how much earned income to disregard.  *If a household member does not quality, proceed to section IV.
 </t>
  </si>
  <si>
    <r>
      <t xml:space="preserve">THE HOUSEHOLD MUST ALSO MEET ANY </t>
    </r>
    <r>
      <rPr>
        <b/>
        <u/>
        <sz val="11"/>
        <rFont val="Times New Roman"/>
        <family val="1"/>
      </rPr>
      <t>ONE</t>
    </r>
    <r>
      <rPr>
        <u/>
        <sz val="11"/>
        <rFont val="Times New Roman"/>
        <family val="1"/>
      </rPr>
      <t xml:space="preserve"> OF THE FOLLOWING: </t>
    </r>
  </si>
  <si>
    <r>
      <t>ANNUAL GROSS INCOME</t>
    </r>
    <r>
      <rPr>
        <sz val="11"/>
        <rFont val="Times New Roman"/>
        <family val="1"/>
      </rPr>
      <t xml:space="preserve"> (Sum of lines 1-8)</t>
    </r>
  </si>
  <si>
    <r>
      <t xml:space="preserve">a)  </t>
    </r>
    <r>
      <rPr>
        <u/>
        <sz val="11"/>
        <rFont val="Times New Roman"/>
        <family val="1"/>
      </rPr>
      <t>Current Earned (employment) income of EID family member</t>
    </r>
  </si>
  <si>
    <t>TO QUALIFY FOR THE EID, THE HOUSEHOLD MUST:</t>
  </si>
  <si>
    <t>If currently in the first 12-month exclusion period enter this amount on line 18.</t>
  </si>
  <si>
    <t>If currently in the second 12-month exclusion enter this amount on line 18.</t>
  </si>
  <si>
    <t xml:space="preserve">    (Line 10 x .10)</t>
  </si>
  <si>
    <r>
      <t>b)</t>
    </r>
    <r>
      <rPr>
        <sz val="11"/>
        <rFont val="Times New Roman"/>
        <family val="1"/>
      </rPr>
      <t xml:space="preserve"> A disabled family member's earned income increases as a result of employment, after a period of unemployment of one or more years prior to employment. For local minimum wage: http://www.dol.gov/esa/minwage/america.htm </t>
    </r>
  </si>
  <si>
    <r>
      <t xml:space="preserve">d)  </t>
    </r>
    <r>
      <rPr>
        <u/>
        <sz val="11"/>
        <rFont val="Times New Roman"/>
        <family val="1"/>
      </rPr>
      <t>Pre-Qualifying/Baseline Income</t>
    </r>
    <r>
      <rPr>
        <sz val="11"/>
        <rFont val="Times New Roman"/>
        <family val="1"/>
      </rPr>
      <t xml:space="preserve"> (Enter total income including earned </t>
    </r>
  </si>
  <si>
    <t>and unearned, prior to qualifying event for the EID family member)</t>
  </si>
  <si>
    <t>Signature of Staff</t>
  </si>
  <si>
    <t xml:space="preserve">SECTION III: ADJUSTED INCOME </t>
  </si>
  <si>
    <t xml:space="preserve">THIS IS THE AMOUNT THE TENANT PAYS. IF THIS IS A NEGATIVE NUMBER, THIS IS THE AMOUNT TO BE REIMBURSED TO THE TENANT (payment may be made directly to utility company). THE PROGRAM PAYS THE REMAINING AMOUNT OF THE RENT (line 24) TO THE LANDLORD. </t>
  </si>
  <si>
    <t>Unit Type</t>
  </si>
  <si>
    <t>Unit Size</t>
  </si>
  <si>
    <t>Heating</t>
  </si>
  <si>
    <t>Natural Gas</t>
  </si>
  <si>
    <t>Bottle Gas</t>
  </si>
  <si>
    <t>Oil / Electric</t>
  </si>
  <si>
    <t>Coal / Other</t>
  </si>
  <si>
    <t>Cooking</t>
  </si>
  <si>
    <t>Other Electric</t>
  </si>
  <si>
    <t>Air Conditioning</t>
  </si>
  <si>
    <t>Water Heating</t>
  </si>
  <si>
    <t>Water</t>
  </si>
  <si>
    <t>Sewer</t>
  </si>
  <si>
    <t>Trash Collection</t>
  </si>
  <si>
    <t>Range/Microwave</t>
  </si>
  <si>
    <t>Refrigerator</t>
  </si>
  <si>
    <t>Other</t>
  </si>
  <si>
    <t>Total</t>
  </si>
  <si>
    <t>Only include if there is no refrigerator in unit</t>
  </si>
  <si>
    <t>Utility Allowance - Utilize IHCDA allowance calculations</t>
  </si>
  <si>
    <t xml:space="preserve">Other </t>
  </si>
  <si>
    <t>Client Name:</t>
  </si>
  <si>
    <t>Calculation Date:</t>
  </si>
  <si>
    <t>Client HMIS #:</t>
  </si>
  <si>
    <t>Per HUD regulations 24 CFR 5.611(a), the annual adjusted income is determined by deducting the following allowances from the annual gross income.</t>
  </si>
  <si>
    <t>IHCDA Utility Allowances Webpage</t>
  </si>
  <si>
    <t>Single-family Allowances</t>
  </si>
  <si>
    <t>Multi-family Allowances</t>
  </si>
  <si>
    <t>*The total income of the household (Annual Gross Income) is from all sources anticipated to be received in the 12-month period following the effective date of this income calculation. Therefore, income must be ANNUALIZED, e.g. income amount multiplied by number of pay periods per year for all income sources.</t>
  </si>
  <si>
    <r>
      <t xml:space="preserve">The full amount (before payroll deductions) of annual wages and salaries, overtime pay, commissions, fees, tips and bonuses, other compensation for personal services.   (Applies to client and </t>
    </r>
    <r>
      <rPr>
        <b/>
        <sz val="11"/>
        <rFont val="Times New Roman"/>
        <family val="1"/>
      </rPr>
      <t>all</t>
    </r>
    <r>
      <rPr>
        <sz val="11"/>
        <rFont val="Times New Roman"/>
        <family val="1"/>
      </rPr>
      <t xml:space="preserve"> household members 18 and older.  For full-time students 18 and older, only up to $480 of annual earned income should be reported here.)</t>
    </r>
  </si>
  <si>
    <t>Periodic payments from Social Security, annuities, insurance policies, retirement funds, pensions, disability or death benefits, excluding lump sum payments for the delayed start of a periodic payment.</t>
  </si>
  <si>
    <t>Payments in lieu of earnings, such as unemployment, disability, worker’s compensation, and severance pay.</t>
  </si>
  <si>
    <r>
      <t xml:space="preserve">This allowance is provided to any family whose </t>
    </r>
    <r>
      <rPr>
        <i/>
        <u/>
        <sz val="11"/>
        <rFont val="Times New Roman"/>
        <family val="1"/>
      </rPr>
      <t>head of household or sole member is at least 62 years of age OR is disabled.</t>
    </r>
    <r>
      <rPr>
        <i/>
        <sz val="11"/>
        <rFont val="Times New Roman"/>
        <family val="1"/>
      </rPr>
      <t xml:space="preserve">  Only one deduction per household per year. (24 CFR 5.611)</t>
    </r>
  </si>
  <si>
    <r>
      <t xml:space="preserve">These are expenses anticipated during the year for children 12 years of age and under that enable a household member to work, seek employment, or to further education.  Deductible expenses for childcare to enable a person to work shall not exceed the amount of income received from such work.  Childcare cannot be paid to another member of the household. (ONLY EXPENSES </t>
    </r>
    <r>
      <rPr>
        <b/>
        <i/>
        <u/>
        <sz val="11"/>
        <rFont val="Times New Roman"/>
        <family val="1"/>
      </rPr>
      <t>NOT</t>
    </r>
    <r>
      <rPr>
        <i/>
        <sz val="11"/>
        <rFont val="Times New Roman"/>
        <family val="1"/>
      </rPr>
      <t xml:space="preserve"> REIMBURSED FROM ANY OTHER SOURCES ARE ALLOWED.)</t>
    </r>
  </si>
  <si>
    <r>
      <t xml:space="preserve">This allowance covers reasonable expenses anticipated during the period for attendance care (provided by a non-household member) and/or auxiliary apparatus for any disabled household member that enables that person or any other household member to work. Deduction may not exceed the amount of income generated by the person enabled to work. (ONLY EXPENSES </t>
    </r>
    <r>
      <rPr>
        <b/>
        <i/>
        <sz val="11"/>
        <rFont val="Times New Roman"/>
        <family val="1"/>
      </rPr>
      <t xml:space="preserve">NOT </t>
    </r>
    <r>
      <rPr>
        <i/>
        <sz val="11"/>
        <rFont val="Times New Roman"/>
        <family val="1"/>
      </rPr>
      <t>REIMBURSED FROM ANY OTHER SOURCES ARE ALLOWED.)</t>
    </r>
  </si>
  <si>
    <t>TENANT RENT DETERMINATION - 24 CFR 5.628</t>
  </si>
  <si>
    <t>This is the amount the Housing Program pays to Landlord.</t>
  </si>
  <si>
    <r>
      <t>STOP HERE IF:</t>
    </r>
    <r>
      <rPr>
        <sz val="11"/>
        <rFont val="Times New Roman"/>
        <family val="1"/>
      </rPr>
      <t xml:space="preserve"> utilities are included as part of the rent charge, this is the total tenant rent and total rent subsidy.
</t>
    </r>
    <r>
      <rPr>
        <b/>
        <sz val="11"/>
        <rFont val="Times New Roman"/>
        <family val="1"/>
      </rPr>
      <t>CONTINUE IF</t>
    </r>
    <r>
      <rPr>
        <sz val="11"/>
        <rFont val="Times New Roman"/>
        <family val="1"/>
      </rPr>
      <t>: tenant must pay utilities out-of-pocket in addition to rent charge. Complete Section V</t>
    </r>
    <r>
      <rPr>
        <b/>
        <sz val="11"/>
        <rFont val="Times New Roman"/>
        <family val="1"/>
      </rPr>
      <t>.</t>
    </r>
  </si>
  <si>
    <r>
      <t xml:space="preserve">a)  </t>
    </r>
    <r>
      <rPr>
        <u/>
        <sz val="11"/>
        <rFont val="Times New Roman"/>
        <family val="1"/>
      </rPr>
      <t>METHOD 1</t>
    </r>
    <r>
      <rPr>
        <sz val="11"/>
        <rFont val="Times New Roman"/>
        <family val="1"/>
      </rPr>
      <t>: 30% OF MONTHLY ADJUSTED INCOME</t>
    </r>
  </si>
  <si>
    <r>
      <t xml:space="preserve">A tenant is only eligible for a utility allowance if some or all utilities are </t>
    </r>
    <r>
      <rPr>
        <b/>
        <i/>
        <u/>
        <sz val="10"/>
        <rFont val="Times New Roman"/>
        <family val="1"/>
      </rPr>
      <t>NOT</t>
    </r>
    <r>
      <rPr>
        <i/>
        <sz val="10"/>
        <rFont val="Times New Roman"/>
        <family val="1"/>
      </rPr>
      <t xml:space="preserve"> included in the </t>
    </r>
  </si>
  <si>
    <t xml:space="preserve">rent charge. See Tab 2 of this spreadsheet for current utility allowance charts.  </t>
  </si>
  <si>
    <t>This is the total amount the Housing Program pays.</t>
  </si>
  <si>
    <t>County</t>
  </si>
  <si>
    <t xml:space="preserve">Only use this worksheet if some or all utilities are NOT included in rent!  List below the standard amounts listed in county's utility allowances provided in above link.    </t>
  </si>
  <si>
    <t>Only include if there is no range or microwave provided in unit</t>
  </si>
  <si>
    <r>
      <t xml:space="preserve">COMPLETE THIS SECTION </t>
    </r>
    <r>
      <rPr>
        <b/>
        <i/>
        <sz val="11"/>
        <rFont val="Times New Roman"/>
        <family val="1"/>
      </rPr>
      <t xml:space="preserve">ONLY </t>
    </r>
    <r>
      <rPr>
        <i/>
        <sz val="11"/>
        <rFont val="Times New Roman"/>
        <family val="1"/>
      </rPr>
      <t>IF SOME OR ALL OF THE TENANT'S UTILITIES ARE NOT INCLUDED IN THE RENT.</t>
    </r>
  </si>
  <si>
    <t xml:space="preserve">          Interim Calculation</t>
  </si>
  <si>
    <t>Rent Reasonable Range</t>
  </si>
  <si>
    <t>Income and Rent Calculation Worksheet</t>
  </si>
  <si>
    <r>
      <t>($480 for each)</t>
    </r>
    <r>
      <rPr>
        <i/>
        <sz val="11"/>
        <rFont val="Times New Roman"/>
        <family val="1"/>
      </rPr>
      <t xml:space="preserve"> Dependents include household members under  the age of 18 or full-time students, but not the family head, spouse or foster children.  </t>
    </r>
  </si>
  <si>
    <r>
      <t>UTILITY ALLOWANCE</t>
    </r>
    <r>
      <rPr>
        <sz val="11"/>
        <rFont val="Times New Roman"/>
        <family val="1"/>
      </rPr>
      <t xml:space="preserve">  (if applicable)  - Utilize 2nd tab/page to calculate. </t>
    </r>
  </si>
  <si>
    <t xml:space="preserve">          Annual Recertification</t>
  </si>
  <si>
    <t xml:space="preserve">Optional Tutorial Video on Calculating Utility Allowances </t>
  </si>
  <si>
    <t>(Sum of lines 14a and 14b)</t>
  </si>
  <si>
    <t>19)</t>
  </si>
  <si>
    <t>(Line 20 divided by 12) If line 21 is a negative number, Monthly Adjusted Income is $0.)</t>
  </si>
  <si>
    <t xml:space="preserve">     (Line 21 x .30)</t>
  </si>
  <si>
    <r>
      <t>TENANT RENT</t>
    </r>
    <r>
      <rPr>
        <b/>
        <sz val="11"/>
        <rFont val="Times New Roman"/>
        <family val="1"/>
      </rPr>
      <t xml:space="preserve">: </t>
    </r>
    <r>
      <rPr>
        <sz val="11"/>
        <rFont val="Times New Roman"/>
        <family val="1"/>
      </rPr>
      <t>(You must choose the higher of line 22a or 22b.)</t>
    </r>
  </si>
  <si>
    <r>
      <t>RENT SUBSIDY PAYMENT</t>
    </r>
    <r>
      <rPr>
        <u/>
        <sz val="11"/>
        <rFont val="Times New Roman"/>
        <family val="1"/>
      </rPr>
      <t>:</t>
    </r>
    <r>
      <rPr>
        <sz val="11"/>
        <rFont val="Times New Roman"/>
        <family val="1"/>
      </rPr>
      <t xml:space="preserve"> (Line 23 minus line 24)</t>
    </r>
  </si>
  <si>
    <r>
      <t>TENANT RENT</t>
    </r>
    <r>
      <rPr>
        <sz val="11"/>
        <rFont val="Times New Roman"/>
        <family val="1"/>
      </rPr>
      <t>:</t>
    </r>
    <r>
      <rPr>
        <sz val="10"/>
        <rFont val="Times New Roman"/>
        <family val="1"/>
      </rPr>
      <t xml:space="preserve"> </t>
    </r>
    <r>
      <rPr>
        <sz val="11"/>
        <rFont val="Times New Roman"/>
        <family val="1"/>
      </rPr>
      <t>(the higher of line 22a or 22b)</t>
    </r>
  </si>
  <si>
    <t>27)</t>
  </si>
  <si>
    <r>
      <t>ADJUSTED TENANT RENT PAYMENT</t>
    </r>
    <r>
      <rPr>
        <b/>
        <sz val="11"/>
        <rFont val="Times New Roman"/>
        <family val="1"/>
      </rPr>
      <t xml:space="preserve">  </t>
    </r>
    <r>
      <rPr>
        <sz val="11"/>
        <rFont val="Times New Roman"/>
        <family val="1"/>
      </rPr>
      <t>(Line 26 minus line 27)</t>
    </r>
    <r>
      <rPr>
        <b/>
        <sz val="11"/>
        <rFont val="Times New Roman"/>
        <family val="1"/>
      </rPr>
      <t xml:space="preserve"> </t>
    </r>
  </si>
  <si>
    <r>
      <t>RENT SUBSIDY PAYMENT</t>
    </r>
    <r>
      <rPr>
        <b/>
        <sz val="11"/>
        <rFont val="Times New Roman"/>
        <family val="1"/>
      </rPr>
      <t xml:space="preserve"> </t>
    </r>
    <r>
      <rPr>
        <sz val="11"/>
        <rFont val="Times New Roman"/>
        <family val="1"/>
      </rPr>
      <t>(Line 23 minus line 28)</t>
    </r>
  </si>
  <si>
    <t>SECTION III: ADJUSTED INCOME</t>
  </si>
  <si>
    <r>
      <t>TOTAL ALLOWANCES</t>
    </r>
    <r>
      <rPr>
        <b/>
        <sz val="11"/>
        <rFont val="Times New Roman"/>
        <family val="1"/>
      </rPr>
      <t xml:space="preserve"> </t>
    </r>
    <r>
      <rPr>
        <sz val="11"/>
        <rFont val="Times New Roman"/>
        <family val="1"/>
      </rPr>
      <t>(Sum of lines 11-13 &amp; 17)</t>
    </r>
  </si>
  <si>
    <t xml:space="preserve">(Line 18 minus line 19) If result is a negative number, Annual Adjusted Income is $0. </t>
  </si>
  <si>
    <t xml:space="preserve">THE SUM OF THE FOLLOWING EXPENSES, TO THE EXTENT THE SUM EXCEEDS 3% OF ANNUAL GROSS INCOME  - 24 CFR 5.611 (a)(3)
</t>
  </si>
  <si>
    <t>(Line 15 minus Line 16) The Allowable Medical Expense Deduction is the amount of the Total Non-Reimbursed Medical Expenses that exceeds 3% of Annual Gross Income. If Line 15 minus Line 16 results in a negative number, client is not eligible for deduction, and Cell I60 will appear as 0.</t>
  </si>
  <si>
    <t>b)  METHOD 2: 10% OF MONTHLY GROSS INCOME</t>
  </si>
  <si>
    <t xml:space="preserve">$400 FOR ELDERLY OR DISABLED HOUSEHOLD HEAD OR SOLE MEMBER
</t>
  </si>
  <si>
    <t>Interest, dividends, and other net income of any kind from real or personal property. When net family assets are in excess of $5,000, annual income shall include the greater of actual income derived from net family assets or a percentage of the value of such assets based on the current passbook savings rate, as determined by HUD. 24 CFR 5.609 (a)(2).</t>
  </si>
  <si>
    <t>3% OF ANNUAL GROSS INCOME (Line 9 x .03)</t>
  </si>
  <si>
    <t>WELFARE ASSISTANCE, including payments made under other programs funded, separately or jointly, by federal, state, or local governments which are not excluded by Federal Statutes. Do not include SNAP or WIC programs.</t>
  </si>
  <si>
    <t>(based on agency tenant rental assistance contribution policy)</t>
  </si>
  <si>
    <t>CHANGE IN TENANT CONTRIBUTION</t>
  </si>
  <si>
    <r>
      <t xml:space="preserve">A tenant is only eligible for a utility allowance if some or all utilities are </t>
    </r>
    <r>
      <rPr>
        <b/>
        <i/>
        <u/>
        <sz val="10"/>
        <rFont val="Times New Roman"/>
        <family val="1"/>
      </rPr>
      <t>NOT</t>
    </r>
    <r>
      <rPr>
        <i/>
        <sz val="10"/>
        <rFont val="Times New Roman"/>
        <family val="1"/>
      </rPr>
      <t xml:space="preserve"> included in the rent charge. See Tab 2 of this spreadsheet for current utility allowance charts.  </t>
    </r>
  </si>
  <si>
    <t>Section IV: TENANT RENT PAYMENT (For RRH, See Next Tab)</t>
  </si>
  <si>
    <t>SECTION V: TENANT RENT PAYMENT (FOR RRH ONLY)</t>
  </si>
  <si>
    <t>Section IV: TENANT RENT PAYMENT (FOR RRH ONLY)</t>
  </si>
  <si>
    <t>SECTION V: TENANT RENT PAYMENT (For RRH, See Next Tab)</t>
  </si>
  <si>
    <t>From Rental Income Calculation</t>
  </si>
  <si>
    <t>1) MONTHLY ADJUSTED INCOME</t>
  </si>
  <si>
    <t xml:space="preserve">2) </t>
  </si>
  <si>
    <t>Narrative Explanation:</t>
  </si>
  <si>
    <t>CURRENT RRH TENANT RENT CONTRIBUTION:</t>
  </si>
  <si>
    <t>NEW RRH TENANT RENT CONTRIBUTION</t>
  </si>
  <si>
    <r>
      <t>RENT SUBSIDY PAYMENT</t>
    </r>
    <r>
      <rPr>
        <u/>
        <sz val="11"/>
        <rFont val="Times New Roman"/>
        <family val="1"/>
      </rPr>
      <t>:</t>
    </r>
    <r>
      <rPr>
        <sz val="11"/>
        <rFont val="Times New Roman"/>
        <family val="1"/>
      </rPr>
      <t xml:space="preserve"> (Line 1 minus line 3)</t>
    </r>
  </si>
  <si>
    <r>
      <t>RENT SUBSIDY PAYMENT</t>
    </r>
    <r>
      <rPr>
        <b/>
        <sz val="11"/>
        <rFont val="Times New Roman"/>
        <family val="1"/>
      </rPr>
      <t xml:space="preserve"> </t>
    </r>
    <r>
      <rPr>
        <sz val="11"/>
        <rFont val="Times New Roman"/>
        <family val="1"/>
      </rPr>
      <t>(Line 6 minus line 8)</t>
    </r>
  </si>
  <si>
    <r>
      <t>NEW TENANT RENT CONTRIBUTION</t>
    </r>
    <r>
      <rPr>
        <sz val="11"/>
        <rFont val="Times New Roman"/>
        <family val="1"/>
      </rPr>
      <t>:</t>
    </r>
    <r>
      <rPr>
        <sz val="10"/>
        <rFont val="Times New Roman"/>
        <family val="1"/>
      </rPr>
      <t xml:space="preserve"> </t>
    </r>
    <r>
      <rPr>
        <sz val="11"/>
        <rFont val="Times New Roman"/>
        <family val="1"/>
      </rPr>
      <t>(FROM LINE 3)</t>
    </r>
  </si>
  <si>
    <t>Last Updated:    3-20-2025</t>
  </si>
  <si>
    <t>CoC Permanent Supportive Housing (PSH) or CoC Rapid Rehousing (RRH)/Transitional Rapid Rehousing (THRRH)</t>
  </si>
  <si>
    <r>
      <rPr>
        <sz val="10"/>
        <rFont val="Arial"/>
        <family val="2"/>
      </rPr>
      <t>Per 24 CFR 578.77(c), an income and rent calculation is required for each family residing or intending to reside in a dwelling unit (including households of one person), who benefit from CoC PSH or CoC RRH rental assistance. This calculation</t>
    </r>
    <r>
      <rPr>
        <u/>
        <sz val="10"/>
        <color indexed="12"/>
        <rFont val="Arial"/>
        <family val="2"/>
      </rPr>
      <t xml:space="preserve"> </t>
    </r>
    <r>
      <rPr>
        <sz val="10"/>
        <rFont val="Arial"/>
        <family val="2"/>
      </rPr>
      <t>must be completed: at program intake, at least annually thereafter, and as changes in a participants' income(s) are identified. Above, please check: initial, annual or interim calculation as appropriate.                                                                                                                                                                                                                                                                                                                   
24 CFR 5.609 and 24 CFR 5.611(a) inform the method and calculations present in this worksheet. You enter information into the yellow cells. Gray cells have formulas and auto-calculate.
Per 24 CFR 578.77 (c)(3), "As a condition of participation in [CoC PSH or CoC RR], each particpant must agree to supply the information and documentation necessary to verify the participant's income." This worksheet and income source documents justifying the participant’s family income are to be maintained in the participant’s file -  24 CFR 578.103(a)(7). For RRH projects, the IN-BoS Written Standards for CoC and ESG RRH on Client Contribution Program Structures should be followed. This can be found here:</t>
    </r>
    <r>
      <rPr>
        <u/>
        <sz val="10"/>
        <color indexed="12"/>
        <rFont val="Arial"/>
        <family val="2"/>
      </rPr>
      <t xml:space="preserve"> https://www.in.gov/ihcda/files/IN-BoS-RRH-Written-Standards-APPROVED-2022-05-19.pdf.</t>
    </r>
  </si>
  <si>
    <r>
      <rPr>
        <sz val="10"/>
        <rFont val="Arial"/>
        <family val="2"/>
      </rPr>
      <t xml:space="preserve">For RRH projects, the IN-BoS Written Standards for CoC and ESG RRH on Client Contribution Program Structures should be followed. This can be found here: </t>
    </r>
    <r>
      <rPr>
        <u/>
        <sz val="10"/>
        <color rgb="FF0070C0"/>
        <rFont val="Arial"/>
        <family val="2"/>
      </rPr>
      <t>https://www.in.gov/ihcda/files/IN-BoS-RRH-Written-Standards-APPROVED-2022-05-19.pdf</t>
    </r>
    <r>
      <rPr>
        <sz val="10"/>
        <rFont val="Arial"/>
        <family val="2"/>
      </rPr>
      <t>. Written Standards require that each agency have a rental assistance contribution policy that is implemented with each client. The policy can accomodate for both increases and decreases in rent, with a focus on ensuring all households are paying 100% of their rent at program exit.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</si>
</sst>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164" formatCode="&quot;$&quot;#,##0"/>
    <numFmt numFmtId="165" formatCode="m/d/yy;@"/>
  </numFmts>
  <fonts count="36" x14ac:knownFonts="1">
    <font>
      <sz val="10"/>
      <name val="Arial"/>
    </font>
    <font>
      <sz val="10"/>
      <name val="Arial"/>
      <family val="2"/>
    </font>
    <font>
      <b/>
      <sz val="12"/>
      <name val="Times New Roman"/>
      <family val="1"/>
    </font>
    <font>
      <sz val="12"/>
      <name val="Times New Roman"/>
      <family val="1"/>
    </font>
    <font>
      <sz val="10"/>
      <name val="Times New Roman"/>
      <family val="1"/>
    </font>
    <font>
      <sz val="11"/>
      <name val="Times New Roman"/>
      <family val="1"/>
    </font>
    <font>
      <u/>
      <sz val="11"/>
      <name val="Times New Roman"/>
      <family val="1"/>
    </font>
    <font>
      <b/>
      <sz val="11"/>
      <name val="Times New Roman"/>
      <family val="1"/>
    </font>
    <font>
      <b/>
      <u/>
      <sz val="11"/>
      <name val="Times New Roman"/>
      <family val="1"/>
    </font>
    <font>
      <i/>
      <sz val="11"/>
      <name val="Times New Roman"/>
      <family val="1"/>
    </font>
    <font>
      <b/>
      <i/>
      <u/>
      <sz val="11"/>
      <name val="Times New Roman"/>
      <family val="1"/>
    </font>
    <font>
      <b/>
      <i/>
      <sz val="11"/>
      <name val="Times New Roman"/>
      <family val="1"/>
    </font>
    <font>
      <u/>
      <sz val="10"/>
      <name val="Times New Roman"/>
      <family val="1"/>
    </font>
    <font>
      <i/>
      <sz val="10"/>
      <name val="Times New Roman"/>
      <family val="1"/>
    </font>
    <font>
      <i/>
      <u/>
      <sz val="11"/>
      <name val="Times New Roman"/>
      <family val="1"/>
    </font>
    <font>
      <u/>
      <sz val="10"/>
      <color indexed="12"/>
      <name val="Arial"/>
      <family val="2"/>
    </font>
    <font>
      <b/>
      <u/>
      <sz val="10"/>
      <name val="Times New Roman"/>
      <family val="1"/>
    </font>
    <font>
      <b/>
      <sz val="12"/>
      <name val="Calibri"/>
      <family val="2"/>
    </font>
    <font>
      <sz val="10"/>
      <name val="Calibri"/>
      <family val="2"/>
    </font>
    <font>
      <b/>
      <sz val="10"/>
      <name val="Calibri"/>
      <family val="2"/>
    </font>
    <font>
      <sz val="11"/>
      <name val="Calibri"/>
      <family val="2"/>
    </font>
    <font>
      <sz val="8"/>
      <color indexed="81"/>
      <name val="Tahoma"/>
      <family val="2"/>
    </font>
    <font>
      <sz val="11"/>
      <color rgb="FFFF0000"/>
      <name val="Times New Roman"/>
      <family val="1"/>
    </font>
    <font>
      <b/>
      <sz val="12"/>
      <color rgb="FFFF0000"/>
      <name val="Times New Roman"/>
      <family val="1"/>
    </font>
    <font>
      <sz val="12"/>
      <color rgb="FFFF0000"/>
      <name val="Times New Roman"/>
      <family val="1"/>
    </font>
    <font>
      <i/>
      <sz val="11"/>
      <color rgb="FFFF0000"/>
      <name val="Times New Roman"/>
      <family val="1"/>
    </font>
    <font>
      <b/>
      <i/>
      <u/>
      <sz val="10"/>
      <name val="Times New Roman"/>
      <family val="1"/>
    </font>
    <font>
      <b/>
      <i/>
      <sz val="9"/>
      <name val="Times New Roman"/>
      <family val="1"/>
    </font>
    <font>
      <sz val="10"/>
      <color rgb="FFFF0000"/>
      <name val="Calibri"/>
      <family val="2"/>
    </font>
    <font>
      <sz val="10"/>
      <color rgb="FF0070C0"/>
      <name val="Times New Roman"/>
      <family val="1"/>
    </font>
    <font>
      <sz val="16"/>
      <name val="Times New Roman"/>
      <family val="1"/>
    </font>
    <font>
      <u/>
      <sz val="12"/>
      <color indexed="12"/>
      <name val="Times New Roman"/>
      <family val="1"/>
    </font>
    <font>
      <sz val="12"/>
      <color theme="0"/>
      <name val="Times New Roman"/>
      <family val="1"/>
    </font>
    <font>
      <sz val="10"/>
      <color theme="0"/>
      <name val="Calibri"/>
      <family val="2"/>
    </font>
    <font>
      <u/>
      <sz val="10"/>
      <color theme="0"/>
      <name val="Arial"/>
      <family val="2"/>
    </font>
    <font>
      <u/>
      <sz val="10"/>
      <color rgb="FF0070C0"/>
      <name val="Arial"/>
      <family val="2"/>
    </font>
  </fonts>
  <fills count="9">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indexed="9"/>
        <bgColor indexed="64"/>
      </patternFill>
    </fill>
    <fill>
      <patternFill patternType="solid">
        <fgColor rgb="FFE8E8E8"/>
        <bgColor indexed="64"/>
      </patternFill>
    </fill>
    <fill>
      <patternFill patternType="solid">
        <fgColor rgb="FFFFFF99"/>
        <bgColor indexed="64"/>
      </patternFill>
    </fill>
    <fill>
      <patternFill patternType="solid">
        <fgColor theme="8" tint="0.79998168889431442"/>
        <bgColor indexed="64"/>
      </patternFill>
    </fill>
    <fill>
      <patternFill patternType="solid">
        <fgColor theme="0" tint="-0.249977111117893"/>
        <bgColor indexed="64"/>
      </patternFill>
    </fill>
  </fills>
  <borders count="17">
    <border>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double">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s>
  <cellStyleXfs count="2">
    <xf numFmtId="0" fontId="0" fillId="0" borderId="0"/>
    <xf numFmtId="0" fontId="15" fillId="0" borderId="0" applyNumberFormat="0" applyFill="0" applyBorder="0" applyAlignment="0" applyProtection="0">
      <alignment vertical="top"/>
      <protection locked="0"/>
    </xf>
  </cellStyleXfs>
  <cellXfs count="231">
    <xf numFmtId="0" fontId="0" fillId="0" borderId="0" xfId="0"/>
    <xf numFmtId="0" fontId="4" fillId="0" borderId="0" xfId="0" applyFont="1"/>
    <xf numFmtId="0" fontId="2" fillId="0" borderId="1" xfId="0" applyFont="1" applyBorder="1" applyAlignment="1">
      <alignment horizontal="left"/>
    </xf>
    <xf numFmtId="0" fontId="2" fillId="0" borderId="1" xfId="0" applyFont="1" applyBorder="1"/>
    <xf numFmtId="0" fontId="4" fillId="0" borderId="1" xfId="0" applyFont="1" applyBorder="1"/>
    <xf numFmtId="0" fontId="2" fillId="0" borderId="2" xfId="0" applyFont="1" applyBorder="1" applyAlignment="1">
      <alignment horizontal="left" vertical="center"/>
    </xf>
    <xf numFmtId="0" fontId="2" fillId="0" borderId="1" xfId="0" applyFont="1" applyBorder="1" applyAlignment="1">
      <alignment horizontal="right" vertical="center"/>
    </xf>
    <xf numFmtId="0" fontId="2" fillId="0" borderId="1" xfId="0" applyFont="1" applyBorder="1" applyAlignment="1">
      <alignment vertical="center"/>
    </xf>
    <xf numFmtId="0" fontId="5" fillId="0" borderId="4" xfId="0" applyFont="1" applyBorder="1" applyAlignment="1">
      <alignment horizontal="left" vertical="top"/>
    </xf>
    <xf numFmtId="0" fontId="3" fillId="0" borderId="0" xfId="0" applyFont="1"/>
    <xf numFmtId="0" fontId="5" fillId="0" borderId="1" xfId="0" applyFont="1" applyBorder="1"/>
    <xf numFmtId="0" fontId="3" fillId="0" borderId="1" xfId="0" applyFont="1" applyBorder="1"/>
    <xf numFmtId="0" fontId="3" fillId="0" borderId="4" xfId="0" applyFont="1" applyBorder="1"/>
    <xf numFmtId="164" fontId="7" fillId="0" borderId="5" xfId="0" applyNumberFormat="1" applyFont="1" applyBorder="1"/>
    <xf numFmtId="0" fontId="16" fillId="0" borderId="0" xfId="0" applyFont="1" applyAlignment="1">
      <alignment horizontal="left" vertical="top" wrapText="1"/>
    </xf>
    <xf numFmtId="4" fontId="5" fillId="0" borderId="4" xfId="0" applyNumberFormat="1" applyFont="1" applyBorder="1" applyAlignment="1">
      <alignment horizontal="left" vertical="top"/>
    </xf>
    <xf numFmtId="4" fontId="5" fillId="2" borderId="1" xfId="0" applyNumberFormat="1" applyFont="1" applyFill="1" applyBorder="1" applyAlignment="1" applyProtection="1">
      <alignment horizontal="right" wrapText="1"/>
      <protection locked="0"/>
    </xf>
    <xf numFmtId="4" fontId="5" fillId="0" borderId="5" xfId="0" applyNumberFormat="1" applyFont="1" applyBorder="1" applyAlignment="1">
      <alignment horizontal="right" wrapText="1"/>
    </xf>
    <xf numFmtId="4" fontId="7" fillId="0" borderId="4" xfId="0" applyNumberFormat="1" applyFont="1" applyBorder="1" applyAlignment="1">
      <alignment horizontal="left"/>
    </xf>
    <xf numFmtId="4" fontId="7" fillId="0" borderId="0" xfId="0" applyNumberFormat="1" applyFont="1" applyAlignment="1">
      <alignment horizontal="left"/>
    </xf>
    <xf numFmtId="4" fontId="5" fillId="0" borderId="0" xfId="0" applyNumberFormat="1" applyFont="1"/>
    <xf numFmtId="4" fontId="4" fillId="0" borderId="5" xfId="0" applyNumberFormat="1" applyFont="1" applyBorder="1"/>
    <xf numFmtId="4" fontId="5" fillId="0" borderId="0" xfId="0" applyNumberFormat="1" applyFont="1" applyAlignment="1">
      <alignment horizontal="left" vertical="top" wrapText="1"/>
    </xf>
    <xf numFmtId="4" fontId="5" fillId="0" borderId="0" xfId="0" applyNumberFormat="1" applyFont="1" applyAlignment="1">
      <alignment horizontal="left" wrapText="1"/>
    </xf>
    <xf numFmtId="4" fontId="5" fillId="0" borderId="0" xfId="0" applyNumberFormat="1" applyFont="1" applyAlignment="1">
      <alignment horizontal="left"/>
    </xf>
    <xf numFmtId="4" fontId="3" fillId="0" borderId="5" xfId="0" applyNumberFormat="1" applyFont="1" applyBorder="1"/>
    <xf numFmtId="4" fontId="5" fillId="0" borderId="0" xfId="0" applyNumberFormat="1" applyFont="1" applyAlignment="1">
      <alignment wrapText="1"/>
    </xf>
    <xf numFmtId="4" fontId="5" fillId="0" borderId="0" xfId="0" applyNumberFormat="1" applyFont="1" applyAlignment="1">
      <alignment horizontal="right" wrapText="1"/>
    </xf>
    <xf numFmtId="4" fontId="5" fillId="0" borderId="2" xfId="0" applyNumberFormat="1" applyFont="1" applyBorder="1" applyAlignment="1">
      <alignment horizontal="left" vertical="top"/>
    </xf>
    <xf numFmtId="4" fontId="5" fillId="0" borderId="1" xfId="0" applyNumberFormat="1" applyFont="1" applyBorder="1" applyAlignment="1">
      <alignment horizontal="left" vertical="top" wrapText="1"/>
    </xf>
    <xf numFmtId="4" fontId="5" fillId="0" borderId="1" xfId="0" applyNumberFormat="1" applyFont="1" applyBorder="1" applyAlignment="1">
      <alignment horizontal="right" wrapText="1"/>
    </xf>
    <xf numFmtId="4" fontId="3" fillId="0" borderId="3" xfId="0" applyNumberFormat="1" applyFont="1" applyBorder="1"/>
    <xf numFmtId="4" fontId="2" fillId="0" borderId="4" xfId="0" applyNumberFormat="1" applyFont="1" applyBorder="1" applyAlignment="1">
      <alignment horizontal="center"/>
    </xf>
    <xf numFmtId="4" fontId="2" fillId="0" borderId="0" xfId="0" applyNumberFormat="1" applyFont="1" applyAlignment="1">
      <alignment horizontal="center"/>
    </xf>
    <xf numFmtId="4" fontId="5" fillId="0" borderId="0" xfId="0" applyNumberFormat="1" applyFont="1" applyAlignment="1" applyProtection="1">
      <alignment horizontal="right" wrapText="1"/>
      <protection locked="0"/>
    </xf>
    <xf numFmtId="4" fontId="5" fillId="2" borderId="1" xfId="0" applyNumberFormat="1" applyFont="1" applyFill="1" applyBorder="1" applyProtection="1">
      <protection locked="0"/>
    </xf>
    <xf numFmtId="4" fontId="5" fillId="0" borderId="5" xfId="0" applyNumberFormat="1" applyFont="1" applyBorder="1"/>
    <xf numFmtId="4" fontId="5" fillId="3" borderId="6" xfId="0" applyNumberFormat="1" applyFont="1" applyFill="1" applyBorder="1"/>
    <xf numFmtId="4" fontId="9" fillId="0" borderId="0" xfId="0" applyNumberFormat="1" applyFont="1" applyAlignment="1">
      <alignment horizontal="left" vertical="top" wrapText="1"/>
    </xf>
    <xf numFmtId="4" fontId="5" fillId="0" borderId="4" xfId="0" applyNumberFormat="1" applyFont="1" applyBorder="1" applyAlignment="1">
      <alignment horizontal="left"/>
    </xf>
    <xf numFmtId="4" fontId="5" fillId="4" borderId="0" xfId="0" applyNumberFormat="1" applyFont="1" applyFill="1" applyAlignment="1">
      <alignment horizontal="left" vertical="top" wrapText="1"/>
    </xf>
    <xf numFmtId="4" fontId="5" fillId="3" borderId="3" xfId="0" applyNumberFormat="1" applyFont="1" applyFill="1" applyBorder="1"/>
    <xf numFmtId="4" fontId="5" fillId="0" borderId="0" xfId="0" applyNumberFormat="1" applyFont="1" applyAlignment="1">
      <alignment horizontal="left" vertical="top"/>
    </xf>
    <xf numFmtId="4" fontId="3" fillId="0" borderId="0" xfId="0" applyNumberFormat="1" applyFont="1"/>
    <xf numFmtId="4" fontId="3" fillId="0" borderId="0" xfId="0" applyNumberFormat="1" applyFont="1" applyAlignment="1">
      <alignment horizontal="center"/>
    </xf>
    <xf numFmtId="4" fontId="5" fillId="2" borderId="3" xfId="0" applyNumberFormat="1" applyFont="1" applyFill="1" applyBorder="1" applyProtection="1">
      <protection locked="0"/>
    </xf>
    <xf numFmtId="4" fontId="5" fillId="0" borderId="1" xfId="0" applyNumberFormat="1" applyFont="1" applyBorder="1"/>
    <xf numFmtId="4" fontId="0" fillId="0" borderId="0" xfId="0" applyNumberFormat="1" applyAlignment="1">
      <alignment horizontal="left" vertical="top" wrapText="1"/>
    </xf>
    <xf numFmtId="4" fontId="6" fillId="0" borderId="0" xfId="0" applyNumberFormat="1" applyFont="1" applyAlignment="1">
      <alignment horizontal="left" vertical="top"/>
    </xf>
    <xf numFmtId="4" fontId="13" fillId="0" borderId="0" xfId="0" applyNumberFormat="1" applyFont="1" applyAlignment="1">
      <alignment horizontal="left" vertical="top" wrapText="1"/>
    </xf>
    <xf numFmtId="4" fontId="2" fillId="0" borderId="5" xfId="0" applyNumberFormat="1" applyFont="1" applyBorder="1" applyAlignment="1">
      <alignment horizontal="center"/>
    </xf>
    <xf numFmtId="4" fontId="7" fillId="0" borderId="0" xfId="0" applyNumberFormat="1" applyFont="1" applyAlignment="1">
      <alignment horizontal="left" vertical="top" wrapText="1"/>
    </xf>
    <xf numFmtId="4" fontId="3" fillId="0" borderId="4" xfId="0" applyNumberFormat="1" applyFont="1" applyBorder="1"/>
    <xf numFmtId="4" fontId="5" fillId="0" borderId="0" xfId="0" applyNumberFormat="1" applyFont="1" applyAlignment="1">
      <alignment horizontal="center" vertical="center"/>
    </xf>
    <xf numFmtId="4" fontId="5" fillId="3" borderId="3" xfId="0" applyNumberFormat="1" applyFont="1" applyFill="1" applyBorder="1" applyAlignment="1">
      <alignment horizontal="center" vertical="center"/>
    </xf>
    <xf numFmtId="4" fontId="12" fillId="0" borderId="4" xfId="0" applyNumberFormat="1" applyFont="1" applyBorder="1" applyAlignment="1">
      <alignment horizontal="left" wrapText="1"/>
    </xf>
    <xf numFmtId="4" fontId="3" fillId="0" borderId="7" xfId="0" applyNumberFormat="1" applyFont="1" applyBorder="1"/>
    <xf numFmtId="4" fontId="5" fillId="0" borderId="5" xfId="0" applyNumberFormat="1" applyFont="1" applyBorder="1" applyAlignment="1">
      <alignment horizontal="left" vertical="top" wrapText="1"/>
    </xf>
    <xf numFmtId="4" fontId="0" fillId="0" borderId="0" xfId="0" applyNumberFormat="1"/>
    <xf numFmtId="4" fontId="6" fillId="0" borderId="0" xfId="0" applyNumberFormat="1" applyFont="1"/>
    <xf numFmtId="4" fontId="5" fillId="0" borderId="5" xfId="0" applyNumberFormat="1" applyFont="1" applyBorder="1" applyAlignment="1">
      <alignment horizontal="left" vertical="top"/>
    </xf>
    <xf numFmtId="4" fontId="7" fillId="0" borderId="0" xfId="0" applyNumberFormat="1" applyFont="1"/>
    <xf numFmtId="4" fontId="5" fillId="0" borderId="0" xfId="0" applyNumberFormat="1" applyFont="1" applyAlignment="1">
      <alignment vertical="top"/>
    </xf>
    <xf numFmtId="4" fontId="5" fillId="3" borderId="1" xfId="0" applyNumberFormat="1" applyFont="1" applyFill="1" applyBorder="1" applyAlignment="1">
      <alignment horizontal="right" vertical="top"/>
    </xf>
    <xf numFmtId="4" fontId="5" fillId="2" borderId="1" xfId="0" applyNumberFormat="1" applyFont="1" applyFill="1" applyBorder="1" applyAlignment="1" applyProtection="1">
      <alignment horizontal="right" vertical="top"/>
      <protection locked="0"/>
    </xf>
    <xf numFmtId="4" fontId="5" fillId="0" borderId="0" xfId="0" applyNumberFormat="1" applyFont="1" applyAlignment="1" applyProtection="1">
      <alignment horizontal="right" vertical="top"/>
      <protection locked="0"/>
    </xf>
    <xf numFmtId="4" fontId="8" fillId="0" borderId="0" xfId="0" applyNumberFormat="1" applyFont="1" applyAlignment="1">
      <alignment horizontal="left" vertical="top"/>
    </xf>
    <xf numFmtId="4" fontId="5" fillId="0" borderId="1" xfId="0" applyNumberFormat="1" applyFont="1" applyBorder="1" applyAlignment="1">
      <alignment horizontal="left"/>
    </xf>
    <xf numFmtId="4" fontId="5" fillId="0" borderId="1" xfId="0" applyNumberFormat="1" applyFont="1" applyBorder="1" applyAlignment="1">
      <alignment wrapText="1"/>
    </xf>
    <xf numFmtId="4" fontId="0" fillId="0" borderId="8" xfId="0" applyNumberFormat="1" applyBorder="1"/>
    <xf numFmtId="4" fontId="5" fillId="3" borderId="0" xfId="0" applyNumberFormat="1" applyFont="1" applyFill="1" applyAlignment="1">
      <alignment horizontal="right"/>
    </xf>
    <xf numFmtId="4" fontId="5" fillId="0" borderId="0" xfId="0" applyNumberFormat="1" applyFont="1" applyAlignment="1">
      <alignment horizontal="right"/>
    </xf>
    <xf numFmtId="0" fontId="18" fillId="0" borderId="0" xfId="0" applyFont="1"/>
    <xf numFmtId="6" fontId="20" fillId="2" borderId="0" xfId="0" applyNumberFormat="1" applyFont="1" applyFill="1" applyProtection="1">
      <protection locked="0"/>
    </xf>
    <xf numFmtId="6" fontId="20" fillId="5" borderId="0" xfId="0" applyNumberFormat="1" applyFont="1" applyFill="1"/>
    <xf numFmtId="4" fontId="22" fillId="0" borderId="1" xfId="0" applyNumberFormat="1" applyFont="1" applyBorder="1"/>
    <xf numFmtId="4" fontId="22" fillId="0" borderId="3" xfId="0" applyNumberFormat="1" applyFont="1" applyBorder="1"/>
    <xf numFmtId="4" fontId="22" fillId="0" borderId="2" xfId="0" applyNumberFormat="1" applyFont="1" applyBorder="1"/>
    <xf numFmtId="4" fontId="8" fillId="0" borderId="0" xfId="0" applyNumberFormat="1" applyFont="1" applyAlignment="1">
      <alignment horizontal="left" vertical="top" wrapText="1"/>
    </xf>
    <xf numFmtId="0" fontId="24" fillId="0" borderId="0" xfId="0" applyFont="1"/>
    <xf numFmtId="4" fontId="5" fillId="0" borderId="4" xfId="0" applyNumberFormat="1" applyFont="1" applyBorder="1"/>
    <xf numFmtId="4" fontId="5" fillId="3" borderId="1" xfId="0" applyNumberFormat="1" applyFont="1" applyFill="1" applyBorder="1" applyAlignment="1">
      <alignment horizontal="right"/>
    </xf>
    <xf numFmtId="4" fontId="5" fillId="3" borderId="1" xfId="0" applyNumberFormat="1" applyFont="1" applyFill="1" applyBorder="1"/>
    <xf numFmtId="4" fontId="5" fillId="0" borderId="0" xfId="0" applyNumberFormat="1" applyFont="1" applyAlignment="1" applyProtection="1">
      <alignment horizontal="center"/>
      <protection locked="0"/>
    </xf>
    <xf numFmtId="4" fontId="8" fillId="0" borderId="0" xfId="0" applyNumberFormat="1" applyFont="1"/>
    <xf numFmtId="4" fontId="5" fillId="0" borderId="5" xfId="0" applyNumberFormat="1" applyFont="1" applyBorder="1" applyProtection="1">
      <protection locked="0"/>
    </xf>
    <xf numFmtId="4" fontId="8" fillId="0" borderId="0" xfId="0" applyNumberFormat="1" applyFont="1" applyAlignment="1">
      <alignment horizontal="left"/>
    </xf>
    <xf numFmtId="4" fontId="7" fillId="3" borderId="3" xfId="0" applyNumberFormat="1" applyFont="1" applyFill="1" applyBorder="1"/>
    <xf numFmtId="4" fontId="7" fillId="0" borderId="5" xfId="0" applyNumberFormat="1" applyFont="1" applyBorder="1"/>
    <xf numFmtId="4" fontId="7" fillId="3" borderId="6" xfId="0" applyNumberFormat="1" applyFont="1" applyFill="1" applyBorder="1"/>
    <xf numFmtId="0" fontId="23" fillId="0" borderId="1" xfId="0" applyFont="1" applyBorder="1" applyAlignment="1">
      <alignment horizontal="left" vertical="center"/>
    </xf>
    <xf numFmtId="0" fontId="23" fillId="0" borderId="3" xfId="0" applyFont="1" applyBorder="1" applyAlignment="1">
      <alignment horizontal="right" vertical="center"/>
    </xf>
    <xf numFmtId="0" fontId="3" fillId="0" borderId="0" xfId="0" applyFont="1" applyAlignment="1">
      <alignment vertical="center"/>
    </xf>
    <xf numFmtId="0" fontId="3" fillId="0" borderId="4" xfId="0" applyFont="1" applyBorder="1" applyAlignment="1">
      <alignment vertical="center"/>
    </xf>
    <xf numFmtId="4" fontId="0" fillId="0" borderId="12" xfId="0" applyNumberFormat="1" applyBorder="1"/>
    <xf numFmtId="3" fontId="3" fillId="0" borderId="0" xfId="0" applyNumberFormat="1" applyFont="1"/>
    <xf numFmtId="0" fontId="28" fillId="0" borderId="0" xfId="0" applyFont="1"/>
    <xf numFmtId="0" fontId="4" fillId="0" borderId="0" xfId="0" applyFont="1" applyAlignment="1">
      <alignment vertical="top"/>
    </xf>
    <xf numFmtId="0" fontId="29" fillId="0" borderId="0" xfId="0" applyFont="1" applyAlignment="1">
      <alignment wrapText="1"/>
    </xf>
    <xf numFmtId="0" fontId="1" fillId="0" borderId="0" xfId="1" applyFont="1" applyAlignment="1" applyProtection="1"/>
    <xf numFmtId="0" fontId="2" fillId="0" borderId="2" xfId="0" applyFont="1" applyBorder="1" applyAlignment="1">
      <alignment horizontal="left"/>
    </xf>
    <xf numFmtId="0" fontId="4" fillId="0" borderId="3" xfId="0" applyFont="1" applyBorder="1"/>
    <xf numFmtId="3" fontId="5" fillId="2" borderId="1" xfId="0" applyNumberFormat="1" applyFont="1" applyFill="1" applyBorder="1" applyAlignment="1" applyProtection="1">
      <alignment horizontal="center" vertical="top" wrapText="1"/>
      <protection locked="0"/>
    </xf>
    <xf numFmtId="0" fontId="32" fillId="0" borderId="0" xfId="0" applyFont="1"/>
    <xf numFmtId="4" fontId="2" fillId="0" borderId="0" xfId="0" applyNumberFormat="1" applyFont="1"/>
    <xf numFmtId="2" fontId="5" fillId="6" borderId="3" xfId="0" applyNumberFormat="1" applyFont="1" applyFill="1" applyBorder="1"/>
    <xf numFmtId="0" fontId="15" fillId="0" borderId="0" xfId="1" applyFill="1" applyAlignment="1" applyProtection="1"/>
    <xf numFmtId="4" fontId="1" fillId="0" borderId="0" xfId="0" applyNumberFormat="1" applyFont="1" applyAlignment="1">
      <alignment wrapText="1"/>
    </xf>
    <xf numFmtId="0" fontId="3" fillId="0" borderId="0" xfId="0" applyFont="1" applyAlignment="1">
      <alignment horizontal="center" vertical="center" wrapText="1"/>
    </xf>
    <xf numFmtId="4" fontId="5" fillId="2" borderId="5" xfId="0" applyNumberFormat="1" applyFont="1" applyFill="1" applyBorder="1" applyProtection="1">
      <protection locked="0"/>
    </xf>
    <xf numFmtId="6" fontId="33" fillId="0" borderId="0" xfId="0" applyNumberFormat="1" applyFont="1"/>
    <xf numFmtId="0" fontId="34" fillId="0" borderId="0" xfId="1" applyFont="1" applyAlignment="1" applyProtection="1"/>
    <xf numFmtId="0" fontId="33" fillId="0" borderId="0" xfId="0" applyFont="1"/>
    <xf numFmtId="4" fontId="3" fillId="6" borderId="3" xfId="0" applyNumberFormat="1" applyFont="1" applyFill="1" applyBorder="1"/>
    <xf numFmtId="4" fontId="3" fillId="8" borderId="3" xfId="0" applyNumberFormat="1" applyFont="1" applyFill="1" applyBorder="1"/>
    <xf numFmtId="4" fontId="5" fillId="8" borderId="3" xfId="0" applyNumberFormat="1" applyFont="1" applyFill="1" applyBorder="1"/>
    <xf numFmtId="4" fontId="5" fillId="0" borderId="8" xfId="0" applyNumberFormat="1" applyFont="1" applyBorder="1" applyAlignment="1">
      <alignment horizontal="center" vertical="top" wrapText="1"/>
    </xf>
    <xf numFmtId="4" fontId="5" fillId="0" borderId="12" xfId="0" applyNumberFormat="1" applyFont="1" applyBorder="1" applyAlignment="1">
      <alignment horizontal="center" vertical="top" wrapText="1"/>
    </xf>
    <xf numFmtId="4" fontId="5" fillId="0" borderId="7"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5" fillId="0" borderId="0" xfId="0" applyNumberFormat="1" applyFont="1" applyAlignment="1">
      <alignment horizontal="center" vertical="top" wrapText="1"/>
    </xf>
    <xf numFmtId="4" fontId="5" fillId="0" borderId="5" xfId="0" applyNumberFormat="1" applyFont="1" applyBorder="1" applyAlignment="1">
      <alignment horizontal="center" vertical="top" wrapText="1"/>
    </xf>
    <xf numFmtId="4" fontId="9" fillId="0" borderId="4" xfId="0" applyNumberFormat="1" applyFont="1" applyBorder="1" applyAlignment="1">
      <alignment horizontal="left" vertical="top"/>
    </xf>
    <xf numFmtId="4" fontId="5" fillId="0" borderId="2" xfId="0" applyNumberFormat="1" applyFont="1" applyBorder="1" applyAlignment="1">
      <alignment horizontal="center" vertical="top" wrapText="1"/>
    </xf>
    <xf numFmtId="4" fontId="5" fillId="0" borderId="1" xfId="0" applyNumberFormat="1" applyFont="1" applyBorder="1" applyAlignment="1">
      <alignment horizontal="center" vertical="top" wrapText="1"/>
    </xf>
    <xf numFmtId="4" fontId="5" fillId="0" borderId="3" xfId="0" applyNumberFormat="1" applyFont="1" applyBorder="1" applyAlignment="1">
      <alignment horizontal="center" vertical="top" wrapText="1"/>
    </xf>
    <xf numFmtId="0" fontId="1" fillId="0" borderId="4" xfId="0" applyFont="1" applyBorder="1"/>
    <xf numFmtId="4" fontId="9" fillId="0" borderId="0" xfId="0" applyNumberFormat="1" applyFont="1" applyAlignment="1">
      <alignment vertical="top" wrapText="1"/>
    </xf>
    <xf numFmtId="4" fontId="7" fillId="0" borderId="0" xfId="0" applyNumberFormat="1" applyFont="1" applyAlignment="1">
      <alignment vertical="top"/>
    </xf>
    <xf numFmtId="4" fontId="5" fillId="6" borderId="3" xfId="0" applyNumberFormat="1" applyFont="1" applyFill="1" applyBorder="1"/>
    <xf numFmtId="0" fontId="3" fillId="0" borderId="1" xfId="0" applyFont="1" applyBorder="1" applyAlignment="1">
      <alignment horizontal="center"/>
    </xf>
    <xf numFmtId="0" fontId="3" fillId="0" borderId="4"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center"/>
    </xf>
    <xf numFmtId="4" fontId="3" fillId="0" borderId="0" xfId="0" applyNumberFormat="1" applyFont="1" applyAlignment="1">
      <alignment horizontal="center" vertical="center"/>
    </xf>
    <xf numFmtId="0" fontId="15" fillId="0" borderId="11" xfId="1" applyFill="1" applyBorder="1" applyAlignment="1" applyProtection="1">
      <alignment horizontal="left" vertical="center" wrapText="1"/>
    </xf>
    <xf numFmtId="0" fontId="15" fillId="0" borderId="9" xfId="1" applyFill="1" applyBorder="1" applyAlignment="1" applyProtection="1">
      <alignment horizontal="left" vertical="center" wrapText="1"/>
    </xf>
    <xf numFmtId="0" fontId="15" fillId="0" borderId="10" xfId="1" applyFill="1" applyBorder="1" applyAlignment="1" applyProtection="1">
      <alignment horizontal="left" vertical="center" wrapText="1"/>
    </xf>
    <xf numFmtId="4" fontId="5" fillId="0" borderId="0" xfId="0" applyNumberFormat="1" applyFont="1" applyAlignment="1">
      <alignment horizontal="left" vertical="top" wrapText="1"/>
    </xf>
    <xf numFmtId="4" fontId="2" fillId="3" borderId="11" xfId="0" applyNumberFormat="1" applyFont="1" applyFill="1" applyBorder="1" applyAlignment="1">
      <alignment horizontal="center"/>
    </xf>
    <xf numFmtId="4" fontId="2" fillId="3" borderId="9" xfId="0" applyNumberFormat="1" applyFont="1" applyFill="1" applyBorder="1" applyAlignment="1">
      <alignment horizontal="center"/>
    </xf>
    <xf numFmtId="4" fontId="2" fillId="3" borderId="10" xfId="0" applyNumberFormat="1" applyFont="1" applyFill="1" applyBorder="1" applyAlignment="1">
      <alignment horizontal="center"/>
    </xf>
    <xf numFmtId="0" fontId="2" fillId="3" borderId="11" xfId="0" applyFont="1" applyFill="1" applyBorder="1" applyAlignment="1">
      <alignment horizontal="center"/>
    </xf>
    <xf numFmtId="0" fontId="2" fillId="3" borderId="9" xfId="0" applyFont="1" applyFill="1" applyBorder="1" applyAlignment="1">
      <alignment horizontal="center"/>
    </xf>
    <xf numFmtId="0" fontId="2" fillId="3" borderId="10" xfId="0" applyFont="1" applyFill="1" applyBorder="1" applyAlignment="1">
      <alignment horizontal="center"/>
    </xf>
    <xf numFmtId="0" fontId="7" fillId="0" borderId="8" xfId="0" applyFont="1" applyBorder="1" applyAlignment="1">
      <alignment horizontal="left" vertical="center" wrapText="1"/>
    </xf>
    <xf numFmtId="0" fontId="7" fillId="0" borderId="12" xfId="0" applyFont="1" applyBorder="1" applyAlignment="1">
      <alignment horizontal="left" vertical="center" wrapText="1"/>
    </xf>
    <xf numFmtId="0" fontId="7" fillId="0" borderId="7" xfId="0" applyFont="1" applyBorder="1" applyAlignment="1">
      <alignment horizontal="left" vertical="center" wrapText="1"/>
    </xf>
    <xf numFmtId="4" fontId="6" fillId="0" borderId="0" xfId="0" applyNumberFormat="1" applyFont="1" applyAlignment="1">
      <alignment horizontal="left" vertical="top" wrapText="1"/>
    </xf>
    <xf numFmtId="4" fontId="6" fillId="0" borderId="4" xfId="0" applyNumberFormat="1" applyFont="1" applyBorder="1" applyAlignment="1">
      <alignment horizontal="left" vertical="top" wrapText="1"/>
    </xf>
    <xf numFmtId="4" fontId="2" fillId="0" borderId="4" xfId="0" applyNumberFormat="1" applyFont="1" applyBorder="1" applyAlignment="1">
      <alignment horizontal="center"/>
    </xf>
    <xf numFmtId="4" fontId="2" fillId="0" borderId="0" xfId="0" applyNumberFormat="1" applyFont="1" applyAlignment="1">
      <alignment horizontal="center"/>
    </xf>
    <xf numFmtId="4" fontId="5" fillId="2" borderId="0" xfId="0" applyNumberFormat="1" applyFont="1" applyFill="1" applyAlignment="1" applyProtection="1">
      <alignment horizontal="right" wrapText="1"/>
      <protection locked="0"/>
    </xf>
    <xf numFmtId="4" fontId="5" fillId="2" borderId="1" xfId="0" applyNumberFormat="1" applyFont="1" applyFill="1" applyBorder="1" applyAlignment="1" applyProtection="1">
      <alignment horizontal="right" wrapText="1"/>
      <protection locked="0"/>
    </xf>
    <xf numFmtId="4" fontId="8" fillId="0" borderId="0" xfId="0" applyNumberFormat="1" applyFont="1" applyAlignment="1">
      <alignment horizontal="left" vertical="top" wrapText="1"/>
    </xf>
    <xf numFmtId="4" fontId="7" fillId="0" borderId="8" xfId="0" applyNumberFormat="1" applyFont="1" applyBorder="1" applyAlignment="1">
      <alignment horizontal="left" vertical="center" wrapText="1"/>
    </xf>
    <xf numFmtId="4" fontId="7" fillId="0" borderId="12" xfId="0" applyNumberFormat="1" applyFont="1" applyBorder="1" applyAlignment="1">
      <alignment horizontal="left" vertical="center" wrapText="1"/>
    </xf>
    <xf numFmtId="4" fontId="7" fillId="0" borderId="7" xfId="0" applyNumberFormat="1" applyFont="1" applyBorder="1" applyAlignment="1">
      <alignment horizontal="left" vertical="center" wrapText="1"/>
    </xf>
    <xf numFmtId="4" fontId="9" fillId="0" borderId="0" xfId="0" applyNumberFormat="1" applyFont="1" applyAlignment="1">
      <alignment horizontal="left" vertical="top" wrapText="1"/>
    </xf>
    <xf numFmtId="4" fontId="7" fillId="0" borderId="0" xfId="0" applyNumberFormat="1" applyFont="1" applyAlignment="1">
      <alignment wrapText="1"/>
    </xf>
    <xf numFmtId="0" fontId="30" fillId="7" borderId="2" xfId="0" applyFont="1" applyFill="1" applyBorder="1" applyAlignment="1">
      <alignment horizontal="center"/>
    </xf>
    <xf numFmtId="0" fontId="30" fillId="7" borderId="1" xfId="0" applyFont="1" applyFill="1" applyBorder="1" applyAlignment="1">
      <alignment horizontal="center"/>
    </xf>
    <xf numFmtId="0" fontId="30" fillId="7" borderId="3" xfId="0" applyFont="1" applyFill="1" applyBorder="1" applyAlignment="1">
      <alignment horizontal="center"/>
    </xf>
    <xf numFmtId="4" fontId="5" fillId="0" borderId="0" xfId="0" applyNumberFormat="1" applyFont="1" applyAlignment="1">
      <alignment vertical="top" wrapText="1"/>
    </xf>
    <xf numFmtId="4" fontId="5" fillId="0" borderId="1" xfId="0" applyNumberFormat="1" applyFont="1" applyBorder="1" applyAlignment="1">
      <alignment horizontal="left" vertical="top" wrapText="1"/>
    </xf>
    <xf numFmtId="0" fontId="2" fillId="0" borderId="4" xfId="0" applyFont="1" applyBorder="1" applyAlignment="1">
      <alignment horizontal="right"/>
    </xf>
    <xf numFmtId="0" fontId="2" fillId="0" borderId="0" xfId="0" applyFont="1" applyAlignment="1">
      <alignment horizontal="right"/>
    </xf>
    <xf numFmtId="0" fontId="3" fillId="6" borderId="13" xfId="0" applyFont="1" applyFill="1" applyBorder="1" applyAlignment="1" applyProtection="1">
      <alignment horizontal="center"/>
      <protection locked="0"/>
    </xf>
    <xf numFmtId="14" fontId="3" fillId="6" borderId="13" xfId="0" applyNumberFormat="1" applyFont="1" applyFill="1" applyBorder="1" applyAlignment="1" applyProtection="1">
      <alignment horizontal="left"/>
      <protection locked="0"/>
    </xf>
    <xf numFmtId="0" fontId="3" fillId="6" borderId="16" xfId="0" applyFont="1" applyFill="1" applyBorder="1" applyAlignment="1" applyProtection="1">
      <alignment horizontal="left"/>
      <protection locked="0"/>
    </xf>
    <xf numFmtId="0" fontId="31" fillId="0" borderId="0" xfId="1" applyFont="1" applyAlignment="1" applyProtection="1">
      <alignment horizontal="right"/>
    </xf>
    <xf numFmtId="8" fontId="4" fillId="6" borderId="14" xfId="0" applyNumberFormat="1" applyFont="1" applyFill="1" applyBorder="1" applyAlignment="1" applyProtection="1">
      <alignment horizontal="left" wrapText="1"/>
      <protection locked="0"/>
    </xf>
    <xf numFmtId="0" fontId="0" fillId="6" borderId="15" xfId="0" applyFill="1" applyBorder="1" applyAlignment="1" applyProtection="1">
      <alignment horizontal="left" wrapText="1"/>
      <protection locked="0"/>
    </xf>
    <xf numFmtId="4" fontId="25" fillId="0" borderId="0" xfId="0" applyNumberFormat="1" applyFont="1" applyAlignment="1">
      <alignment horizontal="left" vertical="top" wrapText="1"/>
    </xf>
    <xf numFmtId="4" fontId="6" fillId="0" borderId="0" xfId="0" applyNumberFormat="1" applyFont="1" applyAlignment="1">
      <alignment horizontal="left" wrapText="1"/>
    </xf>
    <xf numFmtId="4" fontId="5" fillId="0" borderId="0" xfId="0" applyNumberFormat="1" applyFont="1" applyAlignment="1">
      <alignment wrapText="1"/>
    </xf>
    <xf numFmtId="4" fontId="6" fillId="0" borderId="4" xfId="0" applyNumberFormat="1" applyFont="1" applyBorder="1" applyAlignment="1">
      <alignment horizontal="left" wrapText="1"/>
    </xf>
    <xf numFmtId="4" fontId="7" fillId="0" borderId="0" xfId="0" applyNumberFormat="1" applyFont="1" applyAlignment="1">
      <alignment horizontal="left" vertical="top" wrapText="1"/>
    </xf>
    <xf numFmtId="4" fontId="5" fillId="2" borderId="5" xfId="0" applyNumberFormat="1" applyFont="1" applyFill="1" applyBorder="1" applyAlignment="1" applyProtection="1">
      <alignment horizontal="center" vertical="center"/>
      <protection locked="0"/>
    </xf>
    <xf numFmtId="4" fontId="5" fillId="2" borderId="3" xfId="0" applyNumberFormat="1" applyFont="1" applyFill="1" applyBorder="1" applyAlignment="1" applyProtection="1">
      <alignment horizontal="center" vertical="center"/>
      <protection locked="0"/>
    </xf>
    <xf numFmtId="4" fontId="7" fillId="0" borderId="8" xfId="0" applyNumberFormat="1" applyFont="1" applyBorder="1" applyAlignment="1">
      <alignment horizontal="left" vertical="top" wrapText="1"/>
    </xf>
    <xf numFmtId="4" fontId="7" fillId="0" borderId="12" xfId="0" applyNumberFormat="1" applyFont="1" applyBorder="1" applyAlignment="1">
      <alignment horizontal="left" vertical="top" wrapText="1"/>
    </xf>
    <xf numFmtId="4" fontId="7" fillId="0" borderId="7" xfId="0" applyNumberFormat="1" applyFont="1" applyBorder="1" applyAlignment="1">
      <alignment horizontal="left" vertical="top" wrapText="1"/>
    </xf>
    <xf numFmtId="4" fontId="7" fillId="0" borderId="4" xfId="0" applyNumberFormat="1" applyFont="1" applyBorder="1" applyAlignment="1">
      <alignment horizontal="left" vertical="top" wrapText="1"/>
    </xf>
    <xf numFmtId="4" fontId="7" fillId="0" borderId="5" xfId="0" applyNumberFormat="1" applyFont="1" applyBorder="1" applyAlignment="1">
      <alignment horizontal="left" vertical="top" wrapText="1"/>
    </xf>
    <xf numFmtId="4" fontId="2" fillId="0" borderId="5" xfId="0" applyNumberFormat="1" applyFont="1" applyBorder="1" applyAlignment="1">
      <alignment horizontal="center"/>
    </xf>
    <xf numFmtId="0" fontId="30" fillId="7" borderId="8" xfId="0" applyFont="1" applyFill="1" applyBorder="1" applyAlignment="1">
      <alignment horizontal="center" vertical="top" wrapText="1"/>
    </xf>
    <xf numFmtId="0" fontId="30" fillId="7" borderId="12" xfId="0" applyFont="1" applyFill="1" applyBorder="1" applyAlignment="1">
      <alignment horizontal="center" vertical="top" wrapText="1"/>
    </xf>
    <xf numFmtId="0" fontId="30" fillId="7" borderId="7" xfId="0" applyFont="1" applyFill="1" applyBorder="1" applyAlignment="1">
      <alignment horizontal="center" vertical="top" wrapText="1"/>
    </xf>
    <xf numFmtId="4" fontId="8" fillId="0" borderId="0" xfId="0" applyNumberFormat="1" applyFont="1" applyAlignment="1">
      <alignment horizontal="left" wrapText="1"/>
    </xf>
    <xf numFmtId="4" fontId="13" fillId="0" borderId="0" xfId="0" applyNumberFormat="1" applyFont="1" applyAlignment="1">
      <alignment horizontal="left"/>
    </xf>
    <xf numFmtId="4" fontId="13" fillId="0" borderId="0" xfId="0" applyNumberFormat="1" applyFont="1" applyAlignment="1">
      <alignment horizontal="left" wrapText="1"/>
    </xf>
    <xf numFmtId="4" fontId="27" fillId="0" borderId="0" xfId="0" applyNumberFormat="1" applyFont="1" applyAlignment="1">
      <alignment horizontal="left" vertical="top" wrapText="1"/>
    </xf>
    <xf numFmtId="4" fontId="9" fillId="0" borderId="0" xfId="0" applyNumberFormat="1" applyFont="1"/>
    <xf numFmtId="0" fontId="5" fillId="0" borderId="11" xfId="0" applyFont="1" applyBorder="1" applyAlignment="1">
      <alignment horizontal="left"/>
    </xf>
    <xf numFmtId="0" fontId="5" fillId="0" borderId="9" xfId="0" applyFont="1" applyBorder="1" applyAlignment="1">
      <alignment horizontal="left"/>
    </xf>
    <xf numFmtId="0" fontId="5" fillId="0" borderId="10" xfId="0" applyFont="1" applyBorder="1" applyAlignment="1">
      <alignment horizontal="left"/>
    </xf>
    <xf numFmtId="4" fontId="2" fillId="3" borderId="11" xfId="0" applyNumberFormat="1" applyFont="1" applyFill="1" applyBorder="1" applyAlignment="1">
      <alignment horizontal="center" wrapText="1"/>
    </xf>
    <xf numFmtId="4" fontId="2" fillId="3" borderId="9" xfId="0" applyNumberFormat="1" applyFont="1" applyFill="1" applyBorder="1" applyAlignment="1">
      <alignment horizontal="center" wrapText="1"/>
    </xf>
    <xf numFmtId="4" fontId="2" fillId="3" borderId="10" xfId="0" applyNumberFormat="1" applyFont="1" applyFill="1" applyBorder="1" applyAlignment="1">
      <alignment horizontal="center" wrapText="1"/>
    </xf>
    <xf numFmtId="4" fontId="5" fillId="2" borderId="1" xfId="0" applyNumberFormat="1" applyFont="1" applyFill="1" applyBorder="1" applyAlignment="1" applyProtection="1">
      <alignment horizontal="center"/>
      <protection locked="0"/>
    </xf>
    <xf numFmtId="4" fontId="9" fillId="0" borderId="8" xfId="0" applyNumberFormat="1" applyFont="1" applyBorder="1" applyAlignment="1">
      <alignment horizontal="center" vertical="top" wrapText="1"/>
    </xf>
    <xf numFmtId="4" fontId="9" fillId="0" borderId="12" xfId="0" applyNumberFormat="1" applyFont="1" applyBorder="1" applyAlignment="1">
      <alignment horizontal="center" vertical="top" wrapText="1"/>
    </xf>
    <xf numFmtId="4" fontId="9" fillId="0" borderId="7" xfId="0" applyNumberFormat="1" applyFont="1" applyBorder="1" applyAlignment="1">
      <alignment horizontal="center" vertical="top" wrapText="1"/>
    </xf>
    <xf numFmtId="4" fontId="5" fillId="0" borderId="4" xfId="0" applyNumberFormat="1" applyFont="1" applyBorder="1" applyAlignment="1">
      <alignment horizontal="left" vertical="top" wrapText="1"/>
    </xf>
    <xf numFmtId="4" fontId="5" fillId="0" borderId="5" xfId="0" applyNumberFormat="1" applyFont="1" applyBorder="1" applyAlignment="1">
      <alignment horizontal="left" vertical="top" wrapText="1"/>
    </xf>
    <xf numFmtId="4" fontId="5" fillId="0" borderId="1" xfId="0" applyNumberFormat="1" applyFont="1" applyBorder="1" applyAlignment="1" applyProtection="1">
      <alignment horizontal="center" vertical="top"/>
      <protection locked="0"/>
    </xf>
    <xf numFmtId="4" fontId="5" fillId="0" borderId="3" xfId="0" applyNumberFormat="1" applyFont="1" applyBorder="1" applyAlignment="1" applyProtection="1">
      <alignment horizontal="center" vertical="top"/>
      <protection locked="0"/>
    </xf>
    <xf numFmtId="4" fontId="5" fillId="0" borderId="0" xfId="0" applyNumberFormat="1" applyFont="1"/>
    <xf numFmtId="0" fontId="15" fillId="0" borderId="0" xfId="1" applyAlignment="1" applyProtection="1">
      <alignment horizontal="left" wrapText="1"/>
    </xf>
    <xf numFmtId="4" fontId="2" fillId="3" borderId="2" xfId="0" applyNumberFormat="1" applyFont="1" applyFill="1" applyBorder="1" applyAlignment="1">
      <alignment horizontal="center"/>
    </xf>
    <xf numFmtId="4" fontId="2" fillId="3" borderId="1" xfId="0" applyNumberFormat="1" applyFont="1" applyFill="1" applyBorder="1" applyAlignment="1">
      <alignment horizontal="center"/>
    </xf>
    <xf numFmtId="4" fontId="2" fillId="3" borderId="3" xfId="0" applyNumberFormat="1" applyFont="1" applyFill="1" applyBorder="1" applyAlignment="1">
      <alignment horizontal="center"/>
    </xf>
    <xf numFmtId="4" fontId="13" fillId="0" borderId="0" xfId="0" applyNumberFormat="1" applyFont="1" applyAlignment="1">
      <alignment horizontal="left" vertical="top" wrapText="1"/>
    </xf>
    <xf numFmtId="4" fontId="7" fillId="0" borderId="2" xfId="0" applyNumberFormat="1" applyFont="1" applyBorder="1" applyAlignment="1">
      <alignment horizontal="left" vertical="top" wrapText="1"/>
    </xf>
    <xf numFmtId="4" fontId="7" fillId="0" borderId="1" xfId="0" applyNumberFormat="1" applyFont="1" applyBorder="1" applyAlignment="1">
      <alignment horizontal="left" vertical="top" wrapText="1"/>
    </xf>
    <xf numFmtId="4" fontId="7" fillId="0" borderId="3" xfId="0" applyNumberFormat="1" applyFont="1" applyBorder="1" applyAlignment="1">
      <alignment horizontal="left" vertical="top" wrapText="1"/>
    </xf>
    <xf numFmtId="4" fontId="9" fillId="0" borderId="0" xfId="0" applyNumberFormat="1" applyFont="1" applyAlignment="1">
      <alignment horizontal="center" vertical="top" wrapText="1"/>
    </xf>
    <xf numFmtId="4" fontId="5" fillId="0" borderId="8" xfId="0" applyNumberFormat="1" applyFont="1" applyBorder="1" applyAlignment="1">
      <alignment horizontal="center" vertical="top" wrapText="1"/>
    </xf>
    <xf numFmtId="4" fontId="5" fillId="0" borderId="12" xfId="0" applyNumberFormat="1" applyFont="1" applyBorder="1" applyAlignment="1">
      <alignment horizontal="center" vertical="top" wrapText="1"/>
    </xf>
    <xf numFmtId="4" fontId="5" fillId="0" borderId="7"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5" fillId="0" borderId="0" xfId="0" applyNumberFormat="1" applyFont="1" applyAlignment="1">
      <alignment horizontal="center" vertical="top" wrapText="1"/>
    </xf>
    <xf numFmtId="4" fontId="5" fillId="0" borderId="5" xfId="0" applyNumberFormat="1" applyFont="1" applyBorder="1" applyAlignment="1">
      <alignment horizontal="center" vertical="top" wrapText="1"/>
    </xf>
    <xf numFmtId="0" fontId="19" fillId="0" borderId="0" xfId="0" applyFont="1" applyAlignment="1">
      <alignment horizontal="left" vertical="top" wrapText="1"/>
    </xf>
    <xf numFmtId="0" fontId="18" fillId="5" borderId="0" xfId="0" applyFont="1" applyFill="1" applyAlignment="1">
      <alignment horizontal="center"/>
    </xf>
    <xf numFmtId="0" fontId="17" fillId="0" borderId="0" xfId="0" applyFont="1" applyAlignment="1">
      <alignment horizontal="center"/>
    </xf>
    <xf numFmtId="0" fontId="15" fillId="0" borderId="0" xfId="1" applyFill="1" applyBorder="1" applyAlignment="1" applyProtection="1">
      <alignment horizontal="center"/>
      <protection locked="0"/>
    </xf>
    <xf numFmtId="0" fontId="18" fillId="6" borderId="1" xfId="0" applyFont="1" applyFill="1" applyBorder="1" applyAlignment="1" applyProtection="1">
      <alignment horizontal="center"/>
      <protection locked="0"/>
    </xf>
    <xf numFmtId="0" fontId="18" fillId="6" borderId="9" xfId="0" applyFont="1" applyFill="1" applyBorder="1" applyAlignment="1" applyProtection="1">
      <alignment horizontal="center"/>
      <protection locked="0"/>
    </xf>
    <xf numFmtId="165" fontId="18" fillId="6" borderId="9" xfId="0" applyNumberFormat="1" applyFont="1" applyFill="1" applyBorder="1" applyAlignment="1" applyProtection="1">
      <alignment horizontal="center"/>
      <protection locked="0"/>
    </xf>
  </cellXfs>
  <cellStyles count="2">
    <cellStyle name="Hyperlink" xfId="1" builtinId="8"/>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6</xdr:row>
          <xdr:rowOff>66675</xdr:rowOff>
        </xdr:from>
        <xdr:to>
          <xdr:col>1</xdr:col>
          <xdr:colOff>314325</xdr:colOff>
          <xdr:row>6</xdr:row>
          <xdr:rowOff>295275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xdr:row>
          <xdr:rowOff>66675</xdr:rowOff>
        </xdr:from>
        <xdr:to>
          <xdr:col>7</xdr:col>
          <xdr:colOff>314325</xdr:colOff>
          <xdr:row>6</xdr:row>
          <xdr:rowOff>295275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xdr:row>
          <xdr:rowOff>66675</xdr:rowOff>
        </xdr:from>
        <xdr:to>
          <xdr:col>7</xdr:col>
          <xdr:colOff>304800</xdr:colOff>
          <xdr:row>6</xdr:row>
          <xdr:rowOff>295275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xdr:row>
          <xdr:rowOff>66675</xdr:rowOff>
        </xdr:from>
        <xdr:to>
          <xdr:col>5</xdr:col>
          <xdr:colOff>304800</xdr:colOff>
          <xdr:row>6</xdr:row>
          <xdr:rowOff>295275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3</xdr:col>
      <xdr:colOff>333375</xdr:colOff>
      <xdr:row>0</xdr:row>
      <xdr:rowOff>0</xdr:rowOff>
    </xdr:from>
    <xdr:to>
      <xdr:col>6</xdr:col>
      <xdr:colOff>825731</xdr:colOff>
      <xdr:row>0</xdr:row>
      <xdr:rowOff>869949</xdr:rowOff>
    </xdr:to>
    <xdr:pic>
      <xdr:nvPicPr>
        <xdr:cNvPr id="2" name="Picture 1" descr="My Community My Vision | Patronicity">
          <a:extLst>
            <a:ext uri="{FF2B5EF4-FFF2-40B4-BE49-F238E27FC236}">
              <a16:creationId xmlns:a16="http://schemas.microsoft.com/office/drawing/2014/main" id="{6FE80A0F-2C1D-4BCE-9CAF-40ECD2F841C5}"/>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292" b="13961"/>
        <a:stretch/>
      </xdr:blipFill>
      <xdr:spPr bwMode="auto">
        <a:xfrm>
          <a:off x="1895475" y="0"/>
          <a:ext cx="3295881" cy="8667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152400</xdr:colOff>
      <xdr:row>0</xdr:row>
      <xdr:rowOff>38100</xdr:rowOff>
    </xdr:from>
    <xdr:to>
      <xdr:col>7</xdr:col>
      <xdr:colOff>539981</xdr:colOff>
      <xdr:row>5</xdr:row>
      <xdr:rowOff>95249</xdr:rowOff>
    </xdr:to>
    <xdr:pic>
      <xdr:nvPicPr>
        <xdr:cNvPr id="2" name="Picture 1" descr="My Community My Vision | Patronicity">
          <a:extLst>
            <a:ext uri="{FF2B5EF4-FFF2-40B4-BE49-F238E27FC236}">
              <a16:creationId xmlns:a16="http://schemas.microsoft.com/office/drawing/2014/main" id="{A52C218B-11D5-4ADD-AEFA-5048AA07D3B3}"/>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292" b="13961"/>
        <a:stretch/>
      </xdr:blipFill>
      <xdr:spPr bwMode="auto">
        <a:xfrm>
          <a:off x="1371600" y="38100"/>
          <a:ext cx="3435581" cy="8667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https://www.in.gov/ihcda/files/IN-BoS-RRH-Written-Standards-APPROVED-2022-05-19.pdf" TargetMode="External"/><Relationship Id="rId1" Type="http://schemas.openxmlformats.org/officeDocument/2006/relationships/hyperlink" Target="https://www.ecfr.gov/current/title-24/part-578/section-578.51"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www.in.gov/ihcda/files/IN-BoS-RRH-Written-Standards-APPROVED-2022-05-19.pdf"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in.gov/ihcda/files/2025-Allowances-Single-Family.pdf" TargetMode="External"/><Relationship Id="rId2" Type="http://schemas.openxmlformats.org/officeDocument/2006/relationships/hyperlink" Target="https://www.youtube.com/watch?v=hF_JJDP43cI&amp;t=1s" TargetMode="External"/><Relationship Id="rId1" Type="http://schemas.openxmlformats.org/officeDocument/2006/relationships/hyperlink" Target="https://www.in.gov/ihcda/developers/utility-allowances/"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hyperlink" Target="https://www.in.gov/ihcda/files/2025-Allowances-Muli-Family.pd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65"/>
  <sheetViews>
    <sheetView tabSelected="1" topLeftCell="A7" zoomScaleNormal="100" workbookViewId="0">
      <selection activeCell="I43" sqref="I43"/>
    </sheetView>
  </sheetViews>
  <sheetFormatPr defaultColWidth="9.140625" defaultRowHeight="15.75" x14ac:dyDescent="0.25"/>
  <cols>
    <col min="1" max="1" width="6.28515625" style="9" customWidth="1"/>
    <col min="2" max="2" width="14.5703125" style="9" customWidth="1"/>
    <col min="3" max="3" width="12.42578125" style="9" customWidth="1"/>
    <col min="4" max="4" width="9.85546875" style="9" customWidth="1"/>
    <col min="5" max="5" width="9.7109375" style="9" customWidth="1"/>
    <col min="6" max="6" width="22.42578125" style="9" customWidth="1"/>
    <col min="7" max="7" width="23.5703125" style="9" customWidth="1"/>
    <col min="8" max="8" width="9.42578125" style="9" bestFit="1" customWidth="1"/>
    <col min="9" max="9" width="19.28515625" style="9" customWidth="1"/>
    <col min="10" max="10" width="31.85546875" style="9" customWidth="1"/>
    <col min="11" max="14" width="9.140625" style="9"/>
    <col min="15" max="15" width="17.140625" style="9" customWidth="1"/>
    <col min="16" max="16384" width="9.140625" style="9"/>
  </cols>
  <sheetData>
    <row r="1" spans="2:12" ht="70.5" customHeight="1" x14ac:dyDescent="0.25">
      <c r="B1" s="108" t="s">
        <v>166</v>
      </c>
      <c r="C1" s="130"/>
      <c r="D1" s="130"/>
      <c r="E1" s="130"/>
      <c r="F1" s="130"/>
      <c r="G1" s="130"/>
      <c r="H1" s="130"/>
      <c r="I1" s="130"/>
    </row>
    <row r="2" spans="2:12" ht="54.75" customHeight="1" x14ac:dyDescent="0.25">
      <c r="B2" s="186" t="s">
        <v>167</v>
      </c>
      <c r="C2" s="187"/>
      <c r="D2" s="187"/>
      <c r="E2" s="187"/>
      <c r="F2" s="187"/>
      <c r="G2" s="187"/>
      <c r="H2" s="187"/>
      <c r="I2" s="188"/>
    </row>
    <row r="3" spans="2:12" ht="20.25" x14ac:dyDescent="0.3">
      <c r="B3" s="160" t="s">
        <v>125</v>
      </c>
      <c r="C3" s="161"/>
      <c r="D3" s="161"/>
      <c r="E3" s="161"/>
      <c r="F3" s="161"/>
      <c r="G3" s="161"/>
      <c r="H3" s="161"/>
      <c r="I3" s="162"/>
    </row>
    <row r="4" spans="2:12" s="1" customFormat="1" ht="16.5" thickBot="1" x14ac:dyDescent="0.3">
      <c r="B4" s="165" t="s">
        <v>98</v>
      </c>
      <c r="C4" s="166"/>
      <c r="D4" s="167"/>
      <c r="E4" s="167"/>
      <c r="F4" s="166" t="s">
        <v>99</v>
      </c>
      <c r="G4" s="166"/>
      <c r="H4" s="168"/>
      <c r="I4" s="169"/>
    </row>
    <row r="5" spans="2:12" s="1" customFormat="1" ht="18.75" customHeight="1" thickBot="1" x14ac:dyDescent="0.3">
      <c r="B5" s="165" t="s">
        <v>100</v>
      </c>
      <c r="C5" s="166"/>
      <c r="D5" s="167"/>
      <c r="E5" s="167"/>
      <c r="F5" s="170" t="s">
        <v>124</v>
      </c>
      <c r="G5" s="170"/>
      <c r="H5" s="171"/>
      <c r="I5" s="172"/>
    </row>
    <row r="6" spans="2:12" s="1" customFormat="1" ht="7.5" customHeight="1" x14ac:dyDescent="0.25">
      <c r="B6" s="100"/>
      <c r="C6" s="2"/>
      <c r="D6" s="3"/>
      <c r="E6" s="3"/>
      <c r="F6" s="2"/>
      <c r="G6" s="2"/>
      <c r="H6" s="4"/>
      <c r="I6" s="101"/>
    </row>
    <row r="7" spans="2:12" s="1" customFormat="1" ht="30.75" customHeight="1" x14ac:dyDescent="0.2">
      <c r="B7" s="5" t="s">
        <v>0</v>
      </c>
      <c r="C7" s="6"/>
      <c r="D7" s="7"/>
      <c r="E7" s="90"/>
      <c r="F7" s="5" t="s">
        <v>128</v>
      </c>
      <c r="G7" s="90"/>
      <c r="H7" s="5" t="s">
        <v>123</v>
      </c>
      <c r="I7" s="91"/>
    </row>
    <row r="8" spans="2:12" s="1" customFormat="1" ht="162" customHeight="1" x14ac:dyDescent="0.2">
      <c r="B8" s="135" t="s">
        <v>168</v>
      </c>
      <c r="C8" s="136"/>
      <c r="D8" s="136"/>
      <c r="E8" s="136"/>
      <c r="F8" s="136"/>
      <c r="G8" s="136"/>
      <c r="H8" s="136"/>
      <c r="I8" s="137"/>
      <c r="J8" s="98"/>
      <c r="K8" s="99"/>
    </row>
    <row r="9" spans="2:12" s="1" customFormat="1" ht="15.75" customHeight="1" x14ac:dyDescent="0.25">
      <c r="B9" s="142" t="s">
        <v>1</v>
      </c>
      <c r="C9" s="143"/>
      <c r="D9" s="143"/>
      <c r="E9" s="143"/>
      <c r="F9" s="143"/>
      <c r="G9" s="143"/>
      <c r="H9" s="143"/>
      <c r="I9" s="144"/>
    </row>
    <row r="10" spans="2:12" s="1" customFormat="1" ht="77.25" customHeight="1" x14ac:dyDescent="0.2">
      <c r="B10" s="145" t="s">
        <v>105</v>
      </c>
      <c r="C10" s="146"/>
      <c r="D10" s="146"/>
      <c r="E10" s="146"/>
      <c r="F10" s="146"/>
      <c r="G10" s="146"/>
      <c r="H10" s="146"/>
      <c r="I10" s="147"/>
      <c r="L10" s="97"/>
    </row>
    <row r="11" spans="2:12" s="1" customFormat="1" ht="78" customHeight="1" x14ac:dyDescent="0.25">
      <c r="B11" s="15" t="s">
        <v>2</v>
      </c>
      <c r="C11" s="138" t="s">
        <v>106</v>
      </c>
      <c r="D11" s="138"/>
      <c r="E11" s="138"/>
      <c r="F11" s="138"/>
      <c r="G11" s="138"/>
      <c r="H11" s="16">
        <v>0</v>
      </c>
      <c r="I11" s="17"/>
    </row>
    <row r="12" spans="2:12" s="1" customFormat="1" ht="15.75" customHeight="1" x14ac:dyDescent="0.25">
      <c r="B12" s="18"/>
      <c r="C12" s="19"/>
      <c r="D12" s="19"/>
      <c r="E12" s="19"/>
      <c r="F12" s="19"/>
      <c r="G12" s="19"/>
      <c r="H12" s="20"/>
      <c r="I12" s="21"/>
    </row>
    <row r="13" spans="2:12" ht="61.5" customHeight="1" x14ac:dyDescent="0.25">
      <c r="B13" s="15" t="s">
        <v>3</v>
      </c>
      <c r="C13" s="138" t="s">
        <v>107</v>
      </c>
      <c r="D13" s="138"/>
      <c r="E13" s="138"/>
      <c r="F13" s="138"/>
      <c r="G13" s="138"/>
      <c r="H13" s="16">
        <v>0</v>
      </c>
      <c r="I13" s="17"/>
    </row>
    <row r="14" spans="2:12" x14ac:dyDescent="0.25">
      <c r="B14" s="15"/>
      <c r="C14" s="23"/>
      <c r="D14" s="23"/>
      <c r="E14" s="23"/>
      <c r="F14" s="23"/>
      <c r="G14" s="23"/>
      <c r="H14" s="24"/>
      <c r="I14" s="25"/>
    </row>
    <row r="15" spans="2:12" ht="33.75" customHeight="1" x14ac:dyDescent="0.25">
      <c r="B15" s="15" t="s">
        <v>4</v>
      </c>
      <c r="C15" s="138" t="s">
        <v>108</v>
      </c>
      <c r="D15" s="138"/>
      <c r="E15" s="138"/>
      <c r="F15" s="138"/>
      <c r="G15" s="138"/>
      <c r="H15" s="16">
        <v>0</v>
      </c>
      <c r="I15" s="17"/>
    </row>
    <row r="16" spans="2:12" x14ac:dyDescent="0.25">
      <c r="B16" s="15"/>
      <c r="C16" s="26"/>
      <c r="D16" s="26"/>
      <c r="E16" s="26"/>
      <c r="F16" s="26"/>
      <c r="G16" s="26"/>
      <c r="H16" s="20"/>
      <c r="I16" s="25"/>
    </row>
    <row r="17" spans="2:9" ht="43.5" customHeight="1" x14ac:dyDescent="0.25">
      <c r="B17" s="15" t="s">
        <v>5</v>
      </c>
      <c r="C17" s="138" t="s">
        <v>149</v>
      </c>
      <c r="D17" s="138"/>
      <c r="E17" s="138"/>
      <c r="F17" s="138"/>
      <c r="G17" s="138"/>
      <c r="H17" s="16">
        <v>0</v>
      </c>
      <c r="I17" s="17"/>
    </row>
    <row r="18" spans="2:9" ht="15.75" customHeight="1" x14ac:dyDescent="0.25">
      <c r="B18" s="15"/>
      <c r="C18" s="22"/>
      <c r="D18" s="22"/>
      <c r="E18" s="22"/>
      <c r="F18" s="22"/>
      <c r="G18" s="22"/>
      <c r="H18" s="27"/>
      <c r="I18" s="17"/>
    </row>
    <row r="19" spans="2:9" ht="43.5" customHeight="1" x14ac:dyDescent="0.25">
      <c r="B19" s="15" t="s">
        <v>6</v>
      </c>
      <c r="C19" s="138" t="s">
        <v>7</v>
      </c>
      <c r="D19" s="138"/>
      <c r="E19" s="138"/>
      <c r="F19" s="138"/>
      <c r="G19" s="138"/>
      <c r="H19" s="16">
        <v>0</v>
      </c>
      <c r="I19" s="17"/>
    </row>
    <row r="20" spans="2:9" ht="15.75" customHeight="1" x14ac:dyDescent="0.25">
      <c r="B20" s="28"/>
      <c r="C20" s="29"/>
      <c r="D20" s="29"/>
      <c r="E20" s="29"/>
      <c r="F20" s="29"/>
      <c r="G20" s="29"/>
      <c r="H20" s="30"/>
      <c r="I20" s="31"/>
    </row>
    <row r="21" spans="2:9" x14ac:dyDescent="0.25">
      <c r="B21" s="139" t="s">
        <v>8</v>
      </c>
      <c r="C21" s="140"/>
      <c r="D21" s="140"/>
      <c r="E21" s="140"/>
      <c r="F21" s="140"/>
      <c r="G21" s="140"/>
      <c r="H21" s="140"/>
      <c r="I21" s="141"/>
    </row>
    <row r="22" spans="2:9" ht="9" customHeight="1" x14ac:dyDescent="0.25">
      <c r="B22" s="32"/>
      <c r="C22" s="33"/>
      <c r="D22" s="33"/>
      <c r="E22" s="33"/>
      <c r="F22" s="33"/>
      <c r="G22" s="33"/>
      <c r="H22" s="33" t="s">
        <v>42</v>
      </c>
      <c r="I22" s="25"/>
    </row>
    <row r="23" spans="2:9" ht="20.25" customHeight="1" x14ac:dyDescent="0.25">
      <c r="B23" s="15" t="s">
        <v>9</v>
      </c>
      <c r="C23" s="138" t="s">
        <v>58</v>
      </c>
      <c r="D23" s="138"/>
      <c r="E23" s="138"/>
      <c r="F23" s="138"/>
      <c r="G23" s="138"/>
      <c r="H23" s="16">
        <v>0</v>
      </c>
      <c r="I23" s="17"/>
    </row>
    <row r="24" spans="2:9" ht="17.25" customHeight="1" x14ac:dyDescent="0.25">
      <c r="B24" s="15"/>
      <c r="C24" s="22"/>
      <c r="D24" s="22"/>
      <c r="E24" s="22"/>
      <c r="F24" s="22"/>
      <c r="G24" s="22"/>
      <c r="H24" s="34"/>
      <c r="I24" s="17"/>
    </row>
    <row r="25" spans="2:9" ht="20.25" customHeight="1" x14ac:dyDescent="0.25">
      <c r="B25" s="15" t="s">
        <v>10</v>
      </c>
      <c r="C25" s="138" t="s">
        <v>147</v>
      </c>
      <c r="D25" s="138"/>
      <c r="E25" s="138"/>
      <c r="F25" s="138"/>
      <c r="G25" s="138"/>
      <c r="H25" s="34"/>
      <c r="I25" s="17"/>
    </row>
    <row r="26" spans="2:9" ht="20.25" customHeight="1" x14ac:dyDescent="0.25">
      <c r="B26" s="15"/>
      <c r="C26" s="138"/>
      <c r="D26" s="138"/>
      <c r="E26" s="138"/>
      <c r="F26" s="138"/>
      <c r="G26" s="138"/>
      <c r="H26" s="152">
        <v>0</v>
      </c>
      <c r="I26" s="17"/>
    </row>
    <row r="27" spans="2:9" ht="20.25" customHeight="1" x14ac:dyDescent="0.25">
      <c r="B27" s="15"/>
      <c r="C27" s="138"/>
      <c r="D27" s="138"/>
      <c r="E27" s="138"/>
      <c r="F27" s="138"/>
      <c r="G27" s="138"/>
      <c r="H27" s="153"/>
      <c r="I27" s="17"/>
    </row>
    <row r="28" spans="2:9" ht="21.75" customHeight="1" x14ac:dyDescent="0.25">
      <c r="B28" s="15"/>
      <c r="C28" s="138"/>
      <c r="D28" s="138"/>
      <c r="E28" s="138"/>
      <c r="F28" s="138"/>
      <c r="G28" s="138"/>
      <c r="H28" s="34"/>
      <c r="I28" s="17"/>
    </row>
    <row r="29" spans="2:9" ht="28.5" customHeight="1" x14ac:dyDescent="0.25">
      <c r="B29" s="15" t="s">
        <v>12</v>
      </c>
      <c r="C29" s="138" t="s">
        <v>11</v>
      </c>
      <c r="D29" s="138"/>
      <c r="E29" s="138"/>
      <c r="F29" s="138"/>
      <c r="G29" s="138"/>
      <c r="H29" s="35">
        <v>0</v>
      </c>
      <c r="I29" s="17"/>
    </row>
    <row r="30" spans="2:9" x14ac:dyDescent="0.25">
      <c r="B30" s="15"/>
      <c r="C30" s="26"/>
      <c r="D30" s="26"/>
      <c r="E30" s="26"/>
      <c r="F30" s="26"/>
      <c r="G30" s="26"/>
      <c r="H30" s="20" t="s">
        <v>42</v>
      </c>
      <c r="I30" s="36"/>
    </row>
    <row r="31" spans="2:9" ht="16.5" customHeight="1" thickBot="1" x14ac:dyDescent="0.3">
      <c r="B31" s="15" t="s">
        <v>13</v>
      </c>
      <c r="C31" s="154" t="s">
        <v>65</v>
      </c>
      <c r="D31" s="154"/>
      <c r="E31" s="154"/>
      <c r="F31" s="154"/>
      <c r="G31" s="154"/>
      <c r="H31" s="20"/>
      <c r="I31" s="37">
        <f>H11+H13+H15+H17+H19+H23+H26+H29</f>
        <v>0</v>
      </c>
    </row>
    <row r="32" spans="2:9" ht="27.75" customHeight="1" thickTop="1" x14ac:dyDescent="0.25">
      <c r="B32" s="15"/>
      <c r="C32" s="173"/>
      <c r="D32" s="173"/>
      <c r="E32" s="173"/>
      <c r="F32" s="173"/>
      <c r="G32" s="173"/>
      <c r="H32" s="20"/>
      <c r="I32" s="36"/>
    </row>
    <row r="33" spans="2:19" ht="15.75" customHeight="1" thickBot="1" x14ac:dyDescent="0.3">
      <c r="B33" s="15" t="s">
        <v>15</v>
      </c>
      <c r="C33" s="154" t="s">
        <v>61</v>
      </c>
      <c r="D33" s="154"/>
      <c r="E33" s="154"/>
      <c r="F33" s="154"/>
      <c r="G33" s="154"/>
      <c r="H33" s="20"/>
      <c r="I33" s="37">
        <f>I31/12</f>
        <v>0</v>
      </c>
      <c r="S33" s="103">
        <v>0</v>
      </c>
    </row>
    <row r="34" spans="2:19" ht="16.5" thickTop="1" x14ac:dyDescent="0.25">
      <c r="B34" s="15"/>
      <c r="C34" s="22"/>
      <c r="D34" s="22"/>
      <c r="E34" s="22"/>
      <c r="F34" s="22"/>
      <c r="G34" s="22"/>
      <c r="H34" s="20"/>
      <c r="I34" s="36"/>
      <c r="S34" s="103">
        <v>525</v>
      </c>
    </row>
    <row r="35" spans="2:19" x14ac:dyDescent="0.25">
      <c r="B35" s="139" t="s">
        <v>14</v>
      </c>
      <c r="C35" s="140"/>
      <c r="D35" s="140"/>
      <c r="E35" s="140"/>
      <c r="F35" s="140"/>
      <c r="G35" s="140"/>
      <c r="H35" s="140"/>
      <c r="I35" s="141"/>
    </row>
    <row r="36" spans="2:19" ht="40.5" customHeight="1" x14ac:dyDescent="0.25">
      <c r="B36" s="155" t="s">
        <v>101</v>
      </c>
      <c r="C36" s="156"/>
      <c r="D36" s="156"/>
      <c r="E36" s="156"/>
      <c r="F36" s="156"/>
      <c r="G36" s="156"/>
      <c r="H36" s="156"/>
      <c r="I36" s="157"/>
    </row>
    <row r="37" spans="2:19" ht="18" customHeight="1" x14ac:dyDescent="0.25">
      <c r="B37" s="39" t="s">
        <v>17</v>
      </c>
      <c r="C37" s="174" t="s">
        <v>16</v>
      </c>
      <c r="D37" s="174"/>
      <c r="E37" s="174"/>
      <c r="F37" s="102"/>
      <c r="G37" s="40"/>
      <c r="H37" s="20"/>
      <c r="I37" s="41">
        <f>F37*480</f>
        <v>0</v>
      </c>
    </row>
    <row r="38" spans="2:19" ht="33.75" customHeight="1" x14ac:dyDescent="0.25">
      <c r="B38" s="15"/>
      <c r="C38" s="138" t="s">
        <v>126</v>
      </c>
      <c r="D38" s="138"/>
      <c r="E38" s="138"/>
      <c r="F38" s="138"/>
      <c r="G38" s="138"/>
      <c r="H38" s="20"/>
      <c r="I38" s="25"/>
    </row>
    <row r="39" spans="2:19" ht="15.75" customHeight="1" x14ac:dyDescent="0.25">
      <c r="B39" s="15"/>
      <c r="C39" s="22"/>
      <c r="D39" s="38"/>
      <c r="E39" s="38"/>
      <c r="F39" s="38"/>
      <c r="G39" s="38"/>
      <c r="H39" s="20"/>
      <c r="I39" s="25"/>
    </row>
    <row r="40" spans="2:19" ht="17.25" customHeight="1" x14ac:dyDescent="0.25">
      <c r="B40" s="15" t="s">
        <v>18</v>
      </c>
      <c r="C40" s="148" t="s">
        <v>146</v>
      </c>
      <c r="D40" s="148"/>
      <c r="E40" s="148"/>
      <c r="F40" s="148"/>
      <c r="G40" s="148"/>
      <c r="H40" s="44"/>
      <c r="I40" s="105"/>
    </row>
    <row r="41" spans="2:19" ht="48.75" customHeight="1" x14ac:dyDescent="0.25">
      <c r="B41" s="15"/>
      <c r="C41" s="158" t="s">
        <v>109</v>
      </c>
      <c r="D41" s="158"/>
      <c r="E41" s="158"/>
      <c r="F41" s="158"/>
      <c r="G41" s="158"/>
      <c r="H41" s="20"/>
    </row>
    <row r="42" spans="2:19" ht="15.75" customHeight="1" x14ac:dyDescent="0.25">
      <c r="B42" s="15"/>
      <c r="C42" s="26"/>
      <c r="D42" s="26"/>
      <c r="E42" s="26"/>
      <c r="F42" s="26"/>
      <c r="G42" s="26"/>
      <c r="H42" s="20"/>
      <c r="I42" s="36"/>
    </row>
    <row r="43" spans="2:19" ht="19.5" customHeight="1" x14ac:dyDescent="0.25">
      <c r="B43" s="15" t="s">
        <v>20</v>
      </c>
      <c r="C43" s="148" t="s">
        <v>19</v>
      </c>
      <c r="D43" s="148"/>
      <c r="E43" s="148"/>
      <c r="F43" s="148"/>
      <c r="G43" s="148"/>
      <c r="H43" s="20"/>
      <c r="I43" s="109"/>
      <c r="J43" s="79"/>
    </row>
    <row r="44" spans="2:19" ht="88.5" customHeight="1" x14ac:dyDescent="0.25">
      <c r="B44" s="15"/>
      <c r="C44" s="158" t="s">
        <v>110</v>
      </c>
      <c r="D44" s="158"/>
      <c r="E44" s="158"/>
      <c r="F44" s="158"/>
      <c r="G44" s="158"/>
      <c r="H44" s="20"/>
      <c r="I44" s="36"/>
      <c r="J44" s="43"/>
    </row>
    <row r="45" spans="2:19" ht="18" customHeight="1" x14ac:dyDescent="0.25">
      <c r="B45" s="15"/>
      <c r="C45" s="38"/>
      <c r="D45" s="38"/>
      <c r="E45" s="38"/>
      <c r="F45" s="38"/>
      <c r="G45" s="38"/>
      <c r="H45" s="20"/>
      <c r="I45" s="36"/>
      <c r="J45" s="43"/>
    </row>
    <row r="46" spans="2:19" ht="35.25" customHeight="1" x14ac:dyDescent="0.25">
      <c r="B46" s="15" t="s">
        <v>22</v>
      </c>
      <c r="C46" s="148" t="s">
        <v>143</v>
      </c>
      <c r="D46" s="148"/>
      <c r="E46" s="148"/>
      <c r="F46" s="148"/>
      <c r="G46" s="148"/>
      <c r="H46" s="20"/>
      <c r="I46" s="36"/>
    </row>
    <row r="47" spans="2:19" ht="48" customHeight="1" x14ac:dyDescent="0.25">
      <c r="B47" s="15"/>
      <c r="C47" s="158" t="s">
        <v>21</v>
      </c>
      <c r="D47" s="158"/>
      <c r="E47" s="158"/>
      <c r="F47" s="158"/>
      <c r="G47" s="158"/>
      <c r="H47" s="20"/>
      <c r="I47" s="36"/>
    </row>
    <row r="48" spans="2:19" ht="30" customHeight="1" x14ac:dyDescent="0.25">
      <c r="B48" s="15"/>
      <c r="C48" s="23"/>
      <c r="D48" s="23"/>
      <c r="E48" s="23"/>
      <c r="F48" s="23"/>
      <c r="G48" s="23"/>
      <c r="H48" s="20"/>
      <c r="I48" s="36"/>
    </row>
    <row r="49" spans="2:9" ht="24.75" customHeight="1" x14ac:dyDescent="0.25">
      <c r="B49" s="15"/>
      <c r="C49" s="138" t="s">
        <v>46</v>
      </c>
      <c r="D49" s="138"/>
      <c r="E49" s="138"/>
      <c r="F49" s="138"/>
      <c r="G49" s="138"/>
      <c r="H49" s="35">
        <v>0</v>
      </c>
      <c r="I49" s="36"/>
    </row>
    <row r="50" spans="2:9" ht="88.5" customHeight="1" x14ac:dyDescent="0.25">
      <c r="B50" s="15"/>
      <c r="C50" s="158" t="s">
        <v>111</v>
      </c>
      <c r="D50" s="158"/>
      <c r="E50" s="158"/>
      <c r="F50" s="158"/>
      <c r="G50" s="158"/>
      <c r="H50" s="20"/>
      <c r="I50" s="36"/>
    </row>
    <row r="51" spans="2:9" x14ac:dyDescent="0.25">
      <c r="B51" s="15"/>
      <c r="C51" s="27"/>
      <c r="D51" s="38"/>
      <c r="E51" s="38"/>
      <c r="F51" s="38"/>
      <c r="G51" s="38"/>
      <c r="H51" s="20"/>
      <c r="I51" s="36"/>
    </row>
    <row r="52" spans="2:9" ht="36.75" customHeight="1" x14ac:dyDescent="0.25">
      <c r="B52" s="15"/>
      <c r="C52" s="138" t="s">
        <v>47</v>
      </c>
      <c r="D52" s="138"/>
      <c r="E52" s="138"/>
      <c r="F52" s="138"/>
      <c r="G52" s="138"/>
      <c r="H52" s="35">
        <v>0</v>
      </c>
      <c r="I52" s="36"/>
    </row>
    <row r="53" spans="2:9" ht="45" customHeight="1" x14ac:dyDescent="0.25">
      <c r="B53" s="15"/>
      <c r="C53" s="158" t="s">
        <v>48</v>
      </c>
      <c r="D53" s="158"/>
      <c r="E53" s="158"/>
      <c r="F53" s="158"/>
      <c r="G53" s="158"/>
      <c r="H53" s="20"/>
      <c r="I53" s="36"/>
    </row>
    <row r="54" spans="2:9" ht="17.25" customHeight="1" x14ac:dyDescent="0.25">
      <c r="B54" s="15"/>
      <c r="C54" s="38"/>
      <c r="D54" s="47"/>
      <c r="E54" s="47"/>
      <c r="F54" s="47"/>
      <c r="G54" s="47"/>
      <c r="H54" s="20"/>
      <c r="I54" s="36"/>
    </row>
    <row r="55" spans="2:9" ht="29.25" customHeight="1" x14ac:dyDescent="0.25">
      <c r="B55" s="15" t="s">
        <v>24</v>
      </c>
      <c r="C55" s="48" t="s">
        <v>23</v>
      </c>
      <c r="D55" s="38"/>
      <c r="E55" s="38"/>
      <c r="F55" s="38"/>
      <c r="G55" s="38"/>
      <c r="H55" s="20"/>
      <c r="I55" s="41">
        <f>H49+H52</f>
        <v>0</v>
      </c>
    </row>
    <row r="56" spans="2:9" ht="34.5" customHeight="1" x14ac:dyDescent="0.25">
      <c r="B56" s="15"/>
      <c r="C56" s="42" t="s">
        <v>130</v>
      </c>
      <c r="D56" s="38"/>
      <c r="E56" s="38"/>
      <c r="F56" s="38"/>
      <c r="G56" s="38"/>
      <c r="H56" s="20"/>
      <c r="I56" s="36"/>
    </row>
    <row r="57" spans="2:9" ht="19.5" customHeight="1" x14ac:dyDescent="0.25">
      <c r="B57" s="15"/>
      <c r="C57" s="27"/>
      <c r="D57" s="38"/>
      <c r="E57" s="38"/>
      <c r="F57" s="38"/>
      <c r="G57" s="38"/>
      <c r="H57" s="20"/>
      <c r="I57" s="36"/>
    </row>
    <row r="58" spans="2:9" ht="15.75" customHeight="1" x14ac:dyDescent="0.25">
      <c r="B58" s="15" t="s">
        <v>25</v>
      </c>
      <c r="C58" s="48" t="s">
        <v>148</v>
      </c>
      <c r="D58" s="38"/>
      <c r="E58" s="38"/>
      <c r="F58" s="49"/>
      <c r="G58" s="38"/>
      <c r="H58" s="20"/>
      <c r="I58" s="41">
        <f>I31*0.03</f>
        <v>0</v>
      </c>
    </row>
    <row r="59" spans="2:9" ht="15.75" customHeight="1" x14ac:dyDescent="0.25">
      <c r="B59" s="15"/>
      <c r="C59" s="163"/>
      <c r="D59" s="163"/>
      <c r="E59" s="163"/>
      <c r="F59" s="163"/>
      <c r="G59" s="163"/>
      <c r="H59" s="163"/>
      <c r="I59" s="36"/>
    </row>
    <row r="60" spans="2:9" ht="18" customHeight="1" x14ac:dyDescent="0.25">
      <c r="B60" s="15" t="s">
        <v>27</v>
      </c>
      <c r="C60" s="48" t="s">
        <v>26</v>
      </c>
      <c r="D60" s="38"/>
      <c r="E60" s="38"/>
      <c r="F60" s="38"/>
      <c r="G60" s="38"/>
      <c r="H60" s="20"/>
      <c r="I60" s="41">
        <f>IF(I55&gt;I58,I55-I58,0)</f>
        <v>0</v>
      </c>
    </row>
    <row r="61" spans="2:9" ht="69.75" customHeight="1" x14ac:dyDescent="0.25">
      <c r="B61" s="15"/>
      <c r="C61" s="164" t="s">
        <v>144</v>
      </c>
      <c r="D61" s="164"/>
      <c r="E61" s="164"/>
      <c r="F61" s="164"/>
      <c r="G61" s="164"/>
      <c r="H61" s="20"/>
      <c r="I61" s="36"/>
    </row>
    <row r="62" spans="2:9" ht="19.5" customHeight="1" x14ac:dyDescent="0.25">
      <c r="B62" s="139" t="s">
        <v>140</v>
      </c>
      <c r="C62" s="140"/>
      <c r="D62" s="140"/>
      <c r="E62" s="140"/>
      <c r="F62" s="140"/>
      <c r="G62" s="140"/>
      <c r="H62" s="140"/>
      <c r="I62" s="141"/>
    </row>
    <row r="63" spans="2:9" ht="19.5" customHeight="1" x14ac:dyDescent="0.25">
      <c r="B63" s="32"/>
      <c r="C63" s="33"/>
      <c r="D63" s="33"/>
      <c r="E63" s="33"/>
      <c r="F63" s="33"/>
      <c r="G63" s="33"/>
      <c r="H63" s="33"/>
      <c r="I63" s="50"/>
    </row>
    <row r="64" spans="2:9" ht="15.75" customHeight="1" x14ac:dyDescent="0.25">
      <c r="B64" s="15" t="s">
        <v>30</v>
      </c>
      <c r="C64" s="24" t="s">
        <v>62</v>
      </c>
      <c r="D64" s="26"/>
      <c r="E64" s="26"/>
      <c r="F64" s="26"/>
      <c r="G64" s="33"/>
      <c r="H64" s="70">
        <f>I31</f>
        <v>0</v>
      </c>
      <c r="I64" s="50"/>
    </row>
    <row r="65" spans="2:9" ht="15.75" hidden="1" customHeight="1" x14ac:dyDescent="0.25">
      <c r="B65" s="149" t="s">
        <v>67</v>
      </c>
      <c r="C65" s="148"/>
      <c r="D65" s="148"/>
      <c r="E65" s="148"/>
      <c r="F65" s="148"/>
      <c r="G65" s="148"/>
      <c r="H65" s="148"/>
      <c r="I65" s="25"/>
    </row>
    <row r="66" spans="2:9" ht="6" hidden="1" customHeight="1" x14ac:dyDescent="0.25">
      <c r="B66" s="52"/>
      <c r="C66" s="159" t="s">
        <v>50</v>
      </c>
      <c r="D66" s="159"/>
      <c r="E66" s="159"/>
      <c r="F66" s="159"/>
      <c r="G66" s="159"/>
      <c r="H66" s="53"/>
      <c r="I66" s="54" t="s">
        <v>43</v>
      </c>
    </row>
    <row r="67" spans="2:9" ht="38.25" hidden="1" customHeight="1" x14ac:dyDescent="0.25">
      <c r="B67" s="176" t="s">
        <v>64</v>
      </c>
      <c r="C67" s="174"/>
      <c r="D67" s="174"/>
      <c r="E67" s="174"/>
      <c r="F67" s="174"/>
      <c r="G67" s="174"/>
      <c r="H67" s="20"/>
      <c r="I67" s="25"/>
    </row>
    <row r="68" spans="2:9" ht="15" hidden="1" customHeight="1" x14ac:dyDescent="0.25">
      <c r="B68" s="55"/>
      <c r="C68" s="177" t="s">
        <v>71</v>
      </c>
      <c r="D68" s="177"/>
      <c r="E68" s="177"/>
      <c r="F68" s="177"/>
      <c r="G68" s="177"/>
      <c r="H68" s="177"/>
      <c r="I68" s="25"/>
    </row>
    <row r="69" spans="2:9" ht="47.25" hidden="1" customHeight="1" x14ac:dyDescent="0.25">
      <c r="B69" s="55"/>
      <c r="C69" s="177"/>
      <c r="D69" s="177"/>
      <c r="E69" s="177"/>
      <c r="F69" s="177"/>
      <c r="G69" s="177"/>
      <c r="H69" s="177"/>
      <c r="I69" s="25"/>
    </row>
    <row r="70" spans="2:9" ht="18" hidden="1" customHeight="1" x14ac:dyDescent="0.25">
      <c r="B70" s="55"/>
      <c r="C70" s="177"/>
      <c r="D70" s="177"/>
      <c r="E70" s="177"/>
      <c r="F70" s="177"/>
      <c r="G70" s="177"/>
      <c r="H70" s="177"/>
      <c r="I70" s="178" t="s">
        <v>42</v>
      </c>
    </row>
    <row r="71" spans="2:9" ht="15.75" hidden="1" customHeight="1" x14ac:dyDescent="0.25">
      <c r="B71" s="55"/>
      <c r="C71" s="177"/>
      <c r="D71" s="177"/>
      <c r="E71" s="177"/>
      <c r="F71" s="177"/>
      <c r="G71" s="177"/>
      <c r="H71" s="177"/>
      <c r="I71" s="179"/>
    </row>
    <row r="72" spans="2:9" ht="15.75" hidden="1" customHeight="1" x14ac:dyDescent="0.25">
      <c r="B72" s="55"/>
      <c r="C72" s="177"/>
      <c r="D72" s="177"/>
      <c r="E72" s="177"/>
      <c r="F72" s="177"/>
      <c r="G72" s="177"/>
      <c r="H72" s="177"/>
      <c r="I72" s="25"/>
    </row>
    <row r="73" spans="2:9" ht="15.75" hidden="1" customHeight="1" x14ac:dyDescent="0.25">
      <c r="B73" s="55"/>
      <c r="C73" s="177"/>
      <c r="D73" s="177"/>
      <c r="E73" s="177"/>
      <c r="F73" s="177"/>
      <c r="G73" s="177"/>
      <c r="H73" s="177"/>
      <c r="I73" s="25"/>
    </row>
    <row r="74" spans="2:9" ht="1.5" hidden="1" customHeight="1" x14ac:dyDescent="0.25">
      <c r="B74" s="55"/>
      <c r="C74" s="177"/>
      <c r="D74" s="177"/>
      <c r="E74" s="177"/>
      <c r="F74" s="177"/>
      <c r="G74" s="177"/>
      <c r="H74" s="177"/>
      <c r="I74" s="25"/>
    </row>
    <row r="75" spans="2:9" ht="15.75" hidden="1" customHeight="1" x14ac:dyDescent="0.25">
      <c r="B75" s="55"/>
      <c r="C75" s="23"/>
      <c r="D75" s="23"/>
      <c r="E75" s="23"/>
      <c r="F75" s="23"/>
      <c r="G75" s="23"/>
      <c r="H75" s="20"/>
      <c r="I75" s="25"/>
    </row>
    <row r="76" spans="2:9" ht="15.75" hidden="1" customHeight="1" x14ac:dyDescent="0.25">
      <c r="B76" s="55"/>
      <c r="C76" s="177" t="s">
        <v>45</v>
      </c>
      <c r="D76" s="177"/>
      <c r="E76" s="177"/>
      <c r="F76" s="177"/>
      <c r="G76" s="177"/>
      <c r="H76" s="177"/>
      <c r="I76" s="178" t="s">
        <v>42</v>
      </c>
    </row>
    <row r="77" spans="2:9" ht="12" hidden="1" customHeight="1" x14ac:dyDescent="0.25">
      <c r="B77" s="55"/>
      <c r="C77" s="177"/>
      <c r="D77" s="177"/>
      <c r="E77" s="177"/>
      <c r="F77" s="177"/>
      <c r="G77" s="177"/>
      <c r="H77" s="177"/>
      <c r="I77" s="179"/>
    </row>
    <row r="78" spans="2:9" ht="6" hidden="1" customHeight="1" x14ac:dyDescent="0.25">
      <c r="B78" s="55"/>
      <c r="C78" s="23"/>
      <c r="D78" s="23"/>
      <c r="E78" s="23"/>
      <c r="F78" s="23"/>
      <c r="G78" s="23"/>
      <c r="H78" s="20"/>
      <c r="I78" s="56"/>
    </row>
    <row r="79" spans="2:9" ht="32.25" hidden="1" customHeight="1" x14ac:dyDescent="0.25">
      <c r="B79" s="55"/>
      <c r="C79" s="177" t="s">
        <v>44</v>
      </c>
      <c r="D79" s="177"/>
      <c r="E79" s="177"/>
      <c r="F79" s="177"/>
      <c r="G79" s="177"/>
      <c r="H79" s="177"/>
      <c r="I79" s="25"/>
    </row>
    <row r="80" spans="2:9" ht="15.75" hidden="1" customHeight="1" x14ac:dyDescent="0.25">
      <c r="B80" s="55"/>
      <c r="C80" s="177"/>
      <c r="D80" s="177"/>
      <c r="E80" s="177"/>
      <c r="F80" s="177"/>
      <c r="G80" s="177"/>
      <c r="H80" s="177"/>
      <c r="I80" s="178" t="s">
        <v>42</v>
      </c>
    </row>
    <row r="81" spans="1:10" ht="6" hidden="1" customHeight="1" x14ac:dyDescent="0.25">
      <c r="B81" s="55"/>
      <c r="C81" s="177"/>
      <c r="D81" s="177"/>
      <c r="E81" s="177"/>
      <c r="F81" s="177"/>
      <c r="G81" s="177"/>
      <c r="H81" s="177"/>
      <c r="I81" s="179"/>
    </row>
    <row r="82" spans="1:10" ht="15.75" hidden="1" customHeight="1" x14ac:dyDescent="0.25">
      <c r="B82" s="15"/>
      <c r="C82" s="51"/>
      <c r="D82" s="22"/>
      <c r="E82" s="22"/>
      <c r="F82" s="22"/>
      <c r="G82" s="22"/>
      <c r="H82" s="22"/>
      <c r="I82" s="57"/>
    </row>
    <row r="83" spans="1:10" ht="15.75" hidden="1" customHeight="1" x14ac:dyDescent="0.25">
      <c r="B83" s="180" t="s">
        <v>63</v>
      </c>
      <c r="C83" s="181"/>
      <c r="D83" s="181"/>
      <c r="E83" s="181"/>
      <c r="F83" s="181"/>
      <c r="G83" s="181"/>
      <c r="H83" s="181"/>
      <c r="I83" s="182"/>
    </row>
    <row r="84" spans="1:10" ht="15" hidden="1" customHeight="1" x14ac:dyDescent="0.25">
      <c r="B84" s="183"/>
      <c r="C84" s="177"/>
      <c r="D84" s="177"/>
      <c r="E84" s="177"/>
      <c r="F84" s="177"/>
      <c r="G84" s="177"/>
      <c r="H84" s="177"/>
      <c r="I84" s="184"/>
    </row>
    <row r="85" spans="1:10" ht="6" hidden="1" customHeight="1" x14ac:dyDescent="0.25">
      <c r="B85" s="150"/>
      <c r="C85" s="151"/>
      <c r="D85" s="151"/>
      <c r="E85" s="151"/>
      <c r="F85" s="151"/>
      <c r="G85" s="151"/>
      <c r="H85" s="151"/>
      <c r="I85" s="185"/>
    </row>
    <row r="86" spans="1:10" ht="15.75" hidden="1" customHeight="1" x14ac:dyDescent="0.25">
      <c r="B86" s="204" t="s">
        <v>49</v>
      </c>
      <c r="C86" s="138"/>
      <c r="D86" s="138"/>
      <c r="E86" s="138"/>
      <c r="F86" s="138"/>
      <c r="G86" s="138"/>
      <c r="H86" s="138"/>
      <c r="I86" s="205"/>
    </row>
    <row r="87" spans="1:10" s="11" customFormat="1" ht="26.25" hidden="1" customHeight="1" x14ac:dyDescent="0.25">
      <c r="A87" s="9"/>
      <c r="B87" s="204"/>
      <c r="C87" s="138"/>
      <c r="D87" s="138"/>
      <c r="E87" s="138"/>
      <c r="F87" s="138"/>
      <c r="G87" s="138"/>
      <c r="H87" s="138"/>
      <c r="I87" s="205"/>
      <c r="J87" s="12"/>
    </row>
    <row r="88" spans="1:10" ht="7.5" hidden="1" customHeight="1" x14ac:dyDescent="0.25">
      <c r="B88" s="204"/>
      <c r="C88" s="138"/>
      <c r="D88" s="138"/>
      <c r="E88" s="138"/>
      <c r="F88" s="138"/>
      <c r="G88" s="138"/>
      <c r="H88" s="138"/>
      <c r="I88" s="205"/>
    </row>
    <row r="89" spans="1:10" ht="18" hidden="1" customHeight="1" x14ac:dyDescent="0.25">
      <c r="B89" s="204"/>
      <c r="C89" s="138"/>
      <c r="D89" s="138"/>
      <c r="E89" s="138"/>
      <c r="F89" s="138"/>
      <c r="G89" s="138"/>
      <c r="H89" s="138"/>
      <c r="I89" s="205"/>
    </row>
    <row r="90" spans="1:10" ht="18" hidden="1" customHeight="1" x14ac:dyDescent="0.25">
      <c r="B90" s="204"/>
      <c r="C90" s="138"/>
      <c r="D90" s="138"/>
      <c r="E90" s="138"/>
      <c r="F90" s="138"/>
      <c r="G90" s="138"/>
      <c r="H90" s="138"/>
      <c r="I90" s="205"/>
    </row>
    <row r="91" spans="1:10" ht="18" hidden="1" customHeight="1" x14ac:dyDescent="0.25">
      <c r="B91" s="150"/>
      <c r="C91" s="151"/>
      <c r="D91" s="151"/>
      <c r="E91" s="151"/>
      <c r="F91" s="151"/>
      <c r="G91" s="151"/>
      <c r="H91" s="151"/>
      <c r="I91" s="185"/>
    </row>
    <row r="92" spans="1:10" ht="18" hidden="1" customHeight="1" x14ac:dyDescent="0.25">
      <c r="B92" s="15"/>
      <c r="C92" s="59" t="s">
        <v>28</v>
      </c>
      <c r="D92" s="22"/>
      <c r="E92" s="22"/>
      <c r="F92" s="22"/>
      <c r="G92" s="206"/>
      <c r="H92" s="206"/>
      <c r="I92" s="207"/>
    </row>
    <row r="93" spans="1:10" ht="23.25" hidden="1" customHeight="1" x14ac:dyDescent="0.25">
      <c r="B93" s="15"/>
      <c r="C93" s="20"/>
      <c r="D93" s="22"/>
      <c r="E93" s="22"/>
      <c r="F93" s="22"/>
      <c r="G93" s="42"/>
      <c r="H93" s="42"/>
      <c r="I93" s="60"/>
    </row>
    <row r="94" spans="1:10" ht="9" hidden="1" customHeight="1" x14ac:dyDescent="0.25">
      <c r="B94" s="15"/>
      <c r="C94" s="59" t="s">
        <v>29</v>
      </c>
      <c r="D94" s="22"/>
      <c r="E94" s="22"/>
      <c r="F94" s="22"/>
      <c r="G94" s="206"/>
      <c r="H94" s="206"/>
      <c r="I94" s="207"/>
    </row>
    <row r="95" spans="1:10" ht="18" hidden="1" customHeight="1" x14ac:dyDescent="0.25">
      <c r="B95" s="15"/>
      <c r="C95" s="61"/>
      <c r="D95" s="22"/>
      <c r="E95" s="22"/>
      <c r="F95" s="22"/>
      <c r="G95" s="22"/>
      <c r="H95" s="22"/>
      <c r="I95" s="57"/>
    </row>
    <row r="96" spans="1:10" ht="6.75" hidden="1" customHeight="1" x14ac:dyDescent="0.25">
      <c r="B96" s="39" t="s">
        <v>42</v>
      </c>
      <c r="C96" s="62" t="s">
        <v>66</v>
      </c>
      <c r="D96" s="22"/>
      <c r="E96" s="22"/>
      <c r="F96" s="22"/>
      <c r="G96" s="22"/>
      <c r="H96" s="63">
        <f>H11+H23+H29</f>
        <v>0</v>
      </c>
      <c r="I96" s="57"/>
    </row>
    <row r="97" spans="2:9" ht="17.25" hidden="1" customHeight="1" x14ac:dyDescent="0.25">
      <c r="B97" s="39"/>
      <c r="C97" s="62"/>
      <c r="D97" s="22"/>
      <c r="E97" s="22"/>
      <c r="F97" s="22"/>
      <c r="G97" s="22"/>
      <c r="H97" s="22"/>
      <c r="I97" s="57"/>
    </row>
    <row r="98" spans="2:9" ht="7.5" hidden="1" customHeight="1" x14ac:dyDescent="0.25">
      <c r="B98" s="39" t="s">
        <v>42</v>
      </c>
      <c r="C98" s="62" t="s">
        <v>51</v>
      </c>
      <c r="D98" s="22"/>
      <c r="E98" s="22"/>
      <c r="F98" s="22"/>
      <c r="G98" s="22"/>
      <c r="H98" s="63">
        <f>H13+H15+H17+H19+H23+H25</f>
        <v>0</v>
      </c>
      <c r="I98" s="57"/>
    </row>
    <row r="99" spans="2:9" ht="17.25" hidden="1" customHeight="1" x14ac:dyDescent="0.25">
      <c r="B99" s="39"/>
      <c r="C99" s="61"/>
      <c r="D99" s="22"/>
      <c r="E99" s="22"/>
      <c r="F99" s="22"/>
      <c r="G99" s="22"/>
      <c r="H99" s="22"/>
      <c r="I99" s="57"/>
    </row>
    <row r="100" spans="2:9" ht="6.75" hidden="1" customHeight="1" x14ac:dyDescent="0.25">
      <c r="B100" s="39" t="s">
        <v>42</v>
      </c>
      <c r="C100" s="20" t="s">
        <v>57</v>
      </c>
      <c r="D100" s="22"/>
      <c r="E100" s="22"/>
      <c r="F100" s="22"/>
      <c r="G100" s="22"/>
      <c r="H100" s="63">
        <f>H96+H98</f>
        <v>0</v>
      </c>
      <c r="I100" s="57"/>
    </row>
    <row r="101" spans="2:9" ht="15.75" hidden="1" customHeight="1" x14ac:dyDescent="0.25">
      <c r="B101" s="39"/>
      <c r="C101" s="61"/>
      <c r="D101" s="22"/>
      <c r="E101" s="22"/>
      <c r="F101" s="22"/>
      <c r="G101" s="22"/>
      <c r="H101" s="22"/>
      <c r="I101" s="57"/>
    </row>
    <row r="102" spans="2:9" ht="6.75" hidden="1" customHeight="1" x14ac:dyDescent="0.25">
      <c r="B102" s="39" t="s">
        <v>42</v>
      </c>
      <c r="C102" s="20" t="s">
        <v>72</v>
      </c>
      <c r="D102" s="22"/>
      <c r="E102" s="22"/>
      <c r="F102" s="22"/>
      <c r="G102" s="22"/>
      <c r="H102" s="64">
        <v>0</v>
      </c>
      <c r="I102" s="57"/>
    </row>
    <row r="103" spans="2:9" ht="15.75" hidden="1" customHeight="1" x14ac:dyDescent="0.25">
      <c r="B103" s="39"/>
      <c r="C103" s="208" t="s">
        <v>73</v>
      </c>
      <c r="D103" s="208"/>
      <c r="E103" s="208"/>
      <c r="F103" s="208"/>
      <c r="G103" s="208"/>
      <c r="H103" s="22"/>
      <c r="I103" s="57"/>
    </row>
    <row r="104" spans="2:9" ht="6.75" hidden="1" customHeight="1" x14ac:dyDescent="0.25">
      <c r="B104" s="39" t="s">
        <v>42</v>
      </c>
      <c r="C104" s="20" t="s">
        <v>55</v>
      </c>
      <c r="D104" s="22"/>
      <c r="E104" s="22"/>
      <c r="F104" s="22"/>
      <c r="G104" s="22"/>
      <c r="H104" s="63">
        <f>H100-H102</f>
        <v>0</v>
      </c>
      <c r="I104" s="57"/>
    </row>
    <row r="105" spans="2:9" ht="15.75" hidden="1" customHeight="1" x14ac:dyDescent="0.25">
      <c r="B105" s="39"/>
      <c r="C105" s="175" t="s">
        <v>68</v>
      </c>
      <c r="D105" s="175"/>
      <c r="E105" s="175"/>
      <c r="F105" s="175"/>
      <c r="G105" s="22"/>
      <c r="H105" s="65"/>
      <c r="I105" s="57"/>
    </row>
    <row r="106" spans="2:9" ht="15" hidden="1" customHeight="1" x14ac:dyDescent="0.25">
      <c r="B106" s="39"/>
      <c r="C106" s="175"/>
      <c r="D106" s="175"/>
      <c r="E106" s="175"/>
      <c r="F106" s="175"/>
      <c r="G106" s="22"/>
      <c r="H106" s="22"/>
      <c r="I106" s="57"/>
    </row>
    <row r="107" spans="2:9" ht="22.5" hidden="1" customHeight="1" x14ac:dyDescent="0.25">
      <c r="B107" s="39"/>
      <c r="C107" s="107"/>
      <c r="D107" s="107"/>
      <c r="E107" s="107"/>
      <c r="F107" s="107"/>
      <c r="G107" s="22"/>
      <c r="H107" s="22"/>
      <c r="I107" s="57"/>
    </row>
    <row r="108" spans="2:9" ht="15.75" hidden="1" customHeight="1" x14ac:dyDescent="0.25">
      <c r="B108" s="39" t="s">
        <v>42</v>
      </c>
      <c r="C108" s="20" t="s">
        <v>56</v>
      </c>
      <c r="D108" s="22"/>
      <c r="E108" s="22"/>
      <c r="F108" s="22"/>
      <c r="G108" s="22"/>
      <c r="H108" s="63">
        <f>H104/2</f>
        <v>0</v>
      </c>
      <c r="I108" s="57"/>
    </row>
    <row r="109" spans="2:9" ht="15.75" hidden="1" customHeight="1" x14ac:dyDescent="0.25">
      <c r="B109" s="39"/>
      <c r="C109" s="175" t="s">
        <v>69</v>
      </c>
      <c r="D109" s="175"/>
      <c r="E109" s="175"/>
      <c r="F109" s="175"/>
      <c r="G109" s="22"/>
      <c r="H109" s="22"/>
      <c r="I109" s="57"/>
    </row>
    <row r="110" spans="2:9" ht="6.75" hidden="1" customHeight="1" x14ac:dyDescent="0.25">
      <c r="B110" s="39"/>
      <c r="C110" s="175"/>
      <c r="D110" s="175"/>
      <c r="E110" s="175"/>
      <c r="F110" s="175"/>
      <c r="G110" s="22"/>
      <c r="H110" s="22"/>
      <c r="I110" s="57"/>
    </row>
    <row r="111" spans="2:9" ht="13.5" hidden="1" customHeight="1" x14ac:dyDescent="0.25">
      <c r="B111" s="39"/>
      <c r="C111" s="107"/>
      <c r="D111" s="107"/>
      <c r="E111" s="107"/>
      <c r="F111" s="107"/>
      <c r="G111" s="22"/>
      <c r="H111" s="22"/>
      <c r="I111" s="57"/>
    </row>
    <row r="112" spans="2:9" ht="12.75" hidden="1" customHeight="1" x14ac:dyDescent="0.25">
      <c r="B112" s="15" t="s">
        <v>30</v>
      </c>
      <c r="C112" s="66" t="s">
        <v>33</v>
      </c>
      <c r="D112" s="38"/>
      <c r="E112" s="38"/>
      <c r="F112" s="38"/>
      <c r="G112" s="38"/>
      <c r="H112" s="43"/>
      <c r="I112" s="45">
        <v>0</v>
      </c>
    </row>
    <row r="113" spans="2:16" ht="13.5" hidden="1" customHeight="1" x14ac:dyDescent="0.25">
      <c r="B113" s="28"/>
      <c r="C113" s="67" t="s">
        <v>52</v>
      </c>
      <c r="D113" s="68"/>
      <c r="E113" s="68"/>
      <c r="F113" s="68"/>
      <c r="G113" s="68"/>
      <c r="H113" s="46"/>
      <c r="I113" s="31"/>
    </row>
    <row r="114" spans="2:16" ht="13.5" hidden="1" customHeight="1" x14ac:dyDescent="0.25">
      <c r="B114" s="139" t="s">
        <v>75</v>
      </c>
      <c r="C114" s="140"/>
      <c r="D114" s="140"/>
      <c r="E114" s="140"/>
      <c r="F114" s="140"/>
      <c r="G114" s="140"/>
      <c r="H114" s="140"/>
      <c r="I114" s="141"/>
    </row>
    <row r="115" spans="2:16" ht="17.25" hidden="1" customHeight="1" x14ac:dyDescent="0.25">
      <c r="B115" s="69"/>
      <c r="C115" s="58"/>
      <c r="D115" s="58"/>
      <c r="E115" s="58"/>
      <c r="F115" s="58"/>
      <c r="G115" s="58"/>
      <c r="H115" s="58"/>
      <c r="I115" s="94"/>
    </row>
    <row r="116" spans="2:16" ht="21" hidden="1" customHeight="1" x14ac:dyDescent="0.25">
      <c r="B116" s="15" t="s">
        <v>30</v>
      </c>
      <c r="C116" s="24" t="s">
        <v>62</v>
      </c>
      <c r="D116" s="26"/>
      <c r="E116" s="26"/>
      <c r="F116" s="26"/>
      <c r="G116" s="26"/>
      <c r="H116" s="70">
        <f>I31</f>
        <v>0</v>
      </c>
      <c r="I116" s="43"/>
    </row>
    <row r="117" spans="2:16" ht="15.75" customHeight="1" x14ac:dyDescent="0.25">
      <c r="B117" s="15"/>
      <c r="C117" s="24"/>
      <c r="D117" s="26"/>
      <c r="E117" s="26"/>
      <c r="F117" s="26"/>
      <c r="G117" s="26"/>
      <c r="H117" s="71"/>
      <c r="I117" s="43"/>
      <c r="J117" s="150"/>
      <c r="K117" s="151"/>
      <c r="L117" s="151"/>
      <c r="M117" s="151"/>
      <c r="N117" s="151"/>
      <c r="O117" s="151"/>
      <c r="P117" s="104"/>
    </row>
    <row r="118" spans="2:16" ht="17.25" customHeight="1" x14ac:dyDescent="0.25">
      <c r="B118" s="15" t="s">
        <v>131</v>
      </c>
      <c r="C118" s="66" t="s">
        <v>141</v>
      </c>
      <c r="D118" s="38"/>
      <c r="E118" s="38"/>
      <c r="F118" s="38"/>
      <c r="G118" s="38"/>
      <c r="H118" s="70">
        <f>I37+I40+I43+I60</f>
        <v>0</v>
      </c>
      <c r="I118" s="43"/>
      <c r="J118" s="131"/>
      <c r="K118" s="132"/>
      <c r="L118" s="132"/>
      <c r="M118" s="132"/>
      <c r="N118" s="132"/>
      <c r="O118" s="132"/>
    </row>
    <row r="119" spans="2:16" ht="17.25" customHeight="1" x14ac:dyDescent="0.25">
      <c r="B119" s="15"/>
      <c r="C119" s="24"/>
      <c r="D119" s="26"/>
      <c r="E119" s="26"/>
      <c r="F119" s="26"/>
      <c r="G119" s="26"/>
      <c r="H119" s="71"/>
      <c r="I119" s="43"/>
      <c r="J119" s="131"/>
      <c r="K119" s="132"/>
      <c r="L119" s="132"/>
      <c r="M119" s="132"/>
      <c r="N119" s="132"/>
      <c r="O119" s="132"/>
    </row>
    <row r="120" spans="2:16" ht="17.25" customHeight="1" x14ac:dyDescent="0.25">
      <c r="B120" s="15" t="s">
        <v>31</v>
      </c>
      <c r="C120" s="148" t="s">
        <v>54</v>
      </c>
      <c r="D120" s="148"/>
      <c r="E120" s="148"/>
      <c r="F120" s="148"/>
      <c r="G120" s="148"/>
      <c r="H120" s="20"/>
      <c r="I120" s="82">
        <f>IF(H116-H118&lt;0,0,H116-H118)</f>
        <v>0</v>
      </c>
      <c r="J120" s="131"/>
      <c r="K120" s="132"/>
      <c r="L120" s="132"/>
      <c r="M120" s="134"/>
      <c r="N120" s="134"/>
      <c r="O120" s="134"/>
      <c r="P120" s="95"/>
    </row>
    <row r="121" spans="2:16" ht="17.25" customHeight="1" x14ac:dyDescent="0.25">
      <c r="B121" s="52"/>
      <c r="C121" s="138" t="s">
        <v>142</v>
      </c>
      <c r="D121" s="138"/>
      <c r="E121" s="138"/>
      <c r="F121" s="138"/>
      <c r="G121" s="138"/>
      <c r="H121" s="58"/>
      <c r="I121" s="58"/>
      <c r="J121" s="131"/>
      <c r="K121" s="132"/>
      <c r="L121" s="132"/>
      <c r="M121" s="134"/>
      <c r="N121" s="134"/>
      <c r="O121" s="134"/>
      <c r="P121" s="95"/>
    </row>
    <row r="122" spans="2:16" ht="17.25" customHeight="1" x14ac:dyDescent="0.25">
      <c r="B122" s="52"/>
      <c r="C122" s="138"/>
      <c r="D122" s="138"/>
      <c r="E122" s="138"/>
      <c r="F122" s="138"/>
      <c r="G122" s="138"/>
      <c r="H122" s="58"/>
      <c r="I122" s="58"/>
      <c r="J122" s="131"/>
      <c r="K122" s="132"/>
      <c r="L122" s="132"/>
      <c r="M122" s="134"/>
      <c r="N122" s="134"/>
      <c r="O122" s="134"/>
    </row>
    <row r="123" spans="2:16" ht="15.75" customHeight="1" x14ac:dyDescent="0.25">
      <c r="B123" s="52"/>
      <c r="C123" s="22"/>
      <c r="D123" s="22"/>
      <c r="E123" s="22"/>
      <c r="F123" s="22"/>
      <c r="G123" s="22"/>
      <c r="H123" s="58"/>
      <c r="I123" s="58"/>
      <c r="J123" s="131"/>
      <c r="K123" s="132"/>
      <c r="L123" s="132"/>
      <c r="M123" s="134"/>
      <c r="N123" s="134"/>
      <c r="O123" s="134"/>
    </row>
    <row r="124" spans="2:16" ht="16.5" customHeight="1" x14ac:dyDescent="0.25">
      <c r="B124" s="15" t="s">
        <v>32</v>
      </c>
      <c r="C124" s="154" t="s">
        <v>38</v>
      </c>
      <c r="D124" s="154"/>
      <c r="E124" s="154"/>
      <c r="F124" s="154"/>
      <c r="G124" s="154"/>
      <c r="H124" s="20"/>
      <c r="I124" s="82">
        <f>I120/12</f>
        <v>0</v>
      </c>
      <c r="J124" s="131"/>
      <c r="K124" s="132"/>
      <c r="L124" s="132"/>
      <c r="M124" s="134"/>
      <c r="N124" s="134"/>
      <c r="O124" s="134"/>
    </row>
    <row r="125" spans="2:16" ht="18" customHeight="1" x14ac:dyDescent="0.25">
      <c r="B125" s="15"/>
      <c r="C125" s="138" t="s">
        <v>132</v>
      </c>
      <c r="D125" s="138"/>
      <c r="E125" s="138"/>
      <c r="F125" s="138"/>
      <c r="G125" s="138"/>
      <c r="H125" s="20"/>
      <c r="I125" s="43"/>
      <c r="J125" s="131"/>
      <c r="K125" s="132"/>
      <c r="L125" s="132"/>
      <c r="M125" s="134"/>
      <c r="N125" s="134"/>
      <c r="O125" s="134"/>
    </row>
    <row r="126" spans="2:16" ht="21.75" customHeight="1" x14ac:dyDescent="0.25">
      <c r="B126" s="15"/>
      <c r="C126" s="164"/>
      <c r="D126" s="164"/>
      <c r="E126" s="164"/>
      <c r="F126" s="164"/>
      <c r="G126" s="164"/>
      <c r="H126" s="20"/>
      <c r="I126" s="43"/>
      <c r="J126" s="131"/>
      <c r="K126" s="132"/>
      <c r="L126" s="132"/>
      <c r="M126" s="134"/>
      <c r="N126" s="134"/>
      <c r="O126" s="134"/>
    </row>
    <row r="127" spans="2:16" ht="15.75" customHeight="1" x14ac:dyDescent="0.25">
      <c r="B127" s="197" t="s">
        <v>153</v>
      </c>
      <c r="C127" s="198"/>
      <c r="D127" s="198"/>
      <c r="E127" s="198"/>
      <c r="F127" s="198"/>
      <c r="G127" s="198"/>
      <c r="H127" s="198"/>
      <c r="I127" s="199"/>
      <c r="J127" s="131"/>
      <c r="K127" s="132"/>
      <c r="L127" s="132"/>
      <c r="M127" s="134"/>
      <c r="N127" s="134"/>
      <c r="O127" s="134"/>
    </row>
    <row r="128" spans="2:16" ht="15.75" customHeight="1" x14ac:dyDescent="0.25">
      <c r="B128" s="80"/>
      <c r="C128" s="20"/>
      <c r="D128" s="20"/>
      <c r="E128" s="20"/>
      <c r="F128" s="20"/>
      <c r="G128" s="20"/>
      <c r="H128" s="20"/>
      <c r="I128" s="25"/>
      <c r="J128" s="131"/>
      <c r="K128" s="132"/>
      <c r="L128" s="132"/>
      <c r="M128" s="134"/>
      <c r="N128" s="134"/>
      <c r="O128" s="134"/>
    </row>
    <row r="129" spans="2:15" ht="16.5" customHeight="1" x14ac:dyDescent="0.25">
      <c r="B129" s="80" t="s">
        <v>34</v>
      </c>
      <c r="C129" s="59" t="s">
        <v>112</v>
      </c>
      <c r="D129" s="20"/>
      <c r="E129" s="20"/>
      <c r="F129" s="20"/>
      <c r="G129" s="20"/>
      <c r="H129" s="20"/>
      <c r="I129" s="25"/>
      <c r="J129" s="131"/>
      <c r="K129" s="132"/>
      <c r="L129" s="132"/>
      <c r="M129" s="134"/>
      <c r="N129" s="134"/>
      <c r="O129" s="134"/>
    </row>
    <row r="130" spans="2:15" ht="37.5" customHeight="1" x14ac:dyDescent="0.25">
      <c r="B130" s="80"/>
      <c r="C130" s="24" t="s">
        <v>115</v>
      </c>
      <c r="D130" s="20"/>
      <c r="E130" s="20"/>
      <c r="F130" s="20"/>
      <c r="G130" s="20"/>
      <c r="H130" s="81">
        <f>I124*0.3</f>
        <v>0</v>
      </c>
      <c r="I130" s="25"/>
      <c r="J130" s="93"/>
      <c r="K130" s="92"/>
      <c r="L130" s="92"/>
      <c r="M130" s="133"/>
      <c r="N130" s="133"/>
      <c r="O130" s="133"/>
    </row>
    <row r="131" spans="2:15" ht="17.25" customHeight="1" x14ac:dyDescent="0.25">
      <c r="B131" s="80"/>
      <c r="C131" s="20" t="s">
        <v>133</v>
      </c>
      <c r="D131" s="20"/>
      <c r="E131" s="20"/>
      <c r="F131" s="20"/>
      <c r="G131" s="20"/>
      <c r="H131" s="20"/>
      <c r="I131" s="25"/>
    </row>
    <row r="132" spans="2:15" ht="15.75" customHeight="1" x14ac:dyDescent="0.25">
      <c r="B132" s="80"/>
      <c r="C132" s="20"/>
      <c r="D132" s="20"/>
      <c r="E132" s="20"/>
      <c r="F132" s="20"/>
      <c r="G132" s="20"/>
      <c r="H132" s="20"/>
      <c r="I132" s="25"/>
    </row>
    <row r="133" spans="2:15" ht="22.5" customHeight="1" x14ac:dyDescent="0.25">
      <c r="B133" s="80"/>
      <c r="C133" s="20" t="s">
        <v>145</v>
      </c>
      <c r="D133" s="20"/>
      <c r="E133" s="20"/>
      <c r="F133" s="20"/>
      <c r="G133" s="20"/>
      <c r="H133" s="82">
        <f>I33*0.1</f>
        <v>0</v>
      </c>
      <c r="I133" s="25"/>
    </row>
    <row r="134" spans="2:15" ht="15.75" customHeight="1" x14ac:dyDescent="0.25">
      <c r="B134" s="80"/>
      <c r="C134" s="20" t="s">
        <v>70</v>
      </c>
      <c r="D134" s="20"/>
      <c r="E134" s="20"/>
      <c r="F134" s="20"/>
      <c r="G134" s="20"/>
      <c r="H134" s="20"/>
      <c r="I134" s="25"/>
    </row>
    <row r="135" spans="2:15" ht="8.25" customHeight="1" x14ac:dyDescent="0.25">
      <c r="B135" s="80"/>
      <c r="C135" s="20"/>
      <c r="D135" s="20"/>
      <c r="E135" s="20"/>
      <c r="F135" s="20"/>
      <c r="G135" s="20"/>
      <c r="H135" s="20"/>
      <c r="I135" s="25"/>
    </row>
    <row r="136" spans="2:15" ht="15.75" customHeight="1" x14ac:dyDescent="0.25">
      <c r="B136" s="80" t="s">
        <v>35</v>
      </c>
      <c r="C136" s="59" t="s">
        <v>53</v>
      </c>
      <c r="D136" s="20"/>
      <c r="E136" s="20"/>
      <c r="F136" s="20"/>
      <c r="G136" s="20"/>
      <c r="H136" s="20"/>
      <c r="I136" s="45"/>
    </row>
    <row r="137" spans="2:15" ht="15.75" customHeight="1" x14ac:dyDescent="0.25">
      <c r="B137" s="15"/>
      <c r="C137" s="24" t="s">
        <v>40</v>
      </c>
      <c r="D137" s="200"/>
      <c r="E137" s="200"/>
      <c r="F137" s="200"/>
      <c r="G137" s="26"/>
      <c r="H137" s="20"/>
      <c r="I137" s="36"/>
    </row>
    <row r="138" spans="2:15" ht="16.5" customHeight="1" x14ac:dyDescent="0.25">
      <c r="B138" s="15"/>
      <c r="C138" s="24"/>
      <c r="D138" s="83"/>
      <c r="E138" s="83"/>
      <c r="F138" s="83"/>
      <c r="G138" s="26"/>
      <c r="H138" s="20"/>
      <c r="I138" s="36"/>
    </row>
    <row r="139" spans="2:15" ht="17.25" customHeight="1" x14ac:dyDescent="0.25">
      <c r="B139" s="80" t="s">
        <v>36</v>
      </c>
      <c r="C139" s="84" t="s">
        <v>134</v>
      </c>
      <c r="D139" s="20"/>
      <c r="E139" s="20"/>
      <c r="F139" s="20"/>
      <c r="G139" s="20"/>
      <c r="H139" s="20"/>
      <c r="I139" s="41">
        <f>MAX(H130,H133)</f>
        <v>0</v>
      </c>
    </row>
    <row r="140" spans="2:15" ht="17.25" customHeight="1" x14ac:dyDescent="0.25">
      <c r="B140" s="15"/>
      <c r="C140" s="24"/>
      <c r="D140" s="83"/>
      <c r="E140" s="83"/>
      <c r="F140" s="83"/>
      <c r="G140" s="26" t="s">
        <v>42</v>
      </c>
      <c r="H140" s="20"/>
      <c r="I140" s="36"/>
    </row>
    <row r="141" spans="2:15" ht="17.25" customHeight="1" thickBot="1" x14ac:dyDescent="0.3">
      <c r="B141" s="80" t="s">
        <v>37</v>
      </c>
      <c r="C141" s="84" t="s">
        <v>135</v>
      </c>
      <c r="D141" s="20"/>
      <c r="E141" s="20"/>
      <c r="F141" s="20"/>
      <c r="G141" s="20"/>
      <c r="H141" s="20"/>
      <c r="I141" s="37">
        <f>I136-I139</f>
        <v>0</v>
      </c>
    </row>
    <row r="142" spans="2:15" ht="21.75" customHeight="1" thickTop="1" x14ac:dyDescent="0.25">
      <c r="B142" s="80"/>
      <c r="C142" s="193" t="s">
        <v>113</v>
      </c>
      <c r="D142" s="193"/>
      <c r="E142" s="193"/>
      <c r="F142" s="193"/>
      <c r="G142" s="20"/>
      <c r="H142" s="20"/>
      <c r="I142" s="85"/>
    </row>
    <row r="143" spans="2:15" ht="15.75" customHeight="1" x14ac:dyDescent="0.25">
      <c r="B143" s="80"/>
      <c r="C143" s="59"/>
      <c r="D143" s="20"/>
      <c r="E143" s="20"/>
      <c r="F143" s="20"/>
      <c r="G143" s="20"/>
      <c r="H143" s="20"/>
      <c r="I143" s="85"/>
    </row>
    <row r="144" spans="2:15" ht="15.75" customHeight="1" x14ac:dyDescent="0.25">
      <c r="B144" s="80"/>
      <c r="C144" s="177" t="s">
        <v>114</v>
      </c>
      <c r="D144" s="177"/>
      <c r="E144" s="177"/>
      <c r="F144" s="177"/>
      <c r="G144" s="177"/>
      <c r="H144" s="177"/>
      <c r="I144" s="85"/>
    </row>
    <row r="145" spans="2:9" ht="15.75" customHeight="1" x14ac:dyDescent="0.25">
      <c r="B145" s="80"/>
      <c r="C145" s="177"/>
      <c r="D145" s="177"/>
      <c r="E145" s="177"/>
      <c r="F145" s="177"/>
      <c r="G145" s="177"/>
      <c r="H145" s="177"/>
      <c r="I145" s="85"/>
    </row>
    <row r="146" spans="2:9" ht="18.75" customHeight="1" x14ac:dyDescent="0.25">
      <c r="B146" s="80"/>
      <c r="C146" s="177"/>
      <c r="D146" s="177"/>
      <c r="E146" s="177"/>
      <c r="F146" s="177"/>
      <c r="G146" s="177"/>
      <c r="H146" s="177"/>
      <c r="I146" s="36"/>
    </row>
    <row r="147" spans="2:9" ht="15.75" customHeight="1" x14ac:dyDescent="0.25">
      <c r="B147" s="77"/>
      <c r="C147" s="75"/>
      <c r="D147" s="75"/>
      <c r="E147" s="75"/>
      <c r="F147" s="75"/>
      <c r="G147" s="75"/>
      <c r="H147" s="75"/>
      <c r="I147" s="76"/>
    </row>
    <row r="148" spans="2:9" ht="15.75" customHeight="1" x14ac:dyDescent="0.25">
      <c r="B148" s="139" t="s">
        <v>156</v>
      </c>
      <c r="C148" s="140"/>
      <c r="D148" s="140"/>
      <c r="E148" s="140"/>
      <c r="F148" s="140"/>
      <c r="G148" s="140"/>
      <c r="H148" s="140"/>
      <c r="I148" s="141"/>
    </row>
    <row r="149" spans="2:9" ht="30.75" customHeight="1" x14ac:dyDescent="0.25">
      <c r="B149" s="201" t="s">
        <v>122</v>
      </c>
      <c r="C149" s="202"/>
      <c r="D149" s="202"/>
      <c r="E149" s="202"/>
      <c r="F149" s="202"/>
      <c r="G149" s="202"/>
      <c r="H149" s="202"/>
      <c r="I149" s="203"/>
    </row>
    <row r="150" spans="2:9" ht="7.5" customHeight="1" x14ac:dyDescent="0.25">
      <c r="B150" s="15"/>
      <c r="C150" s="51"/>
      <c r="D150" s="22"/>
      <c r="E150" s="22"/>
      <c r="F150" s="22"/>
      <c r="G150" s="22"/>
      <c r="H150" s="22"/>
      <c r="I150" s="57"/>
    </row>
    <row r="151" spans="2:9" ht="17.25" customHeight="1" x14ac:dyDescent="0.25">
      <c r="B151" s="15" t="s">
        <v>59</v>
      </c>
      <c r="C151" s="86" t="s">
        <v>136</v>
      </c>
      <c r="D151" s="20"/>
      <c r="E151" s="26"/>
      <c r="F151" s="26"/>
      <c r="G151" s="26"/>
      <c r="H151" s="20"/>
      <c r="I151" s="41">
        <f>MAX(H130, H133)</f>
        <v>0</v>
      </c>
    </row>
    <row r="152" spans="2:9" ht="28.5" customHeight="1" x14ac:dyDescent="0.25">
      <c r="B152" s="15"/>
      <c r="C152" s="24"/>
      <c r="D152" s="20"/>
      <c r="E152" s="26"/>
      <c r="F152" s="26"/>
      <c r="G152" s="26"/>
      <c r="H152" s="20"/>
      <c r="I152" s="36"/>
    </row>
    <row r="153" spans="2:9" ht="19.5" customHeight="1" x14ac:dyDescent="0.25">
      <c r="B153" s="39" t="s">
        <v>137</v>
      </c>
      <c r="C153" s="189" t="s">
        <v>127</v>
      </c>
      <c r="D153" s="189"/>
      <c r="E153" s="189"/>
      <c r="F153" s="189"/>
      <c r="G153" s="189"/>
      <c r="H153" s="20"/>
      <c r="I153" s="115">
        <f>'Utility Allowance '!B39</f>
        <v>0</v>
      </c>
    </row>
    <row r="154" spans="2:9" x14ac:dyDescent="0.25">
      <c r="B154" s="15"/>
      <c r="C154" s="190" t="s">
        <v>116</v>
      </c>
      <c r="D154" s="190"/>
      <c r="E154" s="190"/>
      <c r="F154" s="190"/>
      <c r="G154" s="190"/>
      <c r="H154" s="190"/>
      <c r="I154" s="36"/>
    </row>
    <row r="155" spans="2:9" ht="12.75" customHeight="1" x14ac:dyDescent="0.25">
      <c r="B155" s="15"/>
      <c r="C155" s="191" t="s">
        <v>117</v>
      </c>
      <c r="D155" s="191"/>
      <c r="E155" s="191"/>
      <c r="F155" s="191"/>
      <c r="G155" s="191"/>
      <c r="H155" s="191"/>
      <c r="I155" s="36"/>
    </row>
    <row r="156" spans="2:9" ht="15.75" customHeight="1" x14ac:dyDescent="0.25">
      <c r="B156" s="15"/>
      <c r="C156" s="191"/>
      <c r="D156" s="191"/>
      <c r="E156" s="191"/>
      <c r="F156" s="191"/>
      <c r="G156" s="191"/>
      <c r="H156" s="191"/>
      <c r="I156" s="36"/>
    </row>
    <row r="157" spans="2:9" x14ac:dyDescent="0.25">
      <c r="B157" s="15"/>
      <c r="C157" s="26"/>
      <c r="D157" s="26"/>
      <c r="E157" s="26"/>
      <c r="F157" s="26"/>
      <c r="G157" s="26"/>
      <c r="H157" s="20"/>
      <c r="I157" s="36"/>
    </row>
    <row r="158" spans="2:9" ht="15.75" customHeight="1" x14ac:dyDescent="0.25">
      <c r="B158" s="15" t="s">
        <v>39</v>
      </c>
      <c r="C158" s="154" t="s">
        <v>138</v>
      </c>
      <c r="D158" s="154"/>
      <c r="E158" s="154"/>
      <c r="F158" s="154"/>
      <c r="G158" s="154"/>
      <c r="H158" s="154"/>
      <c r="I158" s="87">
        <f>I151-I153</f>
        <v>0</v>
      </c>
    </row>
    <row r="159" spans="2:9" ht="9" customHeight="1" x14ac:dyDescent="0.25">
      <c r="B159" s="15"/>
      <c r="C159" s="192" t="s">
        <v>76</v>
      </c>
      <c r="D159" s="192"/>
      <c r="E159" s="192"/>
      <c r="F159" s="192"/>
      <c r="G159" s="192"/>
      <c r="H159" s="192"/>
      <c r="I159" s="88"/>
    </row>
    <row r="160" spans="2:9" ht="9.75" customHeight="1" x14ac:dyDescent="0.25">
      <c r="B160" s="15"/>
      <c r="C160" s="192"/>
      <c r="D160" s="192"/>
      <c r="E160" s="192"/>
      <c r="F160" s="192"/>
      <c r="G160" s="192"/>
      <c r="H160" s="192"/>
      <c r="I160" s="88"/>
    </row>
    <row r="161" spans="2:9" ht="30" customHeight="1" x14ac:dyDescent="0.25">
      <c r="B161" s="15"/>
      <c r="C161" s="192"/>
      <c r="D161" s="192"/>
      <c r="E161" s="192"/>
      <c r="F161" s="192"/>
      <c r="G161" s="192"/>
      <c r="H161" s="192"/>
      <c r="I161" s="88"/>
    </row>
    <row r="162" spans="2:9" ht="18" customHeight="1" thickBot="1" x14ac:dyDescent="0.3">
      <c r="B162" s="15" t="s">
        <v>60</v>
      </c>
      <c r="C162" s="154" t="s">
        <v>139</v>
      </c>
      <c r="D162" s="154"/>
      <c r="E162" s="154"/>
      <c r="F162" s="154"/>
      <c r="G162" s="154"/>
      <c r="H162" s="154"/>
      <c r="I162" s="89">
        <f>I136-I158</f>
        <v>0</v>
      </c>
    </row>
    <row r="163" spans="2:9" ht="18" customHeight="1" thickTop="1" x14ac:dyDescent="0.25">
      <c r="B163" s="15"/>
      <c r="C163" s="193" t="s">
        <v>118</v>
      </c>
      <c r="D163" s="193"/>
      <c r="E163" s="193"/>
      <c r="F163" s="193"/>
      <c r="G163" s="78"/>
      <c r="H163" s="78"/>
      <c r="I163" s="88"/>
    </row>
    <row r="164" spans="2:9" ht="24" customHeight="1" x14ac:dyDescent="0.25">
      <c r="B164" s="8"/>
      <c r="C164" s="14"/>
      <c r="D164" s="14"/>
      <c r="E164" s="14"/>
      <c r="F164" s="14"/>
      <c r="G164" s="14"/>
      <c r="H164" s="14"/>
      <c r="I164" s="13"/>
    </row>
    <row r="165" spans="2:9" ht="15.75" customHeight="1" x14ac:dyDescent="0.25">
      <c r="B165" s="194" t="s">
        <v>74</v>
      </c>
      <c r="C165" s="195"/>
      <c r="D165" s="195"/>
      <c r="E165" s="195"/>
      <c r="F165" s="10"/>
      <c r="G165" s="11"/>
      <c r="H165" s="195" t="s">
        <v>41</v>
      </c>
      <c r="I165" s="196"/>
    </row>
  </sheetData>
  <sheetProtection formatCells="0" selectLockedCells="1" selectUnlockedCells="1"/>
  <dataConsolidate/>
  <mergeCells count="108">
    <mergeCell ref="B2:I2"/>
    <mergeCell ref="C153:G153"/>
    <mergeCell ref="C154:H154"/>
    <mergeCell ref="C155:H155"/>
    <mergeCell ref="C156:H156"/>
    <mergeCell ref="C159:H161"/>
    <mergeCell ref="C162:H162"/>
    <mergeCell ref="C163:F163"/>
    <mergeCell ref="B165:E165"/>
    <mergeCell ref="H165:I165"/>
    <mergeCell ref="C121:G122"/>
    <mergeCell ref="C124:G124"/>
    <mergeCell ref="C125:G126"/>
    <mergeCell ref="B127:I127"/>
    <mergeCell ref="D137:F137"/>
    <mergeCell ref="C142:F142"/>
    <mergeCell ref="C144:H146"/>
    <mergeCell ref="B148:I148"/>
    <mergeCell ref="B149:I149"/>
    <mergeCell ref="B86:I90"/>
    <mergeCell ref="B91:I91"/>
    <mergeCell ref="G92:I92"/>
    <mergeCell ref="G94:I94"/>
    <mergeCell ref="C103:G103"/>
    <mergeCell ref="C109:F110"/>
    <mergeCell ref="B114:I114"/>
    <mergeCell ref="C120:G120"/>
    <mergeCell ref="B67:G67"/>
    <mergeCell ref="C68:H74"/>
    <mergeCell ref="I70:I71"/>
    <mergeCell ref="C76:H77"/>
    <mergeCell ref="I76:I77"/>
    <mergeCell ref="C79:H81"/>
    <mergeCell ref="I80:I81"/>
    <mergeCell ref="B83:I84"/>
    <mergeCell ref="B85:I85"/>
    <mergeCell ref="B3:I3"/>
    <mergeCell ref="C41:G41"/>
    <mergeCell ref="C158:H158"/>
    <mergeCell ref="C53:G53"/>
    <mergeCell ref="C59:H59"/>
    <mergeCell ref="C61:G61"/>
    <mergeCell ref="B62:I62"/>
    <mergeCell ref="C49:G49"/>
    <mergeCell ref="C50:G50"/>
    <mergeCell ref="C52:G52"/>
    <mergeCell ref="C43:G43"/>
    <mergeCell ref="B4:C4"/>
    <mergeCell ref="D4:E4"/>
    <mergeCell ref="F4:G4"/>
    <mergeCell ref="H4:I4"/>
    <mergeCell ref="B5:C5"/>
    <mergeCell ref="D5:E5"/>
    <mergeCell ref="F5:G5"/>
    <mergeCell ref="H5:I5"/>
    <mergeCell ref="C23:G23"/>
    <mergeCell ref="C29:G29"/>
    <mergeCell ref="C31:G31"/>
    <mergeCell ref="C32:G32"/>
    <mergeCell ref="C37:E37"/>
    <mergeCell ref="C25:G28"/>
    <mergeCell ref="C40:G40"/>
    <mergeCell ref="C46:G46"/>
    <mergeCell ref="B65:H65"/>
    <mergeCell ref="J128:L128"/>
    <mergeCell ref="J129:L129"/>
    <mergeCell ref="M119:O119"/>
    <mergeCell ref="M118:O118"/>
    <mergeCell ref="J117:O117"/>
    <mergeCell ref="H26:H27"/>
    <mergeCell ref="C38:G38"/>
    <mergeCell ref="C33:G33"/>
    <mergeCell ref="B35:I35"/>
    <mergeCell ref="B36:I36"/>
    <mergeCell ref="C44:G44"/>
    <mergeCell ref="C47:G47"/>
    <mergeCell ref="J126:L126"/>
    <mergeCell ref="J120:L120"/>
    <mergeCell ref="J122:L122"/>
    <mergeCell ref="J123:L123"/>
    <mergeCell ref="J124:L124"/>
    <mergeCell ref="J125:L125"/>
    <mergeCell ref="C66:G66"/>
    <mergeCell ref="C105:F106"/>
    <mergeCell ref="C1:I1"/>
    <mergeCell ref="J118:L119"/>
    <mergeCell ref="J121:L121"/>
    <mergeCell ref="J127:L127"/>
    <mergeCell ref="M130:O130"/>
    <mergeCell ref="M126:O126"/>
    <mergeCell ref="M120:O120"/>
    <mergeCell ref="M122:O122"/>
    <mergeCell ref="M123:O123"/>
    <mergeCell ref="M124:O124"/>
    <mergeCell ref="M125:O125"/>
    <mergeCell ref="M121:O121"/>
    <mergeCell ref="M127:O127"/>
    <mergeCell ref="M128:O128"/>
    <mergeCell ref="M129:O129"/>
    <mergeCell ref="B8:I8"/>
    <mergeCell ref="C17:G17"/>
    <mergeCell ref="C19:G19"/>
    <mergeCell ref="B21:I21"/>
    <mergeCell ref="C15:G15"/>
    <mergeCell ref="B9:I9"/>
    <mergeCell ref="B10:I10"/>
    <mergeCell ref="C11:G11"/>
    <mergeCell ref="C13:G13"/>
  </mergeCells>
  <phoneticPr fontId="0" type="noConversion"/>
  <dataValidations xWindow="891" yWindow="755" count="1">
    <dataValidation allowBlank="1" showInputMessage="1" showErrorMessage="1" promptTitle="Identify Reasonable Rent" prompt="https://www.affordablehousing.com/" sqref="H5:I5" xr:uid="{09C3EBAE-3022-4F5E-862C-73D7D837ADD6}"/>
  </dataValidations>
  <hyperlinks>
    <hyperlink ref="F5:G5" r:id="rId1" location="p-578.51(g)" display="Rent Reasonable Range" xr:uid="{F40EE3CB-B662-4FA7-9D1A-F7C8C850AF69}"/>
    <hyperlink ref="B8:I8" r:id="rId2" display="https://www.in.gov/ihcda/files/IN-BoS-RRH-Written-Standards-APPROVED-2022-05-19.pdf" xr:uid="{5903BA08-7327-4561-8725-6B0EB5113CE8}"/>
  </hyperlinks>
  <pageMargins left="0.8" right="0.5" top="0.75" bottom="0.3" header="0.5" footer="0.5"/>
  <pageSetup scale="90" orientation="portrait" r:id="rId3"/>
  <headerFooter alignWithMargins="0">
    <oddFooter>&amp;L&amp;"Times New Roman,Italic"
Sample Form &amp;C&amp;"Times New Roman,Italic"
Updated November 2006&amp;R
&amp;P of 5]</oddFooter>
  </headerFooter>
  <rowBreaks count="3" manualBreakCount="3">
    <brk id="20" min="1" max="8" man="1"/>
    <brk id="64" max="16383" man="1"/>
    <brk id="116" max="16383" man="1"/>
  </rowBreaks>
  <drawing r:id="rId4"/>
  <legacyDrawing r:id="rId5"/>
  <mc:AlternateContent xmlns:mc="http://schemas.openxmlformats.org/markup-compatibility/2006">
    <mc:Choice Requires="x14">
      <controls>
        <mc:AlternateContent xmlns:mc="http://schemas.openxmlformats.org/markup-compatibility/2006">
          <mc:Choice Requires="x14">
            <control shapeId="1027" r:id="rId6" name="Check Box 3">
              <controlPr locked="0" defaultSize="0" autoFill="0" autoLine="0" autoPict="0">
                <anchor moveWithCells="1">
                  <from>
                    <xdr:col>1</xdr:col>
                    <xdr:colOff>0</xdr:colOff>
                    <xdr:row>6</xdr:row>
                    <xdr:rowOff>66675</xdr:rowOff>
                  </from>
                  <to>
                    <xdr:col>1</xdr:col>
                    <xdr:colOff>314325</xdr:colOff>
                    <xdr:row>6</xdr:row>
                    <xdr:rowOff>295275</xdr:rowOff>
                  </to>
                </anchor>
              </controlPr>
            </control>
          </mc:Choice>
        </mc:AlternateContent>
        <mc:AlternateContent xmlns:mc="http://schemas.openxmlformats.org/markup-compatibility/2006">
          <mc:Choice Requires="x14">
            <control shapeId="1028" r:id="rId7" name="Check Box 4">
              <controlPr locked="0" defaultSize="0" autoFill="0" autoLine="0" autoPict="0">
                <anchor moveWithCells="1">
                  <from>
                    <xdr:col>7</xdr:col>
                    <xdr:colOff>0</xdr:colOff>
                    <xdr:row>6</xdr:row>
                    <xdr:rowOff>66675</xdr:rowOff>
                  </from>
                  <to>
                    <xdr:col>7</xdr:col>
                    <xdr:colOff>314325</xdr:colOff>
                    <xdr:row>6</xdr:row>
                    <xdr:rowOff>295275</xdr:rowOff>
                  </to>
                </anchor>
              </controlPr>
            </control>
          </mc:Choice>
        </mc:AlternateContent>
        <mc:AlternateContent xmlns:mc="http://schemas.openxmlformats.org/markup-compatibility/2006">
          <mc:Choice Requires="x14">
            <control shapeId="1029" r:id="rId8" name="Check Box 5">
              <controlPr locked="0" defaultSize="0" autoFill="0" autoLine="0" autoPict="0">
                <anchor moveWithCells="1">
                  <from>
                    <xdr:col>7</xdr:col>
                    <xdr:colOff>0</xdr:colOff>
                    <xdr:row>6</xdr:row>
                    <xdr:rowOff>66675</xdr:rowOff>
                  </from>
                  <to>
                    <xdr:col>7</xdr:col>
                    <xdr:colOff>304800</xdr:colOff>
                    <xdr:row>6</xdr:row>
                    <xdr:rowOff>295275</xdr:rowOff>
                  </to>
                </anchor>
              </controlPr>
            </control>
          </mc:Choice>
        </mc:AlternateContent>
        <mc:AlternateContent xmlns:mc="http://schemas.openxmlformats.org/markup-compatibility/2006">
          <mc:Choice Requires="x14">
            <control shapeId="1030" r:id="rId9" name="Check Box 6">
              <controlPr locked="0" defaultSize="0" autoFill="0" autoLine="0" autoPict="0">
                <anchor moveWithCells="1">
                  <from>
                    <xdr:col>5</xdr:col>
                    <xdr:colOff>0</xdr:colOff>
                    <xdr:row>6</xdr:row>
                    <xdr:rowOff>66675</xdr:rowOff>
                  </from>
                  <to>
                    <xdr:col>5</xdr:col>
                    <xdr:colOff>304800</xdr:colOff>
                    <xdr:row>6</xdr:row>
                    <xdr:rowOff>295275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891" yWindow="755" count="2">
        <x14:dataValidation type="list" operator="lessThanOrEqual" allowBlank="1" showInputMessage="1" showErrorMessage="1" error="This field must read &quot;$0&quot; or &quot;$400&quot;." prompt="$0_x000a_or_x000a_$400" xr:uid="{72DF8F2E-3DF0-4B51-8734-23E51ECEBADD}">
          <x14:formula1>
            <xm:f>'Utility Allowance '!$F$17:$F$18</xm:f>
          </x14:formula1>
          <xm:sqref>I40</xm:sqref>
        </x14:dataValidation>
        <x14:dataValidation type="custom" allowBlank="1" showInputMessage="1" showErrorMessage="1" xr:uid="{9AEFAFF7-2595-4B45-9E06-81A0BBA98733}">
          <x14:formula1>
            <xm:f>'Utility Allowance '!F22</xm:f>
          </x14:formula1>
          <xm:sqref>I158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8CDA7-CC02-453D-AEB2-6C6CA32EBFFD}">
  <dimension ref="B3:T61"/>
  <sheetViews>
    <sheetView topLeftCell="A36" workbookViewId="0">
      <selection activeCell="L47" sqref="L47"/>
    </sheetView>
  </sheetViews>
  <sheetFormatPr defaultRowHeight="12.75" x14ac:dyDescent="0.2"/>
  <cols>
    <col min="2" max="2" width="11.42578125" customWidth="1"/>
  </cols>
  <sheetData>
    <row r="3" spans="2:9" ht="12.6" customHeight="1" x14ac:dyDescent="0.2">
      <c r="B3" s="209" t="s">
        <v>169</v>
      </c>
      <c r="C3" s="209"/>
      <c r="D3" s="209"/>
      <c r="E3" s="209"/>
      <c r="F3" s="209"/>
      <c r="G3" s="209"/>
      <c r="H3" s="209"/>
      <c r="I3" s="209"/>
    </row>
    <row r="4" spans="2:9" x14ac:dyDescent="0.2">
      <c r="B4" s="209"/>
      <c r="C4" s="209"/>
      <c r="D4" s="209"/>
      <c r="E4" s="209"/>
      <c r="F4" s="209"/>
      <c r="G4" s="209"/>
      <c r="H4" s="209"/>
      <c r="I4" s="209"/>
    </row>
    <row r="5" spans="2:9" x14ac:dyDescent="0.2">
      <c r="B5" s="209"/>
      <c r="C5" s="209"/>
      <c r="D5" s="209"/>
      <c r="E5" s="209"/>
      <c r="F5" s="209"/>
      <c r="G5" s="209"/>
      <c r="H5" s="209"/>
      <c r="I5" s="209"/>
    </row>
    <row r="6" spans="2:9" x14ac:dyDescent="0.2">
      <c r="B6" s="209"/>
      <c r="C6" s="209"/>
      <c r="D6" s="209"/>
      <c r="E6" s="209"/>
      <c r="F6" s="209"/>
      <c r="G6" s="209"/>
      <c r="H6" s="209"/>
      <c r="I6" s="209"/>
    </row>
    <row r="7" spans="2:9" x14ac:dyDescent="0.2">
      <c r="B7" s="209"/>
      <c r="C7" s="209"/>
      <c r="D7" s="209"/>
      <c r="E7" s="209"/>
      <c r="F7" s="209"/>
      <c r="G7" s="209"/>
      <c r="H7" s="209"/>
      <c r="I7" s="209"/>
    </row>
    <row r="8" spans="2:9" x14ac:dyDescent="0.2">
      <c r="B8" s="209"/>
      <c r="C8" s="209"/>
      <c r="D8" s="209"/>
      <c r="E8" s="209"/>
      <c r="F8" s="209"/>
      <c r="G8" s="209"/>
      <c r="H8" s="209"/>
      <c r="I8" s="209"/>
    </row>
    <row r="9" spans="2:9" x14ac:dyDescent="0.2">
      <c r="B9" s="209"/>
      <c r="C9" s="209"/>
      <c r="D9" s="209"/>
      <c r="E9" s="209"/>
      <c r="F9" s="209"/>
      <c r="G9" s="209"/>
      <c r="H9" s="209"/>
      <c r="I9" s="209"/>
    </row>
    <row r="10" spans="2:9" x14ac:dyDescent="0.2">
      <c r="B10" s="209"/>
      <c r="C10" s="209"/>
      <c r="D10" s="209"/>
      <c r="E10" s="209"/>
      <c r="F10" s="209"/>
      <c r="G10" s="209"/>
      <c r="H10" s="209"/>
      <c r="I10" s="209"/>
    </row>
    <row r="11" spans="2:9" x14ac:dyDescent="0.2">
      <c r="B11" s="209"/>
      <c r="C11" s="209"/>
      <c r="D11" s="209"/>
      <c r="E11" s="209"/>
      <c r="F11" s="209"/>
      <c r="G11" s="209"/>
      <c r="H11" s="209"/>
      <c r="I11" s="209"/>
    </row>
    <row r="12" spans="2:9" x14ac:dyDescent="0.2">
      <c r="B12" s="209"/>
      <c r="C12" s="209"/>
      <c r="D12" s="209"/>
      <c r="E12" s="209"/>
      <c r="F12" s="209"/>
      <c r="G12" s="209"/>
      <c r="H12" s="209"/>
      <c r="I12" s="209"/>
    </row>
    <row r="13" spans="2:9" x14ac:dyDescent="0.2">
      <c r="B13" s="209"/>
      <c r="C13" s="209"/>
      <c r="D13" s="209"/>
      <c r="E13" s="209"/>
      <c r="F13" s="209"/>
      <c r="G13" s="209"/>
      <c r="H13" s="209"/>
      <c r="I13" s="209"/>
    </row>
    <row r="14" spans="2:9" ht="15.75" x14ac:dyDescent="0.25">
      <c r="B14" s="197" t="s">
        <v>155</v>
      </c>
      <c r="C14" s="198"/>
      <c r="D14" s="198"/>
      <c r="E14" s="198"/>
      <c r="F14" s="198"/>
      <c r="G14" s="198"/>
      <c r="H14" s="198"/>
      <c r="I14" s="199"/>
    </row>
    <row r="15" spans="2:9" ht="15" x14ac:dyDescent="0.25">
      <c r="B15" s="154" t="s">
        <v>158</v>
      </c>
      <c r="C15" s="154"/>
      <c r="D15" s="154"/>
      <c r="E15" s="154"/>
      <c r="F15" s="154"/>
      <c r="G15" s="20"/>
      <c r="I15" s="82">
        <f>'Rental Income Calculation'!I124</f>
        <v>0</v>
      </c>
    </row>
    <row r="16" spans="2:9" ht="15.6" customHeight="1" x14ac:dyDescent="0.25">
      <c r="B16" s="138" t="s">
        <v>157</v>
      </c>
      <c r="C16" s="138"/>
      <c r="D16" s="138"/>
      <c r="E16" s="138"/>
      <c r="F16" s="138"/>
      <c r="G16" s="138"/>
      <c r="H16" s="138"/>
      <c r="I16" s="56"/>
    </row>
    <row r="17" spans="2:9" ht="15" x14ac:dyDescent="0.25">
      <c r="B17" s="59" t="s">
        <v>53</v>
      </c>
      <c r="C17" s="20"/>
      <c r="D17" s="20"/>
      <c r="E17" s="20"/>
      <c r="F17" s="20"/>
      <c r="G17" s="20"/>
      <c r="I17" s="45"/>
    </row>
    <row r="18" spans="2:9" ht="15.75" x14ac:dyDescent="0.25">
      <c r="B18" s="24" t="s">
        <v>40</v>
      </c>
      <c r="C18" s="200"/>
      <c r="D18" s="200"/>
      <c r="E18" s="200"/>
      <c r="F18" s="26"/>
      <c r="G18" s="20"/>
      <c r="H18" s="36"/>
      <c r="I18" s="25"/>
    </row>
    <row r="19" spans="2:9" ht="15.75" x14ac:dyDescent="0.25">
      <c r="B19" s="80" t="s">
        <v>159</v>
      </c>
      <c r="C19" s="84" t="s">
        <v>161</v>
      </c>
      <c r="D19" s="20"/>
      <c r="E19" s="20"/>
      <c r="F19" s="20"/>
      <c r="G19" s="20"/>
      <c r="H19" s="20"/>
      <c r="I19" s="113"/>
    </row>
    <row r="20" spans="2:9" ht="15.75" x14ac:dyDescent="0.25">
      <c r="B20" s="80"/>
      <c r="C20" s="20" t="s">
        <v>150</v>
      </c>
      <c r="D20" s="20"/>
      <c r="E20" s="20"/>
      <c r="F20" s="20"/>
      <c r="G20" s="20"/>
      <c r="H20" s="20"/>
      <c r="I20" s="25"/>
    </row>
    <row r="21" spans="2:9" ht="15.75" x14ac:dyDescent="0.25">
      <c r="B21" s="80"/>
      <c r="C21" s="20"/>
      <c r="D21" s="20"/>
      <c r="E21" s="20"/>
      <c r="F21" s="20"/>
      <c r="G21" s="20"/>
      <c r="H21" s="20"/>
      <c r="I21" s="25"/>
    </row>
    <row r="22" spans="2:9" ht="15.75" x14ac:dyDescent="0.25">
      <c r="B22" s="80" t="s">
        <v>4</v>
      </c>
      <c r="C22" s="84" t="s">
        <v>162</v>
      </c>
      <c r="D22" s="20"/>
      <c r="E22" s="20"/>
      <c r="F22" s="20"/>
      <c r="G22" s="20"/>
      <c r="H22" s="20"/>
      <c r="I22" s="113"/>
    </row>
    <row r="23" spans="2:9" ht="15.75" x14ac:dyDescent="0.25">
      <c r="B23" s="80"/>
      <c r="C23" s="20" t="s">
        <v>150</v>
      </c>
      <c r="D23" s="20"/>
      <c r="E23" s="20"/>
      <c r="F23" s="20"/>
      <c r="G23" s="20"/>
      <c r="H23" s="20"/>
      <c r="I23" s="25"/>
    </row>
    <row r="24" spans="2:9" ht="15" x14ac:dyDescent="0.25">
      <c r="B24" s="80"/>
      <c r="C24" s="59"/>
      <c r="D24" s="20"/>
      <c r="E24" s="20"/>
      <c r="F24" s="20"/>
      <c r="G24" s="20"/>
      <c r="H24" s="20"/>
      <c r="I24" s="85"/>
    </row>
    <row r="25" spans="2:9" ht="15.75" x14ac:dyDescent="0.25">
      <c r="B25" s="15" t="s">
        <v>5</v>
      </c>
      <c r="C25" s="86" t="s">
        <v>151</v>
      </c>
      <c r="D25" s="83"/>
      <c r="E25" s="83"/>
      <c r="F25" s="83"/>
      <c r="G25" s="26"/>
      <c r="H25" s="20"/>
      <c r="I25" s="114">
        <f>I22-I19</f>
        <v>0</v>
      </c>
    </row>
    <row r="26" spans="2:9" ht="15.75" x14ac:dyDescent="0.25">
      <c r="B26" s="122" t="s">
        <v>160</v>
      </c>
      <c r="C26" s="86"/>
      <c r="D26" s="83"/>
      <c r="E26" s="83"/>
      <c r="F26" s="83"/>
      <c r="G26" s="26"/>
      <c r="H26" s="20"/>
      <c r="I26" s="25"/>
    </row>
    <row r="27" spans="2:9" ht="15.6" customHeight="1" x14ac:dyDescent="0.2">
      <c r="B27" s="218"/>
      <c r="C27" s="219"/>
      <c r="D27" s="219"/>
      <c r="E27" s="219"/>
      <c r="F27" s="219"/>
      <c r="G27" s="219"/>
      <c r="H27" s="219"/>
      <c r="I27" s="220"/>
    </row>
    <row r="28" spans="2:9" ht="15.6" customHeight="1" x14ac:dyDescent="0.2">
      <c r="B28" s="221"/>
      <c r="C28" s="222"/>
      <c r="D28" s="222"/>
      <c r="E28" s="222"/>
      <c r="F28" s="222"/>
      <c r="G28" s="222"/>
      <c r="H28" s="222"/>
      <c r="I28" s="223"/>
    </row>
    <row r="29" spans="2:9" ht="15.6" customHeight="1" x14ac:dyDescent="0.2">
      <c r="B29" s="221"/>
      <c r="C29" s="222"/>
      <c r="D29" s="222"/>
      <c r="E29" s="222"/>
      <c r="F29" s="222"/>
      <c r="G29" s="222"/>
      <c r="H29" s="222"/>
      <c r="I29" s="223"/>
    </row>
    <row r="30" spans="2:9" ht="14.1" customHeight="1" x14ac:dyDescent="0.2">
      <c r="B30" s="221"/>
      <c r="C30" s="222"/>
      <c r="D30" s="222"/>
      <c r="E30" s="222"/>
      <c r="F30" s="222"/>
      <c r="G30" s="222"/>
      <c r="H30" s="222"/>
      <c r="I30" s="223"/>
    </row>
    <row r="31" spans="2:9" ht="14.1" customHeight="1" x14ac:dyDescent="0.2">
      <c r="B31" s="221"/>
      <c r="C31" s="222"/>
      <c r="D31" s="222"/>
      <c r="E31" s="222"/>
      <c r="F31" s="222"/>
      <c r="G31" s="222"/>
      <c r="H31" s="222"/>
      <c r="I31" s="223"/>
    </row>
    <row r="32" spans="2:9" ht="14.1" customHeight="1" x14ac:dyDescent="0.2">
      <c r="B32" s="116"/>
      <c r="C32" s="117"/>
      <c r="D32" s="117"/>
      <c r="E32" s="117"/>
      <c r="F32" s="117"/>
      <c r="G32" s="117"/>
      <c r="H32" s="117"/>
      <c r="I32" s="118"/>
    </row>
    <row r="33" spans="2:20" ht="14.1" customHeight="1" thickBot="1" x14ac:dyDescent="0.3">
      <c r="B33" s="126" t="s">
        <v>6</v>
      </c>
      <c r="C33" s="84" t="s">
        <v>163</v>
      </c>
      <c r="D33" s="20"/>
      <c r="E33" s="20"/>
      <c r="F33" s="20"/>
      <c r="G33" s="20"/>
      <c r="H33" s="20"/>
      <c r="I33" s="37">
        <f>I17-I22</f>
        <v>0</v>
      </c>
    </row>
    <row r="34" spans="2:20" ht="14.1" customHeight="1" thickTop="1" x14ac:dyDescent="0.2">
      <c r="B34" s="119"/>
      <c r="C34" s="120"/>
      <c r="D34" s="120"/>
      <c r="E34" s="120"/>
      <c r="F34" s="120"/>
      <c r="G34" s="120"/>
      <c r="H34" s="120"/>
      <c r="I34" s="121"/>
    </row>
    <row r="35" spans="2:20" ht="14.1" customHeight="1" x14ac:dyDescent="0.2">
      <c r="B35" s="123"/>
      <c r="C35" s="124"/>
      <c r="D35" s="124"/>
      <c r="E35" s="124"/>
      <c r="F35" s="124"/>
      <c r="G35" s="124"/>
      <c r="H35" s="124"/>
      <c r="I35" s="125"/>
    </row>
    <row r="36" spans="2:20" ht="14.1" customHeight="1" x14ac:dyDescent="0.2">
      <c r="B36" s="180" t="s">
        <v>114</v>
      </c>
      <c r="C36" s="181"/>
      <c r="D36" s="181"/>
      <c r="E36" s="181"/>
      <c r="F36" s="181"/>
      <c r="G36" s="181"/>
      <c r="H36" s="181"/>
      <c r="I36" s="182"/>
    </row>
    <row r="37" spans="2:20" ht="15" customHeight="1" x14ac:dyDescent="0.2">
      <c r="B37" s="183"/>
      <c r="C37" s="177"/>
      <c r="D37" s="177"/>
      <c r="E37" s="177"/>
      <c r="F37" s="177"/>
      <c r="G37" s="177"/>
      <c r="H37" s="177"/>
      <c r="I37" s="184"/>
    </row>
    <row r="38" spans="2:20" ht="35.25" customHeight="1" x14ac:dyDescent="0.2">
      <c r="B38" s="214"/>
      <c r="C38" s="215"/>
      <c r="D38" s="215"/>
      <c r="E38" s="215"/>
      <c r="F38" s="215"/>
      <c r="G38" s="215"/>
      <c r="H38" s="215"/>
      <c r="I38" s="216"/>
    </row>
    <row r="39" spans="2:20" ht="14.1" customHeight="1" x14ac:dyDescent="0.2">
      <c r="B39" s="123"/>
      <c r="C39" s="124"/>
      <c r="D39" s="124"/>
      <c r="E39" s="124"/>
      <c r="F39" s="124"/>
      <c r="G39" s="124"/>
      <c r="H39" s="124"/>
      <c r="I39" s="125"/>
    </row>
    <row r="40" spans="2:20" ht="15.75" x14ac:dyDescent="0.25">
      <c r="B40" s="210" t="s">
        <v>154</v>
      </c>
      <c r="C40" s="211"/>
      <c r="D40" s="211"/>
      <c r="E40" s="211"/>
      <c r="F40" s="211"/>
      <c r="G40" s="211"/>
      <c r="H40" s="211"/>
      <c r="I40" s="212"/>
    </row>
    <row r="41" spans="2:20" ht="38.25" customHeight="1" x14ac:dyDescent="0.2">
      <c r="B41" s="201" t="s">
        <v>122</v>
      </c>
      <c r="C41" s="202"/>
      <c r="D41" s="202"/>
      <c r="E41" s="202"/>
      <c r="F41" s="202"/>
      <c r="G41" s="202"/>
      <c r="H41" s="202"/>
      <c r="I41" s="203"/>
    </row>
    <row r="42" spans="2:20" ht="15" x14ac:dyDescent="0.2">
      <c r="B42" s="15"/>
      <c r="C42" s="51"/>
      <c r="D42" s="22"/>
      <c r="E42" s="22"/>
      <c r="F42" s="22"/>
      <c r="G42" s="22"/>
      <c r="H42" s="22"/>
      <c r="I42" s="57"/>
      <c r="O42" s="128"/>
      <c r="P42" s="128"/>
      <c r="Q42" s="128"/>
      <c r="R42" s="128"/>
      <c r="S42" s="128"/>
      <c r="T42" s="128"/>
    </row>
    <row r="43" spans="2:20" ht="15" x14ac:dyDescent="0.25">
      <c r="B43" s="15" t="s">
        <v>9</v>
      </c>
      <c r="C43" s="86" t="s">
        <v>165</v>
      </c>
      <c r="D43" s="20"/>
      <c r="E43" s="26"/>
      <c r="F43" s="26"/>
      <c r="G43" s="26"/>
      <c r="H43" s="20"/>
      <c r="I43" s="41">
        <f>I22</f>
        <v>0</v>
      </c>
      <c r="O43" s="128"/>
      <c r="P43" s="128"/>
      <c r="Q43" s="128"/>
      <c r="R43" s="128"/>
      <c r="S43" s="128"/>
      <c r="T43" s="128"/>
    </row>
    <row r="44" spans="2:20" ht="15" x14ac:dyDescent="0.25">
      <c r="B44" s="15"/>
      <c r="C44" s="24"/>
      <c r="D44" s="20"/>
      <c r="E44" s="26"/>
      <c r="F44" s="26"/>
      <c r="G44" s="26"/>
      <c r="H44" s="20"/>
      <c r="I44" s="36"/>
      <c r="O44" s="128"/>
      <c r="P44" s="128"/>
      <c r="Q44" s="128"/>
      <c r="R44" s="128"/>
      <c r="S44" s="128"/>
      <c r="T44" s="128"/>
    </row>
    <row r="45" spans="2:20" ht="30.95" customHeight="1" x14ac:dyDescent="0.25">
      <c r="B45" s="39" t="s">
        <v>10</v>
      </c>
      <c r="C45" s="189" t="s">
        <v>127</v>
      </c>
      <c r="D45" s="189"/>
      <c r="E45" s="189"/>
      <c r="F45" s="189"/>
      <c r="G45" s="189"/>
      <c r="H45" s="20"/>
      <c r="I45" s="129"/>
    </row>
    <row r="46" spans="2:20" ht="14.45" customHeight="1" x14ac:dyDescent="0.25">
      <c r="B46" s="15"/>
      <c r="C46" s="213" t="s">
        <v>152</v>
      </c>
      <c r="D46" s="213"/>
      <c r="E46" s="213"/>
      <c r="F46" s="213"/>
      <c r="G46" s="213"/>
      <c r="H46" s="213"/>
      <c r="I46" s="36"/>
    </row>
    <row r="47" spans="2:20" ht="15" x14ac:dyDescent="0.25">
      <c r="B47" s="15"/>
      <c r="C47" s="213"/>
      <c r="D47" s="213"/>
      <c r="E47" s="213"/>
      <c r="F47" s="213"/>
      <c r="G47" s="213"/>
      <c r="H47" s="213"/>
      <c r="I47" s="36"/>
    </row>
    <row r="48" spans="2:20" ht="14.1" customHeight="1" x14ac:dyDescent="0.25">
      <c r="B48" s="15"/>
      <c r="C48" s="213"/>
      <c r="D48" s="213"/>
      <c r="E48" s="213"/>
      <c r="F48" s="213"/>
      <c r="G48" s="213"/>
      <c r="H48" s="213"/>
      <c r="I48" s="36"/>
    </row>
    <row r="49" spans="2:9" ht="15" x14ac:dyDescent="0.25">
      <c r="B49" s="15"/>
      <c r="C49" s="213"/>
      <c r="D49" s="213"/>
      <c r="E49" s="213"/>
      <c r="F49" s="213"/>
      <c r="G49" s="213"/>
      <c r="H49" s="213"/>
      <c r="I49" s="36"/>
    </row>
    <row r="50" spans="2:9" ht="32.1" customHeight="1" x14ac:dyDescent="0.2">
      <c r="B50" s="15" t="s">
        <v>12</v>
      </c>
      <c r="C50" s="154" t="s">
        <v>138</v>
      </c>
      <c r="D50" s="154"/>
      <c r="E50" s="154"/>
      <c r="F50" s="154"/>
      <c r="G50" s="154"/>
      <c r="H50" s="154"/>
      <c r="I50" s="87">
        <f>I43-I45</f>
        <v>0</v>
      </c>
    </row>
    <row r="51" spans="2:9" ht="15" x14ac:dyDescent="0.2">
      <c r="B51" s="15"/>
      <c r="C51" s="192" t="s">
        <v>76</v>
      </c>
      <c r="D51" s="192"/>
      <c r="E51" s="192"/>
      <c r="F51" s="192"/>
      <c r="G51" s="192"/>
      <c r="H51" s="192"/>
      <c r="I51" s="88"/>
    </row>
    <row r="52" spans="2:9" ht="15" x14ac:dyDescent="0.2">
      <c r="B52" s="15"/>
      <c r="C52" s="192"/>
      <c r="D52" s="192"/>
      <c r="E52" s="192"/>
      <c r="F52" s="192"/>
      <c r="G52" s="192"/>
      <c r="H52" s="192"/>
      <c r="I52" s="88"/>
    </row>
    <row r="53" spans="2:9" ht="30" customHeight="1" x14ac:dyDescent="0.2">
      <c r="B53" s="15"/>
      <c r="C53" s="192"/>
      <c r="D53" s="192"/>
      <c r="E53" s="192"/>
      <c r="F53" s="192"/>
      <c r="G53" s="192"/>
      <c r="H53" s="192"/>
      <c r="I53" s="88"/>
    </row>
    <row r="54" spans="2:9" ht="15.75" thickBot="1" x14ac:dyDescent="0.25">
      <c r="B54" s="15" t="s">
        <v>13</v>
      </c>
      <c r="C54" s="154" t="s">
        <v>164</v>
      </c>
      <c r="D54" s="154"/>
      <c r="E54" s="154"/>
      <c r="F54" s="154"/>
      <c r="G54" s="154"/>
      <c r="H54" s="154"/>
      <c r="I54" s="89">
        <f>I33-I50</f>
        <v>0</v>
      </c>
    </row>
    <row r="55" spans="2:9" ht="14.45" customHeight="1" thickTop="1" x14ac:dyDescent="0.2">
      <c r="B55" s="15"/>
      <c r="C55" s="217" t="s">
        <v>118</v>
      </c>
      <c r="D55" s="217"/>
      <c r="E55" s="217"/>
      <c r="F55" s="217"/>
      <c r="G55" s="217"/>
      <c r="H55" s="217"/>
      <c r="I55" s="88"/>
    </row>
    <row r="56" spans="2:9" ht="15" x14ac:dyDescent="0.2">
      <c r="B56" s="15"/>
      <c r="C56" s="127"/>
      <c r="D56" s="127"/>
      <c r="E56" s="127"/>
      <c r="F56" s="127"/>
      <c r="G56" s="127"/>
      <c r="H56" s="127"/>
      <c r="I56" s="88"/>
    </row>
    <row r="57" spans="2:9" ht="15" x14ac:dyDescent="0.2">
      <c r="B57" s="8"/>
      <c r="C57" s="127"/>
      <c r="D57" s="127"/>
      <c r="E57" s="127"/>
      <c r="F57" s="127"/>
      <c r="G57" s="127"/>
      <c r="H57" s="127"/>
      <c r="I57" s="13"/>
    </row>
    <row r="58" spans="2:9" ht="15.75" x14ac:dyDescent="0.25">
      <c r="B58" s="194" t="s">
        <v>74</v>
      </c>
      <c r="C58" s="195"/>
      <c r="D58" s="195"/>
      <c r="E58" s="195"/>
      <c r="F58" s="10"/>
      <c r="G58" s="11"/>
      <c r="H58" s="195" t="s">
        <v>41</v>
      </c>
      <c r="I58" s="196"/>
    </row>
    <row r="61" spans="2:9" ht="14.45" customHeight="1" x14ac:dyDescent="0.2"/>
  </sheetData>
  <mergeCells count="17">
    <mergeCell ref="B27:I31"/>
    <mergeCell ref="B3:I13"/>
    <mergeCell ref="B14:I14"/>
    <mergeCell ref="B58:E58"/>
    <mergeCell ref="H58:I58"/>
    <mergeCell ref="B40:I40"/>
    <mergeCell ref="B41:I41"/>
    <mergeCell ref="C45:G45"/>
    <mergeCell ref="C54:H54"/>
    <mergeCell ref="C51:H53"/>
    <mergeCell ref="C50:H50"/>
    <mergeCell ref="C46:H49"/>
    <mergeCell ref="B36:I38"/>
    <mergeCell ref="C55:H55"/>
    <mergeCell ref="B15:F15"/>
    <mergeCell ref="C18:E18"/>
    <mergeCell ref="B16:H16"/>
  </mergeCells>
  <hyperlinks>
    <hyperlink ref="B3:I13" r:id="rId1" display="For RRH projects, the IN-BoS Written Standards for CoC and ESG RRH on Client Contribution Program Structures should be followed. This can be found here: https://www.in.gov/ihcda/files/IN-BoS-RRH-Written-Standards-APPROVED-2022-05-19.pdf. Written Standards require that each agency have a rental assistance contribution policy that is implemented with each client. The policy can accomodate for both increases and decreases in rent, with a focus on ensuring all households are paying 100% of their rent at program exit." xr:uid="{47C6E31F-F957-428E-BDE9-5460BF8655A5}"/>
  </hyperlinks>
  <pageMargins left="0.7" right="0.7" top="0.75" bottom="0.75" header="0.3" footer="0.3"/>
  <drawing r:id="rId2"/>
  <extLst>
    <ext xmlns:x14="http://schemas.microsoft.com/office/spreadsheetml/2009/9/main" uri="{CCE6A557-97BC-4b89-ADB6-D9C93CAAB3DF}">
      <x14:dataValidations xmlns:xm="http://schemas.microsoft.com/office/excel/2006/main" count="1">
        <x14:dataValidation type="custom" allowBlank="1" showInputMessage="1" showErrorMessage="1" xr:uid="{F127EFE8-6CCE-4082-AFDF-5D278CD56081}">
          <x14:formula1>
            <xm:f>'Utility Allowance '!F1048485</xm:f>
          </x14:formula1>
          <xm:sqref>I50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9"/>
  <sheetViews>
    <sheetView workbookViewId="0">
      <selection activeCell="D14" sqref="D14"/>
    </sheetView>
  </sheetViews>
  <sheetFormatPr defaultColWidth="9.140625" defaultRowHeight="12.75" x14ac:dyDescent="0.2"/>
  <cols>
    <col min="1" max="1" width="15.5703125" style="72" bestFit="1" customWidth="1"/>
    <col min="2" max="5" width="9.140625" style="72"/>
    <col min="6" max="6" width="9.140625" style="112"/>
    <col min="7" max="7" width="9.140625" style="72"/>
    <col min="8" max="8" width="13.140625" style="72" customWidth="1"/>
    <col min="9" max="16384" width="9.140625" style="72"/>
  </cols>
  <sheetData>
    <row r="1" spans="1:12" ht="15" customHeight="1" x14ac:dyDescent="0.25">
      <c r="A1" s="226" t="s">
        <v>96</v>
      </c>
      <c r="B1" s="226"/>
      <c r="C1" s="226"/>
      <c r="D1" s="226"/>
      <c r="E1" s="226"/>
      <c r="F1" s="226"/>
      <c r="G1" s="226"/>
      <c r="H1" s="226"/>
      <c r="I1" s="226"/>
    </row>
    <row r="2" spans="1:12" x14ac:dyDescent="0.2">
      <c r="A2" s="227" t="s">
        <v>102</v>
      </c>
      <c r="B2" s="227"/>
      <c r="C2" s="227"/>
      <c r="D2" s="227"/>
      <c r="E2" s="227"/>
      <c r="F2" s="227"/>
      <c r="G2" s="227"/>
      <c r="H2" s="227"/>
      <c r="I2" s="227"/>
    </row>
    <row r="3" spans="1:12" ht="20.25" customHeight="1" x14ac:dyDescent="0.2">
      <c r="A3" s="227" t="s">
        <v>129</v>
      </c>
      <c r="B3" s="227"/>
      <c r="C3" s="227"/>
      <c r="D3" s="227"/>
      <c r="E3" s="227"/>
      <c r="F3" s="227"/>
      <c r="G3" s="227"/>
      <c r="H3" s="227"/>
      <c r="I3" s="227"/>
    </row>
    <row r="4" spans="1:12" ht="14.25" customHeight="1" x14ac:dyDescent="0.2">
      <c r="A4" s="72" t="s">
        <v>119</v>
      </c>
      <c r="B4" s="228"/>
      <c r="C4" s="228"/>
      <c r="F4" s="111"/>
      <c r="G4" s="96"/>
      <c r="H4" s="96"/>
      <c r="I4" s="96"/>
      <c r="J4" s="96"/>
      <c r="K4" s="96"/>
      <c r="L4" s="96"/>
    </row>
    <row r="5" spans="1:12" x14ac:dyDescent="0.2">
      <c r="A5" s="72" t="s">
        <v>77</v>
      </c>
      <c r="B5" s="229"/>
      <c r="C5" s="229"/>
      <c r="D5" s="106" t="s">
        <v>103</v>
      </c>
      <c r="G5" s="106" t="s">
        <v>104</v>
      </c>
    </row>
    <row r="6" spans="1:12" ht="11.25" customHeight="1" x14ac:dyDescent="0.2">
      <c r="A6" s="72" t="s">
        <v>41</v>
      </c>
      <c r="B6" s="230"/>
      <c r="C6" s="230"/>
    </row>
    <row r="7" spans="1:12" x14ac:dyDescent="0.2">
      <c r="A7" s="72" t="s">
        <v>78</v>
      </c>
      <c r="B7" s="228"/>
      <c r="C7" s="228"/>
    </row>
    <row r="8" spans="1:12" x14ac:dyDescent="0.2">
      <c r="A8" s="224" t="s">
        <v>120</v>
      </c>
      <c r="B8" s="224"/>
      <c r="C8" s="224"/>
      <c r="D8" s="224"/>
      <c r="E8" s="224"/>
      <c r="F8" s="224"/>
      <c r="G8" s="224"/>
      <c r="H8" s="224"/>
      <c r="I8" s="224"/>
    </row>
    <row r="9" spans="1:12" ht="18.75" customHeight="1" x14ac:dyDescent="0.2">
      <c r="A9" s="224"/>
      <c r="B9" s="224"/>
      <c r="C9" s="224"/>
      <c r="D9" s="224"/>
      <c r="E9" s="224"/>
      <c r="F9" s="224"/>
      <c r="G9" s="224"/>
      <c r="H9" s="224"/>
      <c r="I9" s="224"/>
    </row>
    <row r="10" spans="1:12" x14ac:dyDescent="0.2">
      <c r="A10" s="225" t="s">
        <v>79</v>
      </c>
      <c r="B10" s="225"/>
    </row>
    <row r="11" spans="1:12" ht="15" x14ac:dyDescent="0.25">
      <c r="A11" s="72" t="s">
        <v>80</v>
      </c>
      <c r="B11" s="73"/>
    </row>
    <row r="12" spans="1:12" ht="15" x14ac:dyDescent="0.25">
      <c r="A12" s="72" t="s">
        <v>81</v>
      </c>
      <c r="B12" s="73"/>
    </row>
    <row r="13" spans="1:12" ht="15" x14ac:dyDescent="0.25">
      <c r="A13" s="72" t="s">
        <v>82</v>
      </c>
      <c r="B13" s="73"/>
    </row>
    <row r="14" spans="1:12" ht="15" x14ac:dyDescent="0.25">
      <c r="A14" s="72" t="s">
        <v>83</v>
      </c>
      <c r="B14" s="73"/>
    </row>
    <row r="16" spans="1:12" x14ac:dyDescent="0.2">
      <c r="A16" s="225" t="s">
        <v>84</v>
      </c>
      <c r="B16" s="225"/>
    </row>
    <row r="17" spans="1:6" ht="15" x14ac:dyDescent="0.25">
      <c r="A17" s="72" t="s">
        <v>80</v>
      </c>
      <c r="B17" s="73"/>
      <c r="F17" s="110">
        <v>0</v>
      </c>
    </row>
    <row r="18" spans="1:6" ht="15" x14ac:dyDescent="0.25">
      <c r="A18" s="72" t="s">
        <v>81</v>
      </c>
      <c r="B18" s="73"/>
      <c r="F18" s="110">
        <v>400</v>
      </c>
    </row>
    <row r="19" spans="1:6" ht="15" x14ac:dyDescent="0.25">
      <c r="A19" s="72" t="s">
        <v>82</v>
      </c>
      <c r="B19" s="73"/>
    </row>
    <row r="20" spans="1:6" ht="15" x14ac:dyDescent="0.25">
      <c r="A20" s="72" t="s">
        <v>83</v>
      </c>
      <c r="B20" s="73"/>
    </row>
    <row r="22" spans="1:6" ht="15" x14ac:dyDescent="0.25">
      <c r="A22" s="72" t="s">
        <v>85</v>
      </c>
      <c r="B22" s="73"/>
      <c r="F22" s="112">
        <v>-1</v>
      </c>
    </row>
    <row r="23" spans="1:6" ht="15" x14ac:dyDescent="0.25">
      <c r="A23" s="72" t="s">
        <v>86</v>
      </c>
      <c r="B23" s="73"/>
      <c r="F23" s="112">
        <v>-10000</v>
      </c>
    </row>
    <row r="25" spans="1:6" x14ac:dyDescent="0.2">
      <c r="A25" s="225" t="s">
        <v>87</v>
      </c>
      <c r="B25" s="225"/>
    </row>
    <row r="26" spans="1:6" ht="15" x14ac:dyDescent="0.25">
      <c r="A26" s="72" t="s">
        <v>80</v>
      </c>
      <c r="B26" s="73"/>
    </row>
    <row r="27" spans="1:6" ht="15" x14ac:dyDescent="0.25">
      <c r="A27" s="72" t="s">
        <v>81</v>
      </c>
      <c r="B27" s="73"/>
    </row>
    <row r="28" spans="1:6" ht="15" x14ac:dyDescent="0.25">
      <c r="A28" s="72" t="s">
        <v>82</v>
      </c>
      <c r="B28" s="73"/>
    </row>
    <row r="29" spans="1:6" ht="15" x14ac:dyDescent="0.25">
      <c r="A29" s="72" t="s">
        <v>83</v>
      </c>
      <c r="B29" s="73"/>
    </row>
    <row r="31" spans="1:6" ht="15" x14ac:dyDescent="0.25">
      <c r="A31" s="72" t="s">
        <v>88</v>
      </c>
      <c r="B31" s="73"/>
    </row>
    <row r="32" spans="1:6" ht="15" x14ac:dyDescent="0.25">
      <c r="A32" s="72" t="s">
        <v>89</v>
      </c>
      <c r="B32" s="73"/>
    </row>
    <row r="33" spans="1:3" ht="15" x14ac:dyDescent="0.25">
      <c r="A33" s="72" t="s">
        <v>90</v>
      </c>
      <c r="B33" s="73"/>
    </row>
    <row r="34" spans="1:3" ht="15" x14ac:dyDescent="0.25">
      <c r="A34" s="72" t="s">
        <v>91</v>
      </c>
      <c r="B34" s="73"/>
      <c r="C34" s="72" t="s">
        <v>121</v>
      </c>
    </row>
    <row r="35" spans="1:3" ht="15" x14ac:dyDescent="0.25">
      <c r="A35" s="72" t="s">
        <v>92</v>
      </c>
      <c r="B35" s="73"/>
      <c r="C35" s="72" t="s">
        <v>95</v>
      </c>
    </row>
    <row r="36" spans="1:3" ht="15" x14ac:dyDescent="0.25">
      <c r="A36" s="72" t="s">
        <v>97</v>
      </c>
      <c r="B36" s="73"/>
    </row>
    <row r="37" spans="1:3" ht="15" x14ac:dyDescent="0.25">
      <c r="A37" s="72" t="s">
        <v>93</v>
      </c>
      <c r="B37" s="73"/>
    </row>
    <row r="39" spans="1:3" ht="15" x14ac:dyDescent="0.25">
      <c r="A39" s="72" t="s">
        <v>94</v>
      </c>
      <c r="B39" s="74">
        <f>SUM(B11+B12+B13+B14+B17+B18+B19+B20+B22+B23+B26+B27+B28+B29+B31+B32+B33+B34+B35+B36+B37)</f>
        <v>0</v>
      </c>
    </row>
  </sheetData>
  <mergeCells count="11">
    <mergeCell ref="A8:I9"/>
    <mergeCell ref="A10:B10"/>
    <mergeCell ref="A16:B16"/>
    <mergeCell ref="A25:B25"/>
    <mergeCell ref="A1:I1"/>
    <mergeCell ref="A2:I2"/>
    <mergeCell ref="B4:C4"/>
    <mergeCell ref="B5:C5"/>
    <mergeCell ref="B6:C6"/>
    <mergeCell ref="B7:C7"/>
    <mergeCell ref="A3:I3"/>
  </mergeCells>
  <hyperlinks>
    <hyperlink ref="A2:I2" r:id="rId1" display="IHCDA Utility Allowances Webpage" xr:uid="{64A424CA-2D54-4A9F-9F03-7D8F93B424DB}"/>
    <hyperlink ref="A3:I3" r:id="rId2" display="Optional Tutorial Video on Calculating Utility Allowances " xr:uid="{93EABFFD-0EAF-4334-ABC6-A0AF0AC831BE}"/>
    <hyperlink ref="D5" r:id="rId3" xr:uid="{2126DD77-17A6-45D6-8D3B-830736F63094}"/>
    <hyperlink ref="G5" r:id="rId4" xr:uid="{922E744C-63F0-47B1-9F93-2457FA24F4A1}"/>
  </hyperlinks>
  <pageMargins left="0.7" right="0.7" top="0.75" bottom="0.75" header="0.3" footer="0.3"/>
  <legacy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E52DFE735762D46A73C6E3C0F088B88" ma:contentTypeVersion="5" ma:contentTypeDescription="Create a new document." ma:contentTypeScope="" ma:versionID="7da2785932a7079d80c51564baa29ef7">
  <xsd:schema xmlns:xsd="http://www.w3.org/2001/XMLSchema" xmlns:xs="http://www.w3.org/2001/XMLSchema" xmlns:p="http://schemas.microsoft.com/office/2006/metadata/properties" xmlns:ns3="9f67e7f1-ca51-4a61-afea-9c0e8b806d1b" xmlns:ns4="2aeae662-d870-4d38-8e4f-258c9217219f" targetNamespace="http://schemas.microsoft.com/office/2006/metadata/properties" ma:root="true" ma:fieldsID="ba27c3134f9a4a1b404d4ed210a507ab" ns3:_="" ns4:_="">
    <xsd:import namespace="9f67e7f1-ca51-4a61-afea-9c0e8b806d1b"/>
    <xsd:import namespace="2aeae662-d870-4d38-8e4f-258c9217219f"/>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67e7f1-ca51-4a61-afea-9c0e8b806d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aeae662-d870-4d38-8e4f-258c9217219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EDF570E-33F0-4360-855E-1662E0DAAC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67e7f1-ca51-4a61-afea-9c0e8b806d1b"/>
    <ds:schemaRef ds:uri="2aeae662-d870-4d38-8e4f-258c921721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9312531-9259-4E07-95A4-2FA63496538C}">
  <ds:schemaRefs>
    <ds:schemaRef ds:uri="http://schemas.microsoft.com/sharepoint/v3/contenttype/forms"/>
  </ds:schemaRefs>
</ds:datastoreItem>
</file>

<file path=customXml/itemProps3.xml><?xml version="1.0" encoding="utf-8"?>
<ds:datastoreItem xmlns:ds="http://schemas.openxmlformats.org/officeDocument/2006/customXml" ds:itemID="{FE2A6B3F-5D85-473F-8F6D-AA5A890D34A7}">
  <ds:schemaRefs>
    <ds:schemaRef ds:uri="http://schemas.microsoft.com/office/infopath/2007/PartnerControls"/>
    <ds:schemaRef ds:uri="2aeae662-d870-4d38-8e4f-258c9217219f"/>
    <ds:schemaRef ds:uri="http://schemas.microsoft.com/office/2006/metadata/properties"/>
    <ds:schemaRef ds:uri="http://purl.org/dc/elements/1.1/"/>
    <ds:schemaRef ds:uri="http://schemas.microsoft.com/office/2006/documentManagement/types"/>
    <ds:schemaRef ds:uri="http://www.w3.org/XML/1998/namespace"/>
    <ds:schemaRef ds:uri="http://schemas.openxmlformats.org/package/2006/metadata/core-properties"/>
    <ds:schemaRef ds:uri="http://purl.org/dc/dcmitype/"/>
    <ds:schemaRef ds:uri="9f67e7f1-ca51-4a61-afea-9c0e8b806d1b"/>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Rental Income Calculation</vt:lpstr>
      <vt:lpstr>Rapid Rehousing Only</vt:lpstr>
      <vt:lpstr>Utility Allowance </vt:lpstr>
      <vt:lpstr>'Rental Income Calculation'!Print_Area</vt:lpstr>
    </vt:vector>
  </TitlesOfParts>
  <Company>Aids Housing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mariah</dc:creator>
  <cp:lastModifiedBy>Bremer, Wesley</cp:lastModifiedBy>
  <cp:lastPrinted>2024-06-20T13:18:12Z</cp:lastPrinted>
  <dcterms:created xsi:type="dcterms:W3CDTF">2006-08-07T21:01:37Z</dcterms:created>
  <dcterms:modified xsi:type="dcterms:W3CDTF">2025-03-31T18:21:24Z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0x010100DE52DFE735762D46A73C6E3C0F088B88</vt:lpwstr>
  </property>
</Properties>
</file>