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A-B (Noncompetitive)\Memos &amp; Website Postings\"/>
    </mc:Choice>
  </mc:AlternateContent>
  <xr:revisionPtr revIDLastSave="0" documentId="13_ncr:1_{507BED88-2AD7-4A46-B550-9EC0C9E32B69}" xr6:coauthVersionLast="47" xr6:coauthVersionMax="47" xr10:uidLastSave="{00000000-0000-0000-0000-000000000000}"/>
  <bookViews>
    <workbookView xWindow="30255" yWindow="0" windowWidth="25590" windowHeight="11235" xr2:uid="{00000000-000D-0000-FFFF-FFFF00000000}"/>
  </bookViews>
  <sheets>
    <sheet name="Applicati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" i="3" l="1"/>
  <c r="AA14" i="3"/>
  <c r="AA15" i="3"/>
  <c r="AA16" i="3"/>
  <c r="AA11" i="3"/>
  <c r="AA18" i="3"/>
  <c r="AA8" i="3"/>
  <c r="AA9" i="3"/>
  <c r="AA10" i="3"/>
  <c r="AA12" i="3"/>
  <c r="AA17" i="3"/>
  <c r="AA19" i="3"/>
  <c r="AA20" i="3"/>
  <c r="AA21" i="3"/>
  <c r="AA6" i="3"/>
  <c r="AA7" i="3"/>
  <c r="AA4" i="3"/>
  <c r="AA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tc={F434BD84-9711-427B-BB73-B9E4C38DF760}</author>
    <author>tc={CED21413-B895-4F6D-8AD3-A2E6DC272480}</author>
    <author>tc={EB624227-02AF-496A-A6F4-504F72EA483D}</author>
    <author>tc={EF335F7E-A7F0-45B0-BF52-35769153C0C4}</author>
    <author>tc={01FF048A-EBB7-4F28-A67C-C71C579AA001}</author>
    <author>tc={1653019A-9742-451A-A64E-47FFEB6C2884}</author>
    <author>tc={453DCF03-14B7-41AA-B3D6-68BAB210692C}</author>
    <author>tc={6763D369-71B5-41C5-911C-0799B0BDA8F9}</author>
  </authors>
  <commentList>
    <comment ref="S6" authorId="0" shapeId="0" xr:uid="{F434BD84-9711-427B-BB73-B9E4C38DF76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 (Indy Families Forward LLC) is member of LP</t>
      </text>
    </comment>
    <comment ref="S7" authorId="1" shapeId="0" xr:uid="{CED21413-B895-4F6D-8AD3-A2E6DC27248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 partner in ownership structure</t>
      </text>
    </comment>
    <comment ref="S8" authorId="2" shapeId="0" xr:uid="{EB624227-02AF-496A-A6F4-504F72EA48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 (Indy Families Forward LLC) is member of LP</t>
      </text>
    </comment>
    <comment ref="S10" authorId="3" shapeId="0" xr:uid="{EF335F7E-A7F0-45B0-BF52-35769153C0C4}">
      <text>
        <t>[Threaded comment]
Your version of Excel allows you to read this threaded comment; however, any edits to it will get removed if the file is opened in a newer version of Excel. Learn more: https://go.microsoft.com/fwlink/?linkid=870924
Comment:
    100% owner of GP is nonprofit (Kingdom Development, Inc.)</t>
      </text>
    </comment>
    <comment ref="S11" authorId="4" shapeId="0" xr:uid="{01FF048A-EBB7-4F28-A67C-C71C579AA001}">
      <text>
        <t>[Threaded comment]
Your version of Excel allows you to read this threaded comment; however, any edits to it will get removed if the file is opened in a newer version of Excel. Learn more: https://go.microsoft.com/fwlink/?linkid=870924
Comment:
    100% owner of GP is nonprofit (Kingdom Development, Inc.)</t>
      </text>
    </comment>
    <comment ref="S17" authorId="5" shapeId="0" xr:uid="{1653019A-9742-451A-A64E-47FFEB6C2884}">
      <text>
        <t>[Threaded comment]
Your version of Excel allows you to read this threaded comment; however, any edits to it will get removed if the file is opened in a newer version of Excel. Learn more: https://go.microsoft.com/fwlink/?linkid=870924
Comment:
    Power of Possibilities Corporation (Co-Dev) is nonprofit</t>
      </text>
    </comment>
    <comment ref="S20" authorId="6" shapeId="0" xr:uid="{453DCF03-14B7-41AA-B3D6-68BAB210692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Nonprofit, Indy Families Forward LLC, is member of LP</t>
      </text>
    </comment>
    <comment ref="S21" authorId="7" shapeId="0" xr:uid="{6763D369-71B5-41C5-911C-0799B0BDA8F9}">
      <text>
        <t>[Threaded comment]
Your version of Excel allows you to read this threaded comment; however, any edits to it will get removed if the file is opened in a newer version of Excel. Learn more: https://go.microsoft.com/fwlink/?linkid=870924
Comment:
    Jewel Human Services Inc. is a nonprofit, member of the LP</t>
      </text>
    </comment>
  </commentList>
</comments>
</file>

<file path=xl/sharedStrings.xml><?xml version="1.0" encoding="utf-8"?>
<sst xmlns="http://schemas.openxmlformats.org/spreadsheetml/2006/main" count="321" uniqueCount="135">
  <si>
    <t>Development Name</t>
  </si>
  <si>
    <t>Self Score</t>
  </si>
  <si>
    <t>Applicant #</t>
  </si>
  <si>
    <t>Development Type</t>
  </si>
  <si>
    <t>Development City</t>
  </si>
  <si>
    <t>Development County</t>
  </si>
  <si>
    <t>Occupancy Type</t>
  </si>
  <si>
    <t>Census Tract(s)</t>
  </si>
  <si>
    <t>Applicant Contact</t>
  </si>
  <si>
    <t>Applicant Email</t>
  </si>
  <si>
    <t>Developer</t>
  </si>
  <si>
    <t>Developer Email</t>
  </si>
  <si>
    <t>Tax Credit Units</t>
  </si>
  <si>
    <t>Market Units</t>
  </si>
  <si>
    <t>Total Units</t>
  </si>
  <si>
    <t>4% RHTC Annual Request</t>
  </si>
  <si>
    <t>Bond Request</t>
  </si>
  <si>
    <t>Development Fund Request</t>
  </si>
  <si>
    <t>Total Development Cost</t>
  </si>
  <si>
    <t>Bond Request as % of TDC</t>
  </si>
  <si>
    <t>Preservation</t>
  </si>
  <si>
    <t>QCT</t>
  </si>
  <si>
    <t>Resyndication</t>
  </si>
  <si>
    <t>Nonprofit Developer?</t>
  </si>
  <si>
    <t>Rural</t>
  </si>
  <si>
    <t>Date Received</t>
  </si>
  <si>
    <t>Status</t>
  </si>
  <si>
    <t>Under Review</t>
  </si>
  <si>
    <t>No</t>
  </si>
  <si>
    <t>Yes</t>
  </si>
  <si>
    <t>Rehabilitation</t>
  </si>
  <si>
    <t>Family</t>
  </si>
  <si>
    <t>South Bend</t>
  </si>
  <si>
    <t>Evansville</t>
  </si>
  <si>
    <t>Vanderburgh</t>
  </si>
  <si>
    <t>Age-Restricted</t>
  </si>
  <si>
    <t>Jeffrey Moelis</t>
  </si>
  <si>
    <t>jmoelis@lmdp.com</t>
  </si>
  <si>
    <t>St Joseph</t>
  </si>
  <si>
    <t>2027 Noncompetitive Bond Applicant List</t>
  </si>
  <si>
    <t>2027A-B-001</t>
  </si>
  <si>
    <t>2027A-B-002</t>
  </si>
  <si>
    <t>Beacon Heights Apartments</t>
  </si>
  <si>
    <t>Grandview Tower Apartments</t>
  </si>
  <si>
    <t>L&amp;M Development Partners LLC</t>
  </si>
  <si>
    <t>Zeke Turner</t>
  </si>
  <si>
    <t>zturner@vitainvest.com</t>
  </si>
  <si>
    <t>The Mainstreet Group LLC</t>
  </si>
  <si>
    <t>2027A-B-003</t>
  </si>
  <si>
    <t>Laurelwood Apartments and Rowney Terrace</t>
  </si>
  <si>
    <t>Indianapolis</t>
  </si>
  <si>
    <t>Marion</t>
  </si>
  <si>
    <t>3803.02, 3574.00</t>
  </si>
  <si>
    <t>Ethan Forecki</t>
  </si>
  <si>
    <t>indyportfolio@vitus.com; ethan.forecki@vitus.com</t>
  </si>
  <si>
    <t>Laurelwood Rowney JV, LLC</t>
  </si>
  <si>
    <t>ethan.forecki@vitus.com</t>
  </si>
  <si>
    <t>2027A-B-004</t>
  </si>
  <si>
    <t>Fulton Miller Flats</t>
  </si>
  <si>
    <t>Anderson</t>
  </si>
  <si>
    <t>Madison</t>
  </si>
  <si>
    <t>5, 12</t>
  </si>
  <si>
    <t>Yes (5); No (12)</t>
  </si>
  <si>
    <t>Kevin Sulc</t>
  </si>
  <si>
    <t>ksulc@ahain.org</t>
  </si>
  <si>
    <t>BWI, LLC</t>
  </si>
  <si>
    <t>gary@bwillc.com</t>
  </si>
  <si>
    <t>Awarded</t>
  </si>
  <si>
    <t>Twin Hills and Blackburn Terrace</t>
  </si>
  <si>
    <t>The Holcomb</t>
  </si>
  <si>
    <t>Cloverleaf Terrace Phase I</t>
  </si>
  <si>
    <t>Cloverleaf Terrace Phase III</t>
  </si>
  <si>
    <t>Jamestown Square of Seymour</t>
  </si>
  <si>
    <t>Fairington of Fort Wayne</t>
  </si>
  <si>
    <t>Cambridge Square Muncie</t>
  </si>
  <si>
    <t>Fairington of Lafayette</t>
  </si>
  <si>
    <t>Fairington of Columbus</t>
  </si>
  <si>
    <t>Middletown Gardens</t>
  </si>
  <si>
    <t>Cornerstone Apartments</t>
  </si>
  <si>
    <t>Union at Astor</t>
  </si>
  <si>
    <t>16 Park</t>
  </si>
  <si>
    <t>Beechwood Gardens and Hawthorne Place</t>
  </si>
  <si>
    <t>2027A-B-005</t>
  </si>
  <si>
    <t>2027A-B-006</t>
  </si>
  <si>
    <t>2027A-B-007</t>
  </si>
  <si>
    <t>2027A-B-008</t>
  </si>
  <si>
    <t>2027A-B-009</t>
  </si>
  <si>
    <t>2027A-B-010</t>
  </si>
  <si>
    <t>2027A-B-011</t>
  </si>
  <si>
    <t>2027A-B-012</t>
  </si>
  <si>
    <t>2027A-B-013</t>
  </si>
  <si>
    <t>2027A-B-014</t>
  </si>
  <si>
    <t>2027A-B-015</t>
  </si>
  <si>
    <t>2027A-B-016</t>
  </si>
  <si>
    <t>2027A-B-017</t>
  </si>
  <si>
    <t>2027A-B-018</t>
  </si>
  <si>
    <t>New Construction</t>
  </si>
  <si>
    <t>Seymour</t>
  </si>
  <si>
    <t>Jackson</t>
  </si>
  <si>
    <t>Fort Wayne</t>
  </si>
  <si>
    <t>Allen</t>
  </si>
  <si>
    <t>Muncie</t>
  </si>
  <si>
    <t>Delaware</t>
  </si>
  <si>
    <t>Lafayette</t>
  </si>
  <si>
    <t>Tippecanoe</t>
  </si>
  <si>
    <t>Columbus</t>
  </si>
  <si>
    <t>Bartholomew</t>
  </si>
  <si>
    <t>350500, 350800</t>
  </si>
  <si>
    <t>360101 &amp; 360102</t>
  </si>
  <si>
    <t>Brian Kimes</t>
  </si>
  <si>
    <t>bkimes@jesholdings.com</t>
  </si>
  <si>
    <t>Landon Turner</t>
  </si>
  <si>
    <t>landon@kingdomdevelopment.net</t>
  </si>
  <si>
    <t>Janine Betsey</t>
  </si>
  <si>
    <t>janine.betsey@glickco.com</t>
  </si>
  <si>
    <t>Damon Duncan</t>
  </si>
  <si>
    <t>damon@clesiaventures.com</t>
  </si>
  <si>
    <t>Bobbi Jo Lucas Eisold</t>
  </si>
  <si>
    <t>bobbi@cstonellc.net</t>
  </si>
  <si>
    <t>Kyle Bach</t>
  </si>
  <si>
    <t>kyle@theannexgrp.com</t>
  </si>
  <si>
    <t>Twin Hills Blackburn JV, LLC</t>
  </si>
  <si>
    <t xml:space="preserve">JES Dev Co, Inc. </t>
  </si>
  <si>
    <t>Cloverleaf 1 Developer LLC</t>
  </si>
  <si>
    <t>Cloverlead 3 Developer LLC</t>
  </si>
  <si>
    <t>GBG LIHTC Development, LLC</t>
  </si>
  <si>
    <t>Clesia Ventures, LLC</t>
  </si>
  <si>
    <t>Cornerstone Housing Group, LLC</t>
  </si>
  <si>
    <t>Union Development Holdings III, LLC</t>
  </si>
  <si>
    <t>16 Park Developer, LLC</t>
  </si>
  <si>
    <t>Beechwood Hawthorne JV II, LLC</t>
  </si>
  <si>
    <t>bkimes@jesmith.com</t>
  </si>
  <si>
    <t>zach@humankindhousing.com</t>
  </si>
  <si>
    <t>damon@cleasiaventures.com</t>
  </si>
  <si>
    <t>Updated 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</si>
</sst>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/>
    </xf>
    <xf numFmtId="9" fontId="2" fillId="2" borderId="1" xfId="2" applyFont="1" applyFill="1" applyBorder="1" applyAlignment="1">
      <alignment wrapText="1"/>
    </xf>
    <xf numFmtId="44" fontId="2" fillId="2" borderId="2" xfId="1" applyFont="1" applyFill="1" applyBorder="1" applyAlignment="1">
      <alignment horizontal="center" wrapText="1"/>
    </xf>
    <xf numFmtId="14" fontId="0" fillId="0" borderId="0" xfId="0" applyNumberFormat="1"/>
    <xf numFmtId="49" fontId="2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9" fontId="0" fillId="0" borderId="0" xfId="2" applyFont="1" applyFill="1"/>
    <xf numFmtId="9" fontId="0" fillId="0" borderId="0" xfId="0" applyNumberFormat="1"/>
    <xf numFmtId="164" fontId="0" fillId="0" borderId="0" xfId="0" applyNumberFormat="1"/>
    <xf numFmtId="0" fontId="3" fillId="0" borderId="0" xfId="3" applyFill="1" applyBorder="1"/>
    <xf numFmtId="44" fontId="0" fillId="0" borderId="0" xfId="1" applyFont="1" applyFill="1" applyBorder="1"/>
    <xf numFmtId="14" fontId="0" fillId="0" borderId="1" xfId="0" applyNumberFormat="1" applyBorder="1"/>
    <xf numFmtId="0" fontId="3" fillId="0" borderId="1" xfId="3" applyFill="1" applyBorder="1"/>
    <xf numFmtId="44" fontId="0" fillId="0" borderId="1" xfId="1" applyFont="1" applyFill="1" applyBorder="1"/>
    <xf numFmtId="44" fontId="0" fillId="0" borderId="1" xfId="0" applyNumberFormat="1" applyBorder="1"/>
    <xf numFmtId="9" fontId="0" fillId="0" borderId="1" xfId="2" applyFont="1" applyBorder="1"/>
    <xf numFmtId="0" fontId="0" fillId="0" borderId="0" xfId="0" applyAlignment="1">
      <alignment horizontal="right"/>
    </xf>
    <xf numFmtId="44" fontId="0" fillId="0" borderId="0" xfId="0" applyNumberFormat="1"/>
    <xf numFmtId="9" fontId="0" fillId="0" borderId="0" xfId="2" applyFont="1" applyFill="1" applyBorder="1"/>
    <xf numFmtId="0" fontId="8" fillId="0" borderId="0" xfId="0" applyFont="1"/>
    <xf numFmtId="0" fontId="3" fillId="0" borderId="0" xfId="3" applyFill="1"/>
    <xf numFmtId="0" fontId="0" fillId="0" borderId="0" xfId="0" applyAlignment="1">
      <alignment wrapText="1"/>
    </xf>
    <xf numFmtId="0" fontId="3" fillId="0" borderId="0" xfId="3" applyFill="1" applyAlignment="1">
      <alignment wrapText="1"/>
    </xf>
    <xf numFmtId="44" fontId="0" fillId="0" borderId="0" xfId="1" applyFont="1" applyFill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4">
    <dxf>
      <numFmt numFmtId="13" formatCode="0%"/>
    </dxf>
    <dxf>
      <border outline="0">
        <top style="thin">
          <color indexed="64"/>
        </top>
      </border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stro, Emily" id="{140E3AA4-CC84-49D9-A3EB-EEFD163A7EE8}" userId="S::ECastro@ihcda.IN.gov::53d3ee3f-ef28-41da-882b-843b7ad6335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AD428A-4697-4F8D-8EDB-6E94F856AAE8}" name="Table4" displayName="Table4" ref="A3:AA22" totalsRowShown="0" headerRowDxfId="3" headerRowBorderDxfId="2" tableBorderDxfId="1" headerRowCellStyle="Currency">
  <autoFilter ref="A3:AA22" xr:uid="{A7AD428A-4697-4F8D-8EDB-6E94F856AAE8}"/>
  <tableColumns count="27">
    <tableColumn id="28" xr3:uid="{DDC88F0D-5608-4EE6-9322-AADA696C0AF2}" name="Date Received"/>
    <tableColumn id="34" xr3:uid="{A238D3DE-264E-4368-82BD-A43C0EBD3127}" name="Status"/>
    <tableColumn id="1" xr3:uid="{FE1B769F-21DB-4B58-922C-23EC1C86B350}" name="Applicant #"/>
    <tableColumn id="2" xr3:uid="{F31B897A-2B33-4E8C-8942-E5F5AFFB8727}" name="Development Name"/>
    <tableColumn id="3" xr3:uid="{F3F92B9D-EA16-46E8-8789-D07516DBE042}" name="Self Score"/>
    <tableColumn id="10" xr3:uid="{AEC08899-3D1F-45FC-A74F-85A336158103}" name="Development Type"/>
    <tableColumn id="11" xr3:uid="{CE5B99BB-F377-4E24-BE72-474DCE6FD21C}" name="Occupancy Type"/>
    <tableColumn id="33" xr3:uid="{063EFCDE-0674-48B4-8DFA-EC958E035D74}" name="Preservation"/>
    <tableColumn id="35" xr3:uid="{FA079B2C-16CB-4119-94F1-2B878518668E}" name="Resyndication"/>
    <tableColumn id="12" xr3:uid="{4355872C-00A4-4FAE-BBCA-30D3047C14E4}" name="Development City"/>
    <tableColumn id="13" xr3:uid="{D46BE271-C76F-4DED-B360-DCB155CD47AD}" name="Development County"/>
    <tableColumn id="14" xr3:uid="{543236F2-86BF-4B4B-8C9B-690743D2A68A}" name="Census Tract(s)"/>
    <tableColumn id="30" xr3:uid="{E7B8CBD3-1BF0-4EA4-B0F1-8DDB93689245}" name="QCT"/>
    <tableColumn id="29" xr3:uid="{003823F5-7420-43CB-9634-EAD10B4794A0}" name="Rural"/>
    <tableColumn id="15" xr3:uid="{5A0F319B-DF8F-4BF5-9867-17159A0B209C}" name="Applicant Contact"/>
    <tableColumn id="16" xr3:uid="{D2993950-50BA-493B-A122-62FB115F5E4F}" name="Applicant Email"/>
    <tableColumn id="17" xr3:uid="{20EBB3B1-1E41-47F5-9C6B-A8214B5C139D}" name="Developer"/>
    <tableColumn id="18" xr3:uid="{CBF0E7BF-9A86-4136-844C-47C289C005E4}" name="Developer Email"/>
    <tableColumn id="31" xr3:uid="{461470B4-6229-4DBE-90C9-E43ED2CA218D}" name="Nonprofit Developer?"/>
    <tableColumn id="19" xr3:uid="{A9FEA4DC-3005-460E-8E5A-E919E06CF67A}" name="Tax Credit Units"/>
    <tableColumn id="20" xr3:uid="{8906542A-CD9C-412B-B35D-207F24951EBE}" name="Market Units"/>
    <tableColumn id="21" xr3:uid="{14994405-F0D7-4FB1-BACD-980BB1CD0976}" name="Total Units"/>
    <tableColumn id="22" xr3:uid="{7C74E840-14C8-42E7-B9DF-0E69DBB4D4F3}" name="4% RHTC Annual Request"/>
    <tableColumn id="23" xr3:uid="{088E973F-C811-424F-B805-5EE5ABFDDC06}" name="Bond Request"/>
    <tableColumn id="25" xr3:uid="{8B33F041-C0FB-4945-BE5C-220F96846C34}" name="Development Fund Request" dataCellStyle="Currency"/>
    <tableColumn id="26" xr3:uid="{444111BD-F028-4C0D-98A8-0BD354CF488D}" name="Total Development Cost"/>
    <tableColumn id="27" xr3:uid="{4CC1BE30-EBD2-4E9E-BD5B-D66CC81B0FB1}" name="Bond Request as % of TDC" dataDxfId="0">
      <calculatedColumnFormula>Table4[[#This Row],[Bond Request]]/Table4[[#This Row],[Total Development Cost]]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6" dT="2026-05-26T15:12:38.90" personId="{140E3AA4-CC84-49D9-A3EB-EEFD163A7EE8}" id="{F434BD84-9711-427B-BB73-B9E4C38DF760}">
    <text>Nonprofit (Indy Families Forward LLC) is member of LP</text>
  </threadedComment>
  <threadedComment ref="S7" dT="2026-06-08T15:09:27.24" personId="{140E3AA4-CC84-49D9-A3EB-EEFD163A7EE8}" id="{CED21413-B895-4F6D-8AD3-A2E6DC272480}">
    <text>Nonprofit partner in ownership structure</text>
  </threadedComment>
  <threadedComment ref="S8" dT="2026-07-13T18:08:24.14" personId="{140E3AA4-CC84-49D9-A3EB-EEFD163A7EE8}" id="{EB624227-02AF-496A-A6F4-504F72EA483D}">
    <text>Nonprofit (Indy Families Forward LLC) is member of LP</text>
  </threadedComment>
  <threadedComment ref="S10" dT="2026-07-29T19:33:52.19" personId="{140E3AA4-CC84-49D9-A3EB-EEFD163A7EE8}" id="{EF335F7E-A7F0-45B0-BF52-35769153C0C4}">
    <text>100% owner of GP is nonprofit (Kingdom Development, Inc.)</text>
  </threadedComment>
  <threadedComment ref="S11" dT="2026-07-30T16:29:10.04" personId="{140E3AA4-CC84-49D9-A3EB-EEFD163A7EE8}" id="{01FF048A-EBB7-4F28-A67C-C71C579AA001}">
    <text>100% owner of GP is nonprofit (Kingdom Development, Inc.)</text>
  </threadedComment>
  <threadedComment ref="S17" dT="2026-08-03T15:46:34.68" personId="{140E3AA4-CC84-49D9-A3EB-EEFD163A7EE8}" id="{1653019A-9742-451A-A64E-47FFEB6C2884}">
    <text>Power of Possibilities Corporation (Co-Dev) is nonprofit</text>
  </threadedComment>
  <threadedComment ref="S20" dT="2026-08-03T17:37:43.07" personId="{140E3AA4-CC84-49D9-A3EB-EEFD163A7EE8}" id="{453DCF03-14B7-41AA-B3D6-68BAB210692C}">
    <text>Nonprofit, Indy Families Forward LLC, is member of LP</text>
  </threadedComment>
  <threadedComment ref="S21" dT="2026-08-03T17:49:32.17" personId="{140E3AA4-CC84-49D9-A3EB-EEFD163A7EE8}" id="{6763D369-71B5-41C5-911C-0799B0BDA8F9}">
    <text>Jewel Human Services Inc. is a nonprofit, member of the LP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nine.betsey@glickco.com" TargetMode="External"/><Relationship Id="rId18" Type="http://schemas.openxmlformats.org/officeDocument/2006/relationships/hyperlink" Target="mailto:bobbi@cstonellc.net" TargetMode="External"/><Relationship Id="rId26" Type="http://schemas.openxmlformats.org/officeDocument/2006/relationships/hyperlink" Target="mailto:janine.betsey@glickco.com" TargetMode="External"/><Relationship Id="rId21" Type="http://schemas.openxmlformats.org/officeDocument/2006/relationships/hyperlink" Target="mailto:ethan.forecki@vitus.com" TargetMode="External"/><Relationship Id="rId34" Type="http://schemas.openxmlformats.org/officeDocument/2006/relationships/hyperlink" Target="mailto:ethan.forecki@vitus.com" TargetMode="External"/><Relationship Id="rId7" Type="http://schemas.openxmlformats.org/officeDocument/2006/relationships/hyperlink" Target="mailto:gary@bwillc.com" TargetMode="External"/><Relationship Id="rId12" Type="http://schemas.openxmlformats.org/officeDocument/2006/relationships/hyperlink" Target="mailto:janine.betsey@glickco.com" TargetMode="External"/><Relationship Id="rId17" Type="http://schemas.openxmlformats.org/officeDocument/2006/relationships/hyperlink" Target="mailto:damon@clesiaventures.com" TargetMode="External"/><Relationship Id="rId25" Type="http://schemas.openxmlformats.org/officeDocument/2006/relationships/hyperlink" Target="mailto:janine.betsey@glickco.com" TargetMode="External"/><Relationship Id="rId33" Type="http://schemas.openxmlformats.org/officeDocument/2006/relationships/hyperlink" Target="mailto:ethan.forecki@vitus.com" TargetMode="External"/><Relationship Id="rId38" Type="http://schemas.microsoft.com/office/2017/10/relationships/threadedComment" Target="../threadedComments/threadedComment1.xml"/><Relationship Id="rId2" Type="http://schemas.openxmlformats.org/officeDocument/2006/relationships/hyperlink" Target="mailto:zturner@vitainvest.com" TargetMode="External"/><Relationship Id="rId16" Type="http://schemas.openxmlformats.org/officeDocument/2006/relationships/hyperlink" Target="mailto:janine.betsey@glickco.com" TargetMode="External"/><Relationship Id="rId20" Type="http://schemas.openxmlformats.org/officeDocument/2006/relationships/hyperlink" Target="mailto:ethan.forecki@vitus.com" TargetMode="External"/><Relationship Id="rId29" Type="http://schemas.openxmlformats.org/officeDocument/2006/relationships/hyperlink" Target="mailto:janine.betsey@glickco.com" TargetMode="External"/><Relationship Id="rId1" Type="http://schemas.openxmlformats.org/officeDocument/2006/relationships/hyperlink" Target="mailto:jmoelis@lmdp.com" TargetMode="External"/><Relationship Id="rId6" Type="http://schemas.openxmlformats.org/officeDocument/2006/relationships/hyperlink" Target="mailto:ksulc@ahain.org" TargetMode="External"/><Relationship Id="rId11" Type="http://schemas.openxmlformats.org/officeDocument/2006/relationships/hyperlink" Target="mailto:landon@kingdomdevelopment.net" TargetMode="External"/><Relationship Id="rId24" Type="http://schemas.openxmlformats.org/officeDocument/2006/relationships/hyperlink" Target="mailto:zach@humankindhousing.com" TargetMode="External"/><Relationship Id="rId32" Type="http://schemas.openxmlformats.org/officeDocument/2006/relationships/hyperlink" Target="mailto:kyle@theannexgrp.com" TargetMode="External"/><Relationship Id="rId37" Type="http://schemas.openxmlformats.org/officeDocument/2006/relationships/comments" Target="../comments1.xml"/><Relationship Id="rId5" Type="http://schemas.openxmlformats.org/officeDocument/2006/relationships/hyperlink" Target="mailto:ethan.forecki@vitus.com" TargetMode="External"/><Relationship Id="rId15" Type="http://schemas.openxmlformats.org/officeDocument/2006/relationships/hyperlink" Target="mailto:janine.betsey@glickco.com" TargetMode="External"/><Relationship Id="rId23" Type="http://schemas.openxmlformats.org/officeDocument/2006/relationships/hyperlink" Target="mailto:bkimes@jesmith.com" TargetMode="External"/><Relationship Id="rId28" Type="http://schemas.openxmlformats.org/officeDocument/2006/relationships/hyperlink" Target="mailto:janine.betsey@glickco.com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mailto:landon@kingdomdevelopment.net" TargetMode="External"/><Relationship Id="rId19" Type="http://schemas.openxmlformats.org/officeDocument/2006/relationships/hyperlink" Target="mailto:kyle@theannexgrp.com" TargetMode="External"/><Relationship Id="rId31" Type="http://schemas.openxmlformats.org/officeDocument/2006/relationships/hyperlink" Target="mailto:bobbi@cstonellc.net" TargetMode="External"/><Relationship Id="rId4" Type="http://schemas.openxmlformats.org/officeDocument/2006/relationships/hyperlink" Target="mailto:zturner@vitainvest.com" TargetMode="External"/><Relationship Id="rId9" Type="http://schemas.openxmlformats.org/officeDocument/2006/relationships/hyperlink" Target="mailto:bkimes@jesholdings.com" TargetMode="External"/><Relationship Id="rId14" Type="http://schemas.openxmlformats.org/officeDocument/2006/relationships/hyperlink" Target="mailto:janine.betsey@glickco.com" TargetMode="External"/><Relationship Id="rId22" Type="http://schemas.openxmlformats.org/officeDocument/2006/relationships/hyperlink" Target="mailto:ethan.forecki@vitus.com" TargetMode="External"/><Relationship Id="rId27" Type="http://schemas.openxmlformats.org/officeDocument/2006/relationships/hyperlink" Target="mailto:janine.betsey@glickco.com" TargetMode="External"/><Relationship Id="rId30" Type="http://schemas.openxmlformats.org/officeDocument/2006/relationships/hyperlink" Target="mailto:damon@cleasiaventures.com" TargetMode="External"/><Relationship Id="rId35" Type="http://schemas.openxmlformats.org/officeDocument/2006/relationships/vmlDrawing" Target="../drawings/vmlDrawing1.vml"/><Relationship Id="rId8" Type="http://schemas.openxmlformats.org/officeDocument/2006/relationships/hyperlink" Target="mailto:indyportfolio@vitus.com" TargetMode="External"/><Relationship Id="rId3" Type="http://schemas.openxmlformats.org/officeDocument/2006/relationships/hyperlink" Target="mailto:jmoelis@lmd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DBB2-734A-4C02-8B67-459490F2C6E4}">
  <dimension ref="A1:AA23"/>
  <sheetViews>
    <sheetView tabSelected="1" workbookViewId="0">
      <selection activeCell="D14" sqref="D14"/>
    </sheetView>
  </sheetViews>
  <sheetFormatPr defaultRowHeight="15" x14ac:dyDescent="0.25"/>
  <cols>
    <col min="1" max="2" width="17.7109375" customWidth="1"/>
    <col min="3" max="3" width="27.7109375" customWidth="1"/>
    <col min="4" max="4" width="43" customWidth="1"/>
    <col min="5" max="5" width="14.28515625" bestFit="1" customWidth="1"/>
    <col min="6" max="6" width="30.42578125" customWidth="1"/>
    <col min="7" max="7" width="26.5703125" customWidth="1"/>
    <col min="8" max="9" width="17.42578125" customWidth="1"/>
    <col min="10" max="10" width="22" customWidth="1"/>
    <col min="11" max="11" width="24.7109375" customWidth="1"/>
    <col min="12" max="13" width="20.7109375" customWidth="1"/>
    <col min="14" max="14" width="18.7109375" customWidth="1"/>
    <col min="15" max="15" width="24.28515625" customWidth="1"/>
    <col min="16" max="16" width="51" customWidth="1"/>
    <col min="17" max="17" width="34.28515625" customWidth="1"/>
    <col min="18" max="18" width="33.42578125" customWidth="1"/>
    <col min="19" max="19" width="17.140625" customWidth="1"/>
    <col min="20" max="20" width="14.7109375" customWidth="1"/>
    <col min="21" max="21" width="15.7109375" customWidth="1"/>
    <col min="22" max="22" width="26" customWidth="1"/>
    <col min="23" max="23" width="29.28515625" customWidth="1"/>
    <col min="24" max="24" width="21.28515625" customWidth="1"/>
    <col min="25" max="25" width="25.28515625" customWidth="1"/>
    <col min="26" max="26" width="25.85546875" customWidth="1"/>
    <col min="27" max="27" width="16.7109375" customWidth="1"/>
  </cols>
  <sheetData>
    <row r="1" spans="1:27" x14ac:dyDescent="0.25">
      <c r="A1" s="10" t="s">
        <v>134</v>
      </c>
      <c r="S1" s="10"/>
    </row>
    <row r="2" spans="1:27" s="13" customFormat="1" ht="18.75" x14ac:dyDescent="0.3">
      <c r="A2" s="11" t="s">
        <v>39</v>
      </c>
      <c r="S2" s="12"/>
    </row>
    <row r="3" spans="1:27" ht="39.75" customHeight="1" thickBot="1" x14ac:dyDescent="0.3">
      <c r="A3" s="7" t="s">
        <v>25</v>
      </c>
      <c r="B3" s="4" t="s">
        <v>26</v>
      </c>
      <c r="C3" s="2" t="s">
        <v>2</v>
      </c>
      <c r="D3" s="2" t="s">
        <v>0</v>
      </c>
      <c r="E3" s="2" t="s">
        <v>1</v>
      </c>
      <c r="F3" s="3" t="s">
        <v>3</v>
      </c>
      <c r="G3" s="3" t="s">
        <v>6</v>
      </c>
      <c r="H3" s="3" t="s">
        <v>20</v>
      </c>
      <c r="I3" s="3" t="s">
        <v>22</v>
      </c>
      <c r="J3" s="3" t="s">
        <v>4</v>
      </c>
      <c r="K3" s="3" t="s">
        <v>5</v>
      </c>
      <c r="L3" s="9" t="s">
        <v>7</v>
      </c>
      <c r="M3" s="9" t="s">
        <v>21</v>
      </c>
      <c r="N3" s="9" t="s">
        <v>24</v>
      </c>
      <c r="O3" s="3" t="s">
        <v>8</v>
      </c>
      <c r="P3" s="3" t="s">
        <v>9</v>
      </c>
      <c r="Q3" s="2" t="s">
        <v>10</v>
      </c>
      <c r="R3" s="3" t="s">
        <v>11</v>
      </c>
      <c r="S3" s="3" t="s">
        <v>23</v>
      </c>
      <c r="T3" s="3" t="s">
        <v>12</v>
      </c>
      <c r="U3" s="3" t="s">
        <v>13</v>
      </c>
      <c r="V3" s="2" t="s">
        <v>14</v>
      </c>
      <c r="W3" s="4" t="s">
        <v>15</v>
      </c>
      <c r="X3" s="5" t="s">
        <v>16</v>
      </c>
      <c r="Y3" s="4" t="s">
        <v>17</v>
      </c>
      <c r="Z3" s="4" t="s">
        <v>18</v>
      </c>
      <c r="AA3" s="6" t="s">
        <v>19</v>
      </c>
    </row>
    <row r="4" spans="1:27" ht="15.75" thickTop="1" x14ac:dyDescent="0.25">
      <c r="A4" s="8">
        <v>46090</v>
      </c>
      <c r="B4" t="s">
        <v>67</v>
      </c>
      <c r="C4" t="s">
        <v>40</v>
      </c>
      <c r="D4" t="s">
        <v>42</v>
      </c>
      <c r="E4">
        <v>62.5</v>
      </c>
      <c r="F4" t="s">
        <v>30</v>
      </c>
      <c r="G4" t="s">
        <v>31</v>
      </c>
      <c r="H4" t="s">
        <v>29</v>
      </c>
      <c r="I4" t="s">
        <v>28</v>
      </c>
      <c r="J4" t="s">
        <v>32</v>
      </c>
      <c r="K4" t="s">
        <v>38</v>
      </c>
      <c r="L4">
        <v>1</v>
      </c>
      <c r="M4" t="s">
        <v>29</v>
      </c>
      <c r="N4" t="s">
        <v>28</v>
      </c>
      <c r="O4" t="s">
        <v>36</v>
      </c>
      <c r="P4" s="17" t="s">
        <v>37</v>
      </c>
      <c r="Q4" t="s">
        <v>44</v>
      </c>
      <c r="R4" s="17" t="s">
        <v>37</v>
      </c>
      <c r="S4" t="s">
        <v>28</v>
      </c>
      <c r="T4">
        <v>174</v>
      </c>
      <c r="U4">
        <v>0</v>
      </c>
      <c r="V4">
        <v>174</v>
      </c>
      <c r="W4" s="18">
        <v>2109690</v>
      </c>
      <c r="X4" s="18">
        <v>23835829</v>
      </c>
      <c r="Y4" s="18">
        <v>0</v>
      </c>
      <c r="Z4" s="18">
        <v>49128656</v>
      </c>
      <c r="AA4" s="14">
        <f>Table4[[#This Row],[Bond Request]]/Table4[[#This Row],[Total Development Cost]]</f>
        <v>0.48517160738123999</v>
      </c>
    </row>
    <row r="5" spans="1:27" x14ac:dyDescent="0.25">
      <c r="A5" s="8">
        <v>46099</v>
      </c>
      <c r="B5" t="s">
        <v>67</v>
      </c>
      <c r="C5" t="s">
        <v>41</v>
      </c>
      <c r="D5" t="s">
        <v>43</v>
      </c>
      <c r="E5" s="16">
        <v>67.5</v>
      </c>
      <c r="F5" t="s">
        <v>30</v>
      </c>
      <c r="G5" t="s">
        <v>35</v>
      </c>
      <c r="H5" t="s">
        <v>29</v>
      </c>
      <c r="I5" t="s">
        <v>28</v>
      </c>
      <c r="J5" t="s">
        <v>33</v>
      </c>
      <c r="K5" t="s">
        <v>34</v>
      </c>
      <c r="L5">
        <v>33</v>
      </c>
      <c r="M5" t="s">
        <v>29</v>
      </c>
      <c r="N5" t="s">
        <v>28</v>
      </c>
      <c r="O5" t="s">
        <v>45</v>
      </c>
      <c r="P5" s="17" t="s">
        <v>46</v>
      </c>
      <c r="Q5" t="s">
        <v>47</v>
      </c>
      <c r="R5" s="17" t="s">
        <v>46</v>
      </c>
      <c r="S5" t="s">
        <v>28</v>
      </c>
      <c r="T5">
        <v>170</v>
      </c>
      <c r="U5">
        <v>0</v>
      </c>
      <c r="V5">
        <v>170</v>
      </c>
      <c r="W5" s="18">
        <v>1838449</v>
      </c>
      <c r="X5" s="18">
        <v>21377452</v>
      </c>
      <c r="Y5" s="18">
        <v>0</v>
      </c>
      <c r="Z5" s="18">
        <v>42728270</v>
      </c>
      <c r="AA5" s="15">
        <f>Table4[[#This Row],[Bond Request]]/Table4[[#This Row],[Total Development Cost]]</f>
        <v>0.50031166719364017</v>
      </c>
    </row>
    <row r="6" spans="1:27" x14ac:dyDescent="0.25">
      <c r="A6" s="8">
        <v>46161</v>
      </c>
      <c r="B6" t="s">
        <v>67</v>
      </c>
      <c r="C6" t="s">
        <v>48</v>
      </c>
      <c r="D6" t="s">
        <v>49</v>
      </c>
      <c r="E6">
        <v>58.5</v>
      </c>
      <c r="F6" t="s">
        <v>30</v>
      </c>
      <c r="G6" t="s">
        <v>31</v>
      </c>
      <c r="H6" t="s">
        <v>29</v>
      </c>
      <c r="I6" t="s">
        <v>29</v>
      </c>
      <c r="J6" t="s">
        <v>50</v>
      </c>
      <c r="K6" t="s">
        <v>51</v>
      </c>
      <c r="L6" s="24" t="s">
        <v>52</v>
      </c>
      <c r="M6" t="s">
        <v>29</v>
      </c>
      <c r="N6" t="s">
        <v>28</v>
      </c>
      <c r="O6" t="s">
        <v>53</v>
      </c>
      <c r="P6" s="17" t="s">
        <v>54</v>
      </c>
      <c r="Q6" t="s">
        <v>55</v>
      </c>
      <c r="R6" s="17" t="s">
        <v>56</v>
      </c>
      <c r="S6" t="s">
        <v>28</v>
      </c>
      <c r="T6">
        <v>231</v>
      </c>
      <c r="U6">
        <v>0</v>
      </c>
      <c r="V6">
        <v>231</v>
      </c>
      <c r="W6" s="18">
        <v>2836387</v>
      </c>
      <c r="X6" s="25">
        <v>17400000</v>
      </c>
      <c r="Y6" s="18">
        <v>0</v>
      </c>
      <c r="Z6" s="18">
        <v>64246006</v>
      </c>
      <c r="AA6" s="26">
        <f>Table4[[#This Row],[Bond Request]]/Table4[[#This Row],[Total Development Cost]]</f>
        <v>0.27083395658867881</v>
      </c>
    </row>
    <row r="7" spans="1:27" x14ac:dyDescent="0.25">
      <c r="A7" s="8">
        <v>46174</v>
      </c>
      <c r="B7" t="s">
        <v>67</v>
      </c>
      <c r="C7" t="s">
        <v>57</v>
      </c>
      <c r="D7" t="s">
        <v>58</v>
      </c>
      <c r="E7" s="16">
        <v>67</v>
      </c>
      <c r="F7" t="s">
        <v>30</v>
      </c>
      <c r="G7" t="s">
        <v>31</v>
      </c>
      <c r="H7" t="s">
        <v>29</v>
      </c>
      <c r="I7" t="s">
        <v>28</v>
      </c>
      <c r="J7" t="s">
        <v>59</v>
      </c>
      <c r="K7" t="s">
        <v>60</v>
      </c>
      <c r="L7" s="24" t="s">
        <v>61</v>
      </c>
      <c r="M7" t="s">
        <v>62</v>
      </c>
      <c r="N7" t="s">
        <v>28</v>
      </c>
      <c r="O7" t="s">
        <v>63</v>
      </c>
      <c r="P7" s="17" t="s">
        <v>64</v>
      </c>
      <c r="Q7" t="s">
        <v>65</v>
      </c>
      <c r="R7" s="17" t="s">
        <v>66</v>
      </c>
      <c r="S7" t="s">
        <v>28</v>
      </c>
      <c r="T7">
        <v>84</v>
      </c>
      <c r="U7">
        <v>0</v>
      </c>
      <c r="V7">
        <v>84</v>
      </c>
      <c r="W7" s="18">
        <v>1118050</v>
      </c>
      <c r="X7" s="18">
        <v>12600000</v>
      </c>
      <c r="Y7" s="18">
        <v>500000</v>
      </c>
      <c r="Z7" s="18">
        <v>24123873</v>
      </c>
      <c r="AA7" s="15">
        <f>Table4[[#This Row],[Bond Request]]/Table4[[#This Row],[Total Development Cost]]</f>
        <v>0.52230419219998381</v>
      </c>
    </row>
    <row r="8" spans="1:27" x14ac:dyDescent="0.25">
      <c r="A8" s="8">
        <v>46213</v>
      </c>
      <c r="B8" t="s">
        <v>27</v>
      </c>
      <c r="C8" t="s">
        <v>82</v>
      </c>
      <c r="D8" t="s">
        <v>68</v>
      </c>
      <c r="E8" s="16">
        <v>56.5</v>
      </c>
      <c r="F8" t="s">
        <v>30</v>
      </c>
      <c r="G8" t="s">
        <v>31</v>
      </c>
      <c r="H8" t="s">
        <v>29</v>
      </c>
      <c r="I8" t="s">
        <v>29</v>
      </c>
      <c r="J8" t="s">
        <v>50</v>
      </c>
      <c r="K8" t="s">
        <v>51</v>
      </c>
      <c r="L8" s="24" t="s">
        <v>107</v>
      </c>
      <c r="M8" t="s">
        <v>29</v>
      </c>
      <c r="N8" t="s">
        <v>28</v>
      </c>
      <c r="O8" t="s">
        <v>53</v>
      </c>
      <c r="P8" s="17" t="s">
        <v>54</v>
      </c>
      <c r="Q8" t="s">
        <v>121</v>
      </c>
      <c r="R8" s="17" t="s">
        <v>56</v>
      </c>
      <c r="S8" t="s">
        <v>28</v>
      </c>
      <c r="T8">
        <v>307</v>
      </c>
      <c r="U8">
        <v>0</v>
      </c>
      <c r="V8">
        <v>307</v>
      </c>
      <c r="W8" s="18">
        <v>3122894</v>
      </c>
      <c r="X8" s="18">
        <v>19400000</v>
      </c>
      <c r="Y8" s="18">
        <v>0</v>
      </c>
      <c r="Z8" s="18">
        <v>71815899</v>
      </c>
      <c r="AA8" s="15">
        <f>Table4[[#This Row],[Bond Request]]/Table4[[#This Row],[Total Development Cost]]</f>
        <v>0.27013516881547356</v>
      </c>
    </row>
    <row r="9" spans="1:27" x14ac:dyDescent="0.25">
      <c r="A9" s="8">
        <v>46219</v>
      </c>
      <c r="B9" t="s">
        <v>27</v>
      </c>
      <c r="C9" t="s">
        <v>83</v>
      </c>
      <c r="D9" t="s">
        <v>69</v>
      </c>
      <c r="E9">
        <v>57</v>
      </c>
      <c r="F9" t="s">
        <v>96</v>
      </c>
      <c r="G9" t="s">
        <v>31</v>
      </c>
      <c r="H9" t="s">
        <v>28</v>
      </c>
      <c r="I9" t="s">
        <v>28</v>
      </c>
      <c r="J9" t="s">
        <v>50</v>
      </c>
      <c r="K9" t="s">
        <v>51</v>
      </c>
      <c r="L9">
        <v>3573</v>
      </c>
      <c r="M9" t="s">
        <v>29</v>
      </c>
      <c r="N9" t="s">
        <v>28</v>
      </c>
      <c r="O9" t="s">
        <v>109</v>
      </c>
      <c r="P9" s="17" t="s">
        <v>110</v>
      </c>
      <c r="Q9" t="s">
        <v>122</v>
      </c>
      <c r="R9" s="17" t="s">
        <v>131</v>
      </c>
      <c r="S9" t="s">
        <v>28</v>
      </c>
      <c r="T9">
        <v>240</v>
      </c>
      <c r="U9">
        <v>0</v>
      </c>
      <c r="V9">
        <v>240</v>
      </c>
      <c r="W9" s="18">
        <v>3224844</v>
      </c>
      <c r="X9" s="18">
        <v>31200000</v>
      </c>
      <c r="Y9" s="18">
        <v>0</v>
      </c>
      <c r="Z9" s="18">
        <v>68444843</v>
      </c>
      <c r="AA9" s="15">
        <f>Table4[[#This Row],[Bond Request]]/Table4[[#This Row],[Total Development Cost]]</f>
        <v>0.4558415014554128</v>
      </c>
    </row>
    <row r="10" spans="1:27" x14ac:dyDescent="0.25">
      <c r="A10" s="8">
        <v>46231</v>
      </c>
      <c r="B10" t="s">
        <v>27</v>
      </c>
      <c r="C10" t="s">
        <v>84</v>
      </c>
      <c r="D10" t="s">
        <v>70</v>
      </c>
      <c r="E10" s="16">
        <v>61</v>
      </c>
      <c r="F10" t="s">
        <v>30</v>
      </c>
      <c r="G10" t="s">
        <v>31</v>
      </c>
      <c r="H10" t="s">
        <v>29</v>
      </c>
      <c r="I10" t="s">
        <v>28</v>
      </c>
      <c r="J10" t="s">
        <v>50</v>
      </c>
      <c r="K10" t="s">
        <v>51</v>
      </c>
      <c r="L10">
        <v>3422</v>
      </c>
      <c r="M10" t="s">
        <v>29</v>
      </c>
      <c r="N10" t="s">
        <v>28</v>
      </c>
      <c r="O10" t="s">
        <v>111</v>
      </c>
      <c r="P10" s="17" t="s">
        <v>112</v>
      </c>
      <c r="Q10" t="s">
        <v>123</v>
      </c>
      <c r="R10" s="17" t="s">
        <v>132</v>
      </c>
      <c r="S10" t="s">
        <v>28</v>
      </c>
      <c r="T10">
        <v>136</v>
      </c>
      <c r="U10">
        <v>0</v>
      </c>
      <c r="V10">
        <v>136</v>
      </c>
      <c r="W10" s="18">
        <v>735595</v>
      </c>
      <c r="X10" s="18">
        <v>6300000</v>
      </c>
      <c r="Y10" s="18">
        <v>0</v>
      </c>
      <c r="Z10" s="18">
        <v>21249105</v>
      </c>
      <c r="AA10" s="15">
        <f>Table4[[#This Row],[Bond Request]]/Table4[[#This Row],[Total Development Cost]]</f>
        <v>0.29648307540482294</v>
      </c>
    </row>
    <row r="11" spans="1:27" x14ac:dyDescent="0.25">
      <c r="A11" s="8">
        <v>46232</v>
      </c>
      <c r="B11" t="s">
        <v>27</v>
      </c>
      <c r="C11" t="s">
        <v>85</v>
      </c>
      <c r="D11" t="s">
        <v>71</v>
      </c>
      <c r="E11">
        <v>64</v>
      </c>
      <c r="F11" t="s">
        <v>30</v>
      </c>
      <c r="G11" t="s">
        <v>31</v>
      </c>
      <c r="H11" t="s">
        <v>29</v>
      </c>
      <c r="I11" t="s">
        <v>28</v>
      </c>
      <c r="J11" t="s">
        <v>50</v>
      </c>
      <c r="K11" t="s">
        <v>51</v>
      </c>
      <c r="L11">
        <v>3422</v>
      </c>
      <c r="M11" t="s">
        <v>29</v>
      </c>
      <c r="N11" t="s">
        <v>28</v>
      </c>
      <c r="O11" t="s">
        <v>111</v>
      </c>
      <c r="P11" s="17" t="s">
        <v>112</v>
      </c>
      <c r="Q11" t="s">
        <v>124</v>
      </c>
      <c r="R11" s="17" t="s">
        <v>132</v>
      </c>
      <c r="S11" t="s">
        <v>28</v>
      </c>
      <c r="T11">
        <v>94</v>
      </c>
      <c r="U11">
        <v>0</v>
      </c>
      <c r="V11">
        <v>94</v>
      </c>
      <c r="W11" s="18">
        <v>824982</v>
      </c>
      <c r="X11" s="18">
        <v>6300000</v>
      </c>
      <c r="Y11" s="18">
        <v>0</v>
      </c>
      <c r="Z11" s="18">
        <v>21995902</v>
      </c>
      <c r="AA11" s="15">
        <f>Table4[[#This Row],[Bond Request]]/Table4[[#This Row],[Total Development Cost]]</f>
        <v>0.28641698803713528</v>
      </c>
    </row>
    <row r="12" spans="1:27" x14ac:dyDescent="0.25">
      <c r="A12" s="8">
        <v>46233</v>
      </c>
      <c r="B12" t="s">
        <v>27</v>
      </c>
      <c r="C12" s="27" t="s">
        <v>86</v>
      </c>
      <c r="D12" t="s">
        <v>72</v>
      </c>
      <c r="E12">
        <v>54</v>
      </c>
      <c r="F12" t="s">
        <v>30</v>
      </c>
      <c r="G12" t="s">
        <v>31</v>
      </c>
      <c r="H12" t="s">
        <v>29</v>
      </c>
      <c r="I12" t="s">
        <v>28</v>
      </c>
      <c r="J12" t="s">
        <v>97</v>
      </c>
      <c r="K12" t="s">
        <v>98</v>
      </c>
      <c r="L12">
        <v>9679.01</v>
      </c>
      <c r="M12" t="s">
        <v>29</v>
      </c>
      <c r="N12" t="s">
        <v>28</v>
      </c>
      <c r="O12" t="s">
        <v>113</v>
      </c>
      <c r="P12" s="28" t="s">
        <v>114</v>
      </c>
      <c r="Q12" t="s">
        <v>125</v>
      </c>
      <c r="R12" s="28" t="s">
        <v>114</v>
      </c>
      <c r="S12" t="s">
        <v>28</v>
      </c>
      <c r="T12">
        <v>150</v>
      </c>
      <c r="U12">
        <v>0</v>
      </c>
      <c r="V12">
        <v>150</v>
      </c>
      <c r="W12" s="31">
        <v>1154589</v>
      </c>
      <c r="X12" s="31">
        <v>14100000</v>
      </c>
      <c r="Y12" s="31">
        <v>0</v>
      </c>
      <c r="Z12" s="31">
        <v>27843503</v>
      </c>
      <c r="AA12" s="15">
        <f>Table4[[#This Row],[Bond Request]]/Table4[[#This Row],[Total Development Cost]]</f>
        <v>0.50640179865299273</v>
      </c>
    </row>
    <row r="13" spans="1:27" x14ac:dyDescent="0.25">
      <c r="A13" s="8">
        <v>46233</v>
      </c>
      <c r="B13" t="s">
        <v>27</v>
      </c>
      <c r="C13" s="27" t="s">
        <v>87</v>
      </c>
      <c r="D13" t="s">
        <v>73</v>
      </c>
      <c r="E13">
        <v>54</v>
      </c>
      <c r="F13" t="s">
        <v>30</v>
      </c>
      <c r="G13" t="s">
        <v>35</v>
      </c>
      <c r="H13" t="s">
        <v>29</v>
      </c>
      <c r="I13" t="s">
        <v>28</v>
      </c>
      <c r="J13" t="s">
        <v>99</v>
      </c>
      <c r="K13" t="s">
        <v>100</v>
      </c>
      <c r="L13">
        <v>41.03</v>
      </c>
      <c r="M13" t="s">
        <v>28</v>
      </c>
      <c r="N13" t="s">
        <v>28</v>
      </c>
      <c r="O13" t="s">
        <v>113</v>
      </c>
      <c r="P13" s="28" t="s">
        <v>114</v>
      </c>
      <c r="Q13" s="29" t="s">
        <v>125</v>
      </c>
      <c r="R13" s="30" t="s">
        <v>114</v>
      </c>
      <c r="S13" t="s">
        <v>28</v>
      </c>
      <c r="T13">
        <v>201</v>
      </c>
      <c r="U13">
        <v>0</v>
      </c>
      <c r="V13">
        <v>201</v>
      </c>
      <c r="W13" s="31">
        <v>1299588</v>
      </c>
      <c r="X13" s="31">
        <v>18310000</v>
      </c>
      <c r="Y13" s="31">
        <v>0</v>
      </c>
      <c r="Z13" s="31">
        <v>35763096</v>
      </c>
      <c r="AA13" s="15">
        <f>Table4[[#This Row],[Bond Request]]/Table4[[#This Row],[Total Development Cost]]</f>
        <v>0.51198028269140905</v>
      </c>
    </row>
    <row r="14" spans="1:27" x14ac:dyDescent="0.25">
      <c r="A14" s="8">
        <v>46233</v>
      </c>
      <c r="B14" t="s">
        <v>27</v>
      </c>
      <c r="C14" t="s">
        <v>88</v>
      </c>
      <c r="D14" t="s">
        <v>74</v>
      </c>
      <c r="E14">
        <v>53.5</v>
      </c>
      <c r="F14" t="s">
        <v>30</v>
      </c>
      <c r="G14" t="s">
        <v>35</v>
      </c>
      <c r="H14" t="s">
        <v>29</v>
      </c>
      <c r="I14" t="s">
        <v>28</v>
      </c>
      <c r="J14" t="s">
        <v>101</v>
      </c>
      <c r="K14" t="s">
        <v>102</v>
      </c>
      <c r="L14">
        <v>12</v>
      </c>
      <c r="M14" t="s">
        <v>28</v>
      </c>
      <c r="N14" t="s">
        <v>28</v>
      </c>
      <c r="O14" t="s">
        <v>113</v>
      </c>
      <c r="P14" s="28" t="s">
        <v>114</v>
      </c>
      <c r="Q14" t="s">
        <v>125</v>
      </c>
      <c r="R14" s="28" t="s">
        <v>114</v>
      </c>
      <c r="S14" t="s">
        <v>28</v>
      </c>
      <c r="T14">
        <v>124</v>
      </c>
      <c r="U14">
        <v>0</v>
      </c>
      <c r="V14">
        <v>124</v>
      </c>
      <c r="W14" s="31">
        <v>781937</v>
      </c>
      <c r="X14" s="31">
        <v>11150000</v>
      </c>
      <c r="Y14" s="31">
        <v>0</v>
      </c>
      <c r="Z14" s="31">
        <v>21941078</v>
      </c>
      <c r="AA14" s="15">
        <f>Table4[[#This Row],[Bond Request]]/Table4[[#This Row],[Total Development Cost]]</f>
        <v>0.50817922437539309</v>
      </c>
    </row>
    <row r="15" spans="1:27" x14ac:dyDescent="0.25">
      <c r="A15" s="8">
        <v>46233</v>
      </c>
      <c r="B15" t="s">
        <v>27</v>
      </c>
      <c r="C15" t="s">
        <v>89</v>
      </c>
      <c r="D15" t="s">
        <v>75</v>
      </c>
      <c r="E15">
        <v>58</v>
      </c>
      <c r="F15" t="s">
        <v>30</v>
      </c>
      <c r="G15" t="s">
        <v>35</v>
      </c>
      <c r="H15" t="s">
        <v>29</v>
      </c>
      <c r="I15" t="s">
        <v>28</v>
      </c>
      <c r="J15" t="s">
        <v>103</v>
      </c>
      <c r="K15" t="s">
        <v>104</v>
      </c>
      <c r="L15">
        <v>108</v>
      </c>
      <c r="M15" t="s">
        <v>28</v>
      </c>
      <c r="N15" t="s">
        <v>28</v>
      </c>
      <c r="O15" t="s">
        <v>113</v>
      </c>
      <c r="P15" s="17" t="s">
        <v>114</v>
      </c>
      <c r="Q15" t="s">
        <v>125</v>
      </c>
      <c r="R15" s="17" t="s">
        <v>114</v>
      </c>
      <c r="S15" t="s">
        <v>28</v>
      </c>
      <c r="T15">
        <v>150</v>
      </c>
      <c r="U15">
        <v>0</v>
      </c>
      <c r="V15">
        <v>150</v>
      </c>
      <c r="W15" s="18">
        <v>900543</v>
      </c>
      <c r="X15" s="18">
        <v>13100000</v>
      </c>
      <c r="Y15" s="18">
        <v>0</v>
      </c>
      <c r="Z15" s="18">
        <v>25489034</v>
      </c>
      <c r="AA15" s="15">
        <f>Table4[[#This Row],[Bond Request]]/Table4[[#This Row],[Total Development Cost]]</f>
        <v>0.51394650734900349</v>
      </c>
    </row>
    <row r="16" spans="1:27" x14ac:dyDescent="0.25">
      <c r="A16" s="8">
        <v>46233</v>
      </c>
      <c r="B16" t="s">
        <v>27</v>
      </c>
      <c r="C16" t="s">
        <v>90</v>
      </c>
      <c r="D16" t="s">
        <v>76</v>
      </c>
      <c r="E16">
        <v>54.5</v>
      </c>
      <c r="F16" t="s">
        <v>30</v>
      </c>
      <c r="G16" t="s">
        <v>35</v>
      </c>
      <c r="H16" t="s">
        <v>29</v>
      </c>
      <c r="I16" t="s">
        <v>28</v>
      </c>
      <c r="J16" t="s">
        <v>105</v>
      </c>
      <c r="K16" t="s">
        <v>106</v>
      </c>
      <c r="L16">
        <v>106</v>
      </c>
      <c r="M16" t="s">
        <v>28</v>
      </c>
      <c r="N16" t="s">
        <v>28</v>
      </c>
      <c r="O16" t="s">
        <v>113</v>
      </c>
      <c r="P16" s="28" t="s">
        <v>114</v>
      </c>
      <c r="Q16" t="s">
        <v>125</v>
      </c>
      <c r="R16" s="28" t="s">
        <v>114</v>
      </c>
      <c r="S16" t="s">
        <v>28</v>
      </c>
      <c r="T16">
        <v>136</v>
      </c>
      <c r="U16">
        <v>0</v>
      </c>
      <c r="V16">
        <v>136</v>
      </c>
      <c r="W16" s="31">
        <v>865816</v>
      </c>
      <c r="X16" s="31">
        <v>11900000</v>
      </c>
      <c r="Y16" s="31">
        <v>0</v>
      </c>
      <c r="Z16" s="31">
        <v>24724498</v>
      </c>
      <c r="AA16" s="15">
        <f>Table4[[#This Row],[Bond Request]]/Table4[[#This Row],[Total Development Cost]]</f>
        <v>0.48130400867997403</v>
      </c>
    </row>
    <row r="17" spans="1:27" x14ac:dyDescent="0.25">
      <c r="A17" s="8">
        <v>46233</v>
      </c>
      <c r="B17" t="s">
        <v>27</v>
      </c>
      <c r="C17" t="s">
        <v>91</v>
      </c>
      <c r="D17" t="s">
        <v>77</v>
      </c>
      <c r="E17">
        <v>51.5</v>
      </c>
      <c r="F17" t="s">
        <v>30</v>
      </c>
      <c r="G17" t="s">
        <v>31</v>
      </c>
      <c r="H17" t="s">
        <v>29</v>
      </c>
      <c r="I17" t="s">
        <v>28</v>
      </c>
      <c r="J17" t="s">
        <v>101</v>
      </c>
      <c r="K17" t="s">
        <v>102</v>
      </c>
      <c r="L17">
        <v>21</v>
      </c>
      <c r="M17" t="s">
        <v>28</v>
      </c>
      <c r="N17" t="s">
        <v>28</v>
      </c>
      <c r="O17" t="s">
        <v>115</v>
      </c>
      <c r="P17" s="28" t="s">
        <v>116</v>
      </c>
      <c r="Q17" t="s">
        <v>126</v>
      </c>
      <c r="R17" s="28" t="s">
        <v>133</v>
      </c>
      <c r="S17" t="s">
        <v>29</v>
      </c>
      <c r="T17">
        <v>162</v>
      </c>
      <c r="U17">
        <v>0</v>
      </c>
      <c r="V17">
        <v>162</v>
      </c>
      <c r="W17" s="31">
        <v>1241357</v>
      </c>
      <c r="X17" s="31">
        <v>10117758</v>
      </c>
      <c r="Y17" s="31">
        <v>500000</v>
      </c>
      <c r="Z17" s="31">
        <v>37594572</v>
      </c>
      <c r="AA17" s="15">
        <f>Table4[[#This Row],[Bond Request]]/Table4[[#This Row],[Total Development Cost]]</f>
        <v>0.26912816030995113</v>
      </c>
    </row>
    <row r="18" spans="1:27" x14ac:dyDescent="0.25">
      <c r="A18" s="8">
        <v>46233</v>
      </c>
      <c r="B18" t="s">
        <v>27</v>
      </c>
      <c r="C18" s="27" t="s">
        <v>92</v>
      </c>
      <c r="D18" t="s">
        <v>78</v>
      </c>
      <c r="E18">
        <v>65</v>
      </c>
      <c r="F18" t="s">
        <v>96</v>
      </c>
      <c r="G18" t="s">
        <v>31</v>
      </c>
      <c r="H18" t="s">
        <v>28</v>
      </c>
      <c r="I18" t="s">
        <v>28</v>
      </c>
      <c r="J18" t="s">
        <v>50</v>
      </c>
      <c r="K18" t="s">
        <v>51</v>
      </c>
      <c r="L18">
        <v>3308.05</v>
      </c>
      <c r="M18" t="s">
        <v>29</v>
      </c>
      <c r="N18" t="s">
        <v>28</v>
      </c>
      <c r="O18" t="s">
        <v>117</v>
      </c>
      <c r="P18" s="28" t="s">
        <v>118</v>
      </c>
      <c r="Q18" t="s">
        <v>127</v>
      </c>
      <c r="R18" s="28" t="s">
        <v>118</v>
      </c>
      <c r="S18" t="s">
        <v>28</v>
      </c>
      <c r="T18">
        <v>186</v>
      </c>
      <c r="U18">
        <v>0</v>
      </c>
      <c r="V18">
        <v>186</v>
      </c>
      <c r="W18" s="31">
        <v>2753383</v>
      </c>
      <c r="X18" s="31">
        <v>27000000</v>
      </c>
      <c r="Y18" s="31">
        <v>500000</v>
      </c>
      <c r="Z18" s="31">
        <v>61923313</v>
      </c>
      <c r="AA18" s="15">
        <f>Table4[[#This Row],[Bond Request]]/Table4[[#This Row],[Total Development Cost]]</f>
        <v>0.43602318241596666</v>
      </c>
    </row>
    <row r="19" spans="1:27" x14ac:dyDescent="0.25">
      <c r="A19" s="8">
        <v>46234</v>
      </c>
      <c r="B19" t="s">
        <v>27</v>
      </c>
      <c r="C19" s="27" t="s">
        <v>93</v>
      </c>
      <c r="D19" t="s">
        <v>79</v>
      </c>
      <c r="E19">
        <v>69.5</v>
      </c>
      <c r="F19" t="s">
        <v>96</v>
      </c>
      <c r="G19" t="s">
        <v>31</v>
      </c>
      <c r="H19" t="s">
        <v>28</v>
      </c>
      <c r="I19" t="s">
        <v>28</v>
      </c>
      <c r="J19" t="s">
        <v>50</v>
      </c>
      <c r="K19" t="s">
        <v>51</v>
      </c>
      <c r="L19">
        <v>3564</v>
      </c>
      <c r="M19" t="s">
        <v>29</v>
      </c>
      <c r="N19" t="s">
        <v>28</v>
      </c>
      <c r="O19" t="s">
        <v>119</v>
      </c>
      <c r="P19" s="28" t="s">
        <v>120</v>
      </c>
      <c r="Q19" t="s">
        <v>128</v>
      </c>
      <c r="R19" s="28" t="s">
        <v>120</v>
      </c>
      <c r="S19" t="s">
        <v>28</v>
      </c>
      <c r="T19">
        <v>242</v>
      </c>
      <c r="U19">
        <v>0</v>
      </c>
      <c r="V19">
        <v>242</v>
      </c>
      <c r="W19" s="31">
        <v>3738883</v>
      </c>
      <c r="X19" s="31">
        <v>35580504</v>
      </c>
      <c r="Y19" s="31">
        <v>500000</v>
      </c>
      <c r="Z19" s="31">
        <v>82672930</v>
      </c>
      <c r="AA19" s="15">
        <f>Table4[[#This Row],[Bond Request]]/Table4[[#This Row],[Total Development Cost]]</f>
        <v>0.43037671460295407</v>
      </c>
    </row>
    <row r="20" spans="1:27" x14ac:dyDescent="0.25">
      <c r="A20" s="8">
        <v>46234</v>
      </c>
      <c r="B20" t="s">
        <v>27</v>
      </c>
      <c r="C20" s="27" t="s">
        <v>94</v>
      </c>
      <c r="D20" t="s">
        <v>80</v>
      </c>
      <c r="E20">
        <v>58</v>
      </c>
      <c r="F20" t="s">
        <v>30</v>
      </c>
      <c r="G20" t="s">
        <v>31</v>
      </c>
      <c r="H20" t="s">
        <v>28</v>
      </c>
      <c r="I20" t="s">
        <v>29</v>
      </c>
      <c r="J20" t="s">
        <v>50</v>
      </c>
      <c r="K20" t="s">
        <v>51</v>
      </c>
      <c r="L20">
        <v>3909</v>
      </c>
      <c r="M20" t="s">
        <v>28</v>
      </c>
      <c r="N20" t="s">
        <v>28</v>
      </c>
      <c r="O20" t="s">
        <v>53</v>
      </c>
      <c r="P20" s="28" t="s">
        <v>56</v>
      </c>
      <c r="Q20" t="s">
        <v>129</v>
      </c>
      <c r="R20" s="28" t="s">
        <v>56</v>
      </c>
      <c r="S20" t="s">
        <v>28</v>
      </c>
      <c r="T20">
        <v>155</v>
      </c>
      <c r="U20">
        <v>0</v>
      </c>
      <c r="V20">
        <v>155</v>
      </c>
      <c r="W20" s="31">
        <v>1364002</v>
      </c>
      <c r="X20" s="31">
        <v>10750000</v>
      </c>
      <c r="Y20" s="31">
        <v>0</v>
      </c>
      <c r="Z20" s="31">
        <v>38251325</v>
      </c>
      <c r="AA20" s="15">
        <f>Table4[[#This Row],[Bond Request]]/Table4[[#This Row],[Total Development Cost]]</f>
        <v>0.28103601639943193</v>
      </c>
    </row>
    <row r="21" spans="1:27" x14ac:dyDescent="0.25">
      <c r="A21" s="8">
        <v>46234</v>
      </c>
      <c r="B21" t="s">
        <v>27</v>
      </c>
      <c r="C21" s="27" t="s">
        <v>95</v>
      </c>
      <c r="D21" t="s">
        <v>81</v>
      </c>
      <c r="E21">
        <v>57.5</v>
      </c>
      <c r="F21" t="s">
        <v>30</v>
      </c>
      <c r="G21" t="s">
        <v>31</v>
      </c>
      <c r="H21" t="s">
        <v>29</v>
      </c>
      <c r="I21" t="s">
        <v>29</v>
      </c>
      <c r="J21" t="s">
        <v>50</v>
      </c>
      <c r="K21" t="s">
        <v>51</v>
      </c>
      <c r="L21" s="24" t="s">
        <v>108</v>
      </c>
      <c r="M21" t="s">
        <v>29</v>
      </c>
      <c r="N21" t="s">
        <v>28</v>
      </c>
      <c r="O21" t="s">
        <v>53</v>
      </c>
      <c r="P21" s="28" t="s">
        <v>56</v>
      </c>
      <c r="Q21" t="s">
        <v>130</v>
      </c>
      <c r="R21" s="28" t="s">
        <v>56</v>
      </c>
      <c r="S21" t="s">
        <v>28</v>
      </c>
      <c r="T21">
        <v>321</v>
      </c>
      <c r="U21">
        <v>0</v>
      </c>
      <c r="V21">
        <v>321</v>
      </c>
      <c r="W21" s="31">
        <v>3328753</v>
      </c>
      <c r="X21" s="31">
        <v>20600000</v>
      </c>
      <c r="Y21" s="31">
        <v>0</v>
      </c>
      <c r="Z21" s="31">
        <v>73167559</v>
      </c>
      <c r="AA21" s="15">
        <f>Table4[[#This Row],[Bond Request]]/Table4[[#This Row],[Total Development Cost]]</f>
        <v>0.28154554124185011</v>
      </c>
    </row>
    <row r="22" spans="1:27" ht="15.75" thickBot="1" x14ac:dyDescent="0.3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0"/>
      <c r="Q22" s="1"/>
      <c r="R22" s="20"/>
      <c r="S22" s="1"/>
      <c r="T22" s="1"/>
      <c r="U22" s="1"/>
      <c r="V22" s="1"/>
      <c r="W22" s="21"/>
      <c r="X22" s="22"/>
      <c r="Y22" s="21"/>
      <c r="Z22" s="21"/>
      <c r="AA22" s="23"/>
    </row>
    <row r="23" spans="1:27" ht="15.75" thickTop="1" x14ac:dyDescent="0.25"/>
  </sheetData>
  <hyperlinks>
    <hyperlink ref="P4" r:id="rId1" xr:uid="{A01B8460-BDA9-4C82-8EA6-585EDC3128AC}"/>
    <hyperlink ref="P5" r:id="rId2" xr:uid="{46F26ADA-418D-4A98-9621-00FA43689078}"/>
    <hyperlink ref="R4" r:id="rId3" xr:uid="{9651DDC1-E4E0-4179-8DF2-0F918299B09A}"/>
    <hyperlink ref="R5" r:id="rId4" xr:uid="{68F5AB9D-21B3-4A79-8F81-14A10577B677}"/>
    <hyperlink ref="R6" r:id="rId5" xr:uid="{2476C678-86F5-4416-BC1C-E46748E25726}"/>
    <hyperlink ref="P7" r:id="rId6" xr:uid="{EFE9F791-1238-4B66-A1FF-B2FA026A6F2E}"/>
    <hyperlink ref="R7" r:id="rId7" xr:uid="{10EA7892-56C3-4EDF-8C7C-CF4E5A9F160D}"/>
    <hyperlink ref="P8" r:id="rId8" display="indyportfolio@vitus.com" xr:uid="{6512C0D3-4569-405F-B2A2-04BD21D21993}"/>
    <hyperlink ref="P9" r:id="rId9" xr:uid="{244BB842-09FA-4F96-8C12-BCEE38F5ED94}"/>
    <hyperlink ref="P10" r:id="rId10" xr:uid="{1DCB6DD7-6C30-4FE8-B48A-51743005EF27}"/>
    <hyperlink ref="P11" r:id="rId11" xr:uid="{7928E59E-22A3-4E58-A65F-F3B9883F21A2}"/>
    <hyperlink ref="P12" r:id="rId12" xr:uid="{6DC8D537-87F7-40B4-9279-C77120995CD0}"/>
    <hyperlink ref="P13" r:id="rId13" xr:uid="{59667E3D-A59A-4DCD-AE98-53EDBA2E7D5C}"/>
    <hyperlink ref="P14" r:id="rId14" xr:uid="{E273B483-2ACF-4D96-82CC-CD24C5119026}"/>
    <hyperlink ref="P15" r:id="rId15" xr:uid="{0A935B6D-7123-48AA-AED7-2B6D3F7BCED1}"/>
    <hyperlink ref="P16" r:id="rId16" xr:uid="{F5E37E32-CEE1-4AC3-8119-1B84BC582BA9}"/>
    <hyperlink ref="P17" r:id="rId17" xr:uid="{89959375-1CF9-42F5-BE38-087ACB3CEB9E}"/>
    <hyperlink ref="P18" r:id="rId18" xr:uid="{6D810B2E-2FA6-4F57-8D38-CF8E4780A3ED}"/>
    <hyperlink ref="P19" r:id="rId19" xr:uid="{5247F8CB-5943-4DA7-B7E3-0B3DE5A2CEA6}"/>
    <hyperlink ref="P20" r:id="rId20" xr:uid="{2F858A7B-0C48-47F0-89A3-2B05D85B088F}"/>
    <hyperlink ref="P21" r:id="rId21" xr:uid="{8421E15D-EFAF-4C2F-B0EA-E5D60D56D502}"/>
    <hyperlink ref="R8" r:id="rId22" xr:uid="{D62F252C-F467-4E34-8A52-4745987C390E}"/>
    <hyperlink ref="R9" r:id="rId23" xr:uid="{3812A0A8-F945-42F9-ABA3-BE67A8A439C5}"/>
    <hyperlink ref="R11" r:id="rId24" xr:uid="{7B27BB63-3391-4BA4-A4D8-3E50A55661B1}"/>
    <hyperlink ref="R12" r:id="rId25" xr:uid="{BFF02102-1EC8-4108-BB62-26A57F9F84B2}"/>
    <hyperlink ref="R13" r:id="rId26" xr:uid="{352764B5-3640-4107-91A0-441B30F12ABD}"/>
    <hyperlink ref="R14" r:id="rId27" xr:uid="{9219B8C6-C107-4CD2-8E6E-FD3ADB48173F}"/>
    <hyperlink ref="R15" r:id="rId28" xr:uid="{5DAABBAA-506C-4A0D-BF88-285F3D5E078D}"/>
    <hyperlink ref="R16" r:id="rId29" xr:uid="{BF3213E2-6043-448B-8C22-37CE1318545D}"/>
    <hyperlink ref="R17" r:id="rId30" xr:uid="{E48C9F5F-37B4-4C8D-92EB-2A5443A37C94}"/>
    <hyperlink ref="R18" r:id="rId31" xr:uid="{E5737796-6410-4AB4-BE20-F40A76CB69E4}"/>
    <hyperlink ref="R19" r:id="rId32" xr:uid="{DCD1887E-0064-46F9-891A-205457A7DCC9}"/>
    <hyperlink ref="R20" r:id="rId33" xr:uid="{FF9ED5C6-F250-4E88-A3BB-4CFB07C605F9}"/>
    <hyperlink ref="R21" r:id="rId34" xr:uid="{98A9DC48-315B-4E86-82C6-7925A025912D}"/>
  </hyperlinks>
  <pageMargins left="0.7" right="0.7" top="0.75" bottom="0.75" header="0.3" footer="0.3"/>
  <legacyDrawing r:id="rId35"/>
  <tableParts count="1">
    <tablePart r:id="rId3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Emily</dc:creator>
  <cp:lastModifiedBy>Castro, Emily</cp:lastModifiedBy>
  <dcterms:created xsi:type="dcterms:W3CDTF">2015-06-05T18:17:20Z</dcterms:created>
  <dcterms:modified xsi:type="dcterms:W3CDTF">2026-08-31T19:03:45Z</dcterms:modified>
</cp:coreProperties>
</file>