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7A-B (Noncompetitive)\Memos &amp; Website Postings\"/>
    </mc:Choice>
  </mc:AlternateContent>
  <xr:revisionPtr revIDLastSave="0" documentId="13_ncr:1_{834E525A-FC93-47F1-8D1C-428713E16263}" xr6:coauthVersionLast="47" xr6:coauthVersionMax="47" xr10:uidLastSave="{00000000-0000-0000-0000-000000000000}"/>
  <bookViews>
    <workbookView xWindow="33720" yWindow="2355" windowWidth="21600" windowHeight="12645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3" l="1"/>
  <c r="AB7" i="3"/>
  <c r="AB4" i="3"/>
  <c r="A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tc={F434BD84-9711-427B-BB73-B9E4C38DF760}</author>
    <author>tc={CED21413-B895-4F6D-8AD3-A2E6DC272480}</author>
  </authors>
  <commentList>
    <comment ref="S6" authorId="0" shapeId="0" xr:uid="{F434BD84-9711-427B-BB73-B9E4C38DF76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Nonprofit (Indy Families Forward LLC) is member of LP</t>
      </text>
    </comment>
    <comment ref="S7" authorId="1" shapeId="0" xr:uid="{CED21413-B895-4F6D-8AD3-A2E6DC27248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Nonprofit partner in ownership structure</t>
      </text>
    </comment>
  </commentList>
</comments>
</file>

<file path=xl/sharedStrings.xml><?xml version="1.0" encoding="utf-8"?>
<sst xmlns="http://schemas.openxmlformats.org/spreadsheetml/2006/main" count="96" uniqueCount="70">
  <si>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</si>
  <si>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</si>
  <si>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</si>
  <si>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</si>
  <si>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</si>
  <si>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</si>
  <si>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</si>
  <si>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</si>
  <si>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</si>
  <si>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</si>
  <si>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</si>
  <si>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</si>
  <si>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</si>
  <si>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</si>
  <si>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</si>
  <si>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</si>
  <si>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</si>
  <si>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</si>
  <si>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</si>
  <si>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</si>
  <si>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</si>
  <si>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</si>
  <si>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</si>
  <si>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</si>
  <si>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</si>
  <si>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</si>
  <si>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Date Received</t>
  </si>
  <si>
    <t>Status</t>
  </si>
  <si>
    <t>Under Review</t>
  </si>
  <si>
    <t>No</t>
  </si>
  <si>
    <t>Yes</t>
  </si>
  <si>
    <t>Rehabilitation</t>
  </si>
  <si>
    <t>Family</t>
  </si>
  <si>
    <t>South Bend</t>
  </si>
  <si>
    <t>Evansville</t>
  </si>
  <si>
    <t>Vanderburgh</t>
  </si>
  <si>
    <t>Age-Restricted</t>
  </si>
  <si>
    <t>Jeffrey Moelis</t>
  </si>
  <si>
    <t>jmoelis@lmdp.com</t>
  </si>
  <si>
    <t>St Joseph</t>
  </si>
  <si>
    <t>2027 Noncompetitive Bond Applicant List</t>
  </si>
  <si>
    <t>2027A-B-001</t>
  </si>
  <si>
    <t>2027A-B-002</t>
  </si>
  <si>
    <t>Beacon Heights Apartments</t>
  </si>
  <si>
    <t>Grandview Tower Apartments</t>
  </si>
  <si>
    <t>L&amp;M Development Partners LLC</t>
  </si>
  <si>
    <t>Zeke Turner</t>
  </si>
  <si>
    <t>zturner@vitainvest.com</t>
  </si>
  <si>
    <t>The Mainstreet Group LLC</t>
  </si>
  <si>
    <t>2027A-B-003</t>
  </si>
  <si>
    <t>Laurelwood Apartments and Rowney Terrace</t>
  </si>
  <si>
    <t>Indianapolis</t>
  </si>
  <si>
    <t>Marion</t>
  </si>
  <si>
    <t>3803.02, 3574.00</t>
  </si>
  <si>
    <t>Ethan Forecki</t>
  </si>
  <si>
    <t>indyportfolio@vitus.com; ethan.forecki@vitus.com</t>
  </si>
  <si>
    <t>Laurelwood Rowney JV, LLC</t>
  </si>
  <si>
    <t>ethan.forecki@vitus.com</t>
  </si>
  <si>
    <t>2027A-B-004</t>
  </si>
  <si>
    <t>Fulton Miller Flats</t>
  </si>
  <si>
    <t>Anderson</t>
  </si>
  <si>
    <t>Madison</t>
  </si>
  <si>
    <t>5, 12</t>
  </si>
  <si>
    <t>Yes (5); No (12)</t>
  </si>
  <si>
    <t>Kevin Sulc</t>
  </si>
  <si>
    <t>ksulc@ahain.org</t>
  </si>
  <si>
    <t>BWI, LLC</t>
  </si>
  <si>
    <t>gary@bwillc.com</t>
  </si>
  <si>
    <t>Updated 6/26/2026</t>
  </si>
  <si>
    <t>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</si>
</sst>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9" fontId="0" fillId="0" borderId="0" xfId="2" applyFont="1" applyFill="1"/>
    <xf numFmtId="9" fontId="0" fillId="0" borderId="0" xfId="0" applyNumberFormat="1"/>
    <xf numFmtId="164" fontId="0" fillId="0" borderId="0" xfId="0" applyNumberFormat="1"/>
    <xf numFmtId="0" fontId="3" fillId="0" borderId="0" xfId="3" applyFill="1" applyBorder="1"/>
    <xf numFmtId="44" fontId="0" fillId="0" borderId="0" xfId="1" applyFont="1" applyFill="1" applyBorder="1"/>
    <xf numFmtId="14" fontId="0" fillId="0" borderId="1" xfId="0" applyNumberFormat="1" applyBorder="1"/>
    <xf numFmtId="0" fontId="3" fillId="0" borderId="1" xfId="3" applyFill="1" applyBorder="1"/>
    <xf numFmtId="44" fontId="0" fillId="0" borderId="1" xfId="1" applyFont="1" applyFill="1" applyBorder="1"/>
    <xf numFmtId="44" fontId="0" fillId="0" borderId="1" xfId="0" applyNumberFormat="1" applyBorder="1"/>
    <xf numFmtId="9" fontId="0" fillId="0" borderId="1" xfId="2" applyFont="1" applyBorder="1"/>
    <xf numFmtId="0" fontId="0" fillId="0" borderId="0" xfId="0" applyAlignment="1">
      <alignment horizontal="right"/>
    </xf>
    <xf numFmtId="44" fontId="0" fillId="0" borderId="0" xfId="0" applyNumberFormat="1"/>
    <xf numFmtId="9" fontId="0" fillId="0" borderId="0" xfId="2" applyFont="1" applyFill="1" applyBorder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 outline="0">
        <top style="thin">
          <color indexed="64"/>
        </top>
      </border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stro, Emily" id="{140E3AA4-CC84-49D9-A3EB-EEFD163A7EE8}" userId="S::ECastro@ihcda.IN.gov::53d3ee3f-ef28-41da-882b-843b7ad63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B8" totalsRowShown="0" headerRowDxfId="3" headerRowBorderDxfId="2" tableBorderDxfId="1" headerRowCellStyle="Currency">
  <autoFilter ref="A3:AB8" xr:uid="{A7AD428A-4697-4F8D-8EDB-6E94F856AAE8}"/>
  <tableColumns count="28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6" dT="2026-05-26T15:12:38.90" personId="{140E3AA4-CC84-49D9-A3EB-EEFD163A7EE8}" id="{F434BD84-9711-427B-BB73-B9E4C38DF760}">
    <text>Nonprofit (Indy Families Forward LLC) is member of LP</text>
  </threadedComment>
  <threadedComment ref="S7" dT="2026-06-08T15:09:27.24" personId="{140E3AA4-CC84-49D9-A3EB-EEFD163A7EE8}" id="{CED21413-B895-4F6D-8AD3-A2E6DC272480}">
    <text>Nonprofit partner in ownership structure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jmoelis@lmdp.com" TargetMode="External"/><Relationship Id="rId7" Type="http://schemas.openxmlformats.org/officeDocument/2006/relationships/hyperlink" Target="mailto:gary@bwillc.com" TargetMode="External"/><Relationship Id="rId2" Type="http://schemas.openxmlformats.org/officeDocument/2006/relationships/hyperlink" Target="mailto:zturner@vitainvest.com" TargetMode="External"/><Relationship Id="rId1" Type="http://schemas.openxmlformats.org/officeDocument/2006/relationships/hyperlink" Target="mailto:jmoelis@lmdp.com" TargetMode="External"/><Relationship Id="rId6" Type="http://schemas.openxmlformats.org/officeDocument/2006/relationships/hyperlink" Target="mailto:ksulc@ahain.org" TargetMode="External"/><Relationship Id="rId11" Type="http://schemas.microsoft.com/office/2017/10/relationships/threadedComment" Target="../threadedComments/threadedComment1.xml"/><Relationship Id="rId5" Type="http://schemas.openxmlformats.org/officeDocument/2006/relationships/hyperlink" Target="mailto:ethan.forecki@vitus.com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zturner@vitainvest.com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B9"/>
  <sheetViews>
    <sheetView tabSelected="1" workbookViewId="0">
      <selection activeCell="D13" sqref="D13"/>
    </sheetView>
  </sheetViews>
  <sheetFormatPr defaultRowHeight="15" x14ac:dyDescent="0.25"/>
  <cols>
    <col min="1" max="2" width="17.7109375" customWidth="1"/>
    <col min="3" max="3" width="27.7109375" customWidth="1"/>
    <col min="4" max="4" width="43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2" customWidth="1"/>
    <col min="11" max="11" width="24.7109375" customWidth="1"/>
    <col min="12" max="13" width="20.7109375" customWidth="1"/>
    <col min="14" max="14" width="18.7109375" customWidth="1"/>
    <col min="15" max="15" width="24.28515625" customWidth="1"/>
    <col min="16" max="16" width="51" customWidth="1"/>
    <col min="17" max="17" width="34.28515625" customWidth="1"/>
    <col min="18" max="18" width="33.42578125" customWidth="1"/>
    <col min="19" max="19" width="17.140625" customWidth="1"/>
    <col min="20" max="20" width="14.7109375" customWidth="1"/>
    <col min="21" max="21" width="15.7109375" customWidth="1"/>
    <col min="22" max="22" width="26" customWidth="1"/>
    <col min="23" max="23" width="29.28515625" customWidth="1"/>
    <col min="24" max="24" width="21.28515625" customWidth="1"/>
    <col min="25" max="25" width="28.7109375" customWidth="1"/>
    <col min="26" max="26" width="25.28515625" customWidth="1"/>
    <col min="27" max="27" width="25.85546875" customWidth="1"/>
    <col min="28" max="28" width="16.7109375" customWidth="1"/>
  </cols>
  <sheetData>
    <row r="1" spans="1:28" x14ac:dyDescent="0.25">
      <c r="A1" s="10" t="s">
        <v>68</v>
      </c>
      <c r="S1" s="10"/>
    </row>
    <row r="2" spans="1:28" s="13" customFormat="1" ht="18.75" x14ac:dyDescent="0.3">
      <c r="A2" s="11" t="s">
        <v>40</v>
      </c>
      <c r="S2" s="12"/>
    </row>
    <row r="3" spans="1:28" ht="39.75" customHeight="1" thickBot="1" x14ac:dyDescent="0.3">
      <c r="A3" s="7" t="s">
        <v>26</v>
      </c>
      <c r="B3" s="4" t="s">
        <v>27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3" t="s">
        <v>4</v>
      </c>
      <c r="K3" s="3" t="s">
        <v>5</v>
      </c>
      <c r="L3" s="9" t="s">
        <v>7</v>
      </c>
      <c r="M3" s="9" t="s">
        <v>22</v>
      </c>
      <c r="N3" s="9" t="s">
        <v>25</v>
      </c>
      <c r="O3" s="3" t="s">
        <v>8</v>
      </c>
      <c r="P3" s="3" t="s">
        <v>9</v>
      </c>
      <c r="Q3" s="2" t="s">
        <v>10</v>
      </c>
      <c r="R3" s="3" t="s">
        <v>11</v>
      </c>
      <c r="S3" s="3" t="s">
        <v>24</v>
      </c>
      <c r="T3" s="3" t="s">
        <v>12</v>
      </c>
      <c r="U3" s="3" t="s">
        <v>13</v>
      </c>
      <c r="V3" s="2" t="s">
        <v>14</v>
      </c>
      <c r="W3" s="4" t="s">
        <v>15</v>
      </c>
      <c r="X3" s="5" t="s">
        <v>16</v>
      </c>
      <c r="Y3" s="4" t="s">
        <v>17</v>
      </c>
      <c r="Z3" s="4" t="s">
        <v>18</v>
      </c>
      <c r="AA3" s="4" t="s">
        <v>19</v>
      </c>
      <c r="AB3" s="6" t="s">
        <v>20</v>
      </c>
    </row>
    <row r="4" spans="1:28" ht="15.75" thickTop="1" x14ac:dyDescent="0.25">
      <c r="A4" s="8">
        <v>46090</v>
      </c>
      <c r="B4" t="s">
        <v>69</v>
      </c>
      <c r="C4" t="s">
        <v>41</v>
      </c>
      <c r="D4" t="s">
        <v>43</v>
      </c>
      <c r="E4">
        <v>62.5</v>
      </c>
      <c r="F4" t="s">
        <v>31</v>
      </c>
      <c r="G4" t="s">
        <v>32</v>
      </c>
      <c r="H4" t="s">
        <v>30</v>
      </c>
      <c r="I4" t="s">
        <v>29</v>
      </c>
      <c r="J4" t="s">
        <v>33</v>
      </c>
      <c r="K4" t="s">
        <v>39</v>
      </c>
      <c r="L4">
        <v>1</v>
      </c>
      <c r="M4" t="s">
        <v>30</v>
      </c>
      <c r="N4" t="s">
        <v>29</v>
      </c>
      <c r="O4" t="s">
        <v>37</v>
      </c>
      <c r="P4" s="17" t="s">
        <v>38</v>
      </c>
      <c r="Q4" t="s">
        <v>45</v>
      </c>
      <c r="R4" s="17" t="s">
        <v>38</v>
      </c>
      <c r="S4" t="s">
        <v>29</v>
      </c>
      <c r="T4">
        <v>174</v>
      </c>
      <c r="U4">
        <v>0</v>
      </c>
      <c r="V4">
        <v>174</v>
      </c>
      <c r="W4" s="18">
        <v>2109690</v>
      </c>
      <c r="X4" s="18">
        <v>23835829</v>
      </c>
      <c r="Y4" s="18">
        <v>0</v>
      </c>
      <c r="Z4" s="18">
        <v>0</v>
      </c>
      <c r="AA4" s="18">
        <v>49128656</v>
      </c>
      <c r="AB4" s="14">
        <f>Table4[[#This Row],[Bond Request]]/Table4[[#This Row],[Total Development Cost]]</f>
        <v>0.48517160738123999</v>
      </c>
    </row>
    <row r="5" spans="1:28" x14ac:dyDescent="0.25">
      <c r="A5" s="8">
        <v>46099</v>
      </c>
      <c r="B5" t="s">
        <v>69</v>
      </c>
      <c r="C5" t="s">
        <v>42</v>
      </c>
      <c r="D5" t="s">
        <v>44</v>
      </c>
      <c r="E5" s="16">
        <v>67.5</v>
      </c>
      <c r="F5" t="s">
        <v>31</v>
      </c>
      <c r="G5" t="s">
        <v>36</v>
      </c>
      <c r="H5" t="s">
        <v>30</v>
      </c>
      <c r="I5" t="s">
        <v>29</v>
      </c>
      <c r="J5" t="s">
        <v>34</v>
      </c>
      <c r="K5" t="s">
        <v>35</v>
      </c>
      <c r="L5">
        <v>33</v>
      </c>
      <c r="M5" t="s">
        <v>30</v>
      </c>
      <c r="N5" t="s">
        <v>29</v>
      </c>
      <c r="O5" t="s">
        <v>46</v>
      </c>
      <c r="P5" s="17" t="s">
        <v>47</v>
      </c>
      <c r="Q5" t="s">
        <v>48</v>
      </c>
      <c r="R5" s="17" t="s">
        <v>47</v>
      </c>
      <c r="S5" t="s">
        <v>29</v>
      </c>
      <c r="T5">
        <v>170</v>
      </c>
      <c r="U5">
        <v>0</v>
      </c>
      <c r="V5">
        <v>170</v>
      </c>
      <c r="W5" s="18">
        <v>1838449</v>
      </c>
      <c r="X5" s="18">
        <v>21377452</v>
      </c>
      <c r="Y5" s="18">
        <v>0</v>
      </c>
      <c r="Z5" s="18">
        <v>0</v>
      </c>
      <c r="AA5" s="18">
        <v>42728270</v>
      </c>
      <c r="AB5" s="15">
        <f>Table4[[#This Row],[Bond Request]]/Table4[[#This Row],[Total Development Cost]]</f>
        <v>0.50031166719364017</v>
      </c>
    </row>
    <row r="6" spans="1:28" x14ac:dyDescent="0.25">
      <c r="A6" s="8">
        <v>46161</v>
      </c>
      <c r="B6" t="s">
        <v>28</v>
      </c>
      <c r="C6" t="s">
        <v>49</v>
      </c>
      <c r="D6" t="s">
        <v>50</v>
      </c>
      <c r="E6">
        <v>58.5</v>
      </c>
      <c r="F6" t="s">
        <v>31</v>
      </c>
      <c r="G6" t="s">
        <v>32</v>
      </c>
      <c r="H6" t="s">
        <v>30</v>
      </c>
      <c r="I6" t="s">
        <v>30</v>
      </c>
      <c r="J6" t="s">
        <v>51</v>
      </c>
      <c r="K6" t="s">
        <v>52</v>
      </c>
      <c r="L6" s="24" t="s">
        <v>53</v>
      </c>
      <c r="M6" t="s">
        <v>30</v>
      </c>
      <c r="N6" t="s">
        <v>29</v>
      </c>
      <c r="O6" t="s">
        <v>54</v>
      </c>
      <c r="P6" s="17" t="s">
        <v>55</v>
      </c>
      <c r="Q6" t="s">
        <v>56</v>
      </c>
      <c r="R6" s="17" t="s">
        <v>57</v>
      </c>
      <c r="S6" t="s">
        <v>29</v>
      </c>
      <c r="T6">
        <v>231</v>
      </c>
      <c r="U6">
        <v>0</v>
      </c>
      <c r="V6">
        <v>231</v>
      </c>
      <c r="W6" s="18">
        <v>2836387</v>
      </c>
      <c r="X6" s="25">
        <v>17400000</v>
      </c>
      <c r="Y6" s="18">
        <v>0</v>
      </c>
      <c r="Z6" s="18">
        <v>0</v>
      </c>
      <c r="AA6" s="18">
        <v>64246006</v>
      </c>
      <c r="AB6" s="26">
        <f>Table4[[#This Row],[Bond Request]]/Table4[[#This Row],[Total Development Cost]]</f>
        <v>0.27083395658867881</v>
      </c>
    </row>
    <row r="7" spans="1:28" x14ac:dyDescent="0.25">
      <c r="A7" s="8">
        <v>46174</v>
      </c>
      <c r="B7" t="s">
        <v>28</v>
      </c>
      <c r="C7" t="s">
        <v>58</v>
      </c>
      <c r="D7" t="s">
        <v>59</v>
      </c>
      <c r="E7" s="16">
        <v>67</v>
      </c>
      <c r="F7" t="s">
        <v>31</v>
      </c>
      <c r="G7" t="s">
        <v>32</v>
      </c>
      <c r="H7" t="s">
        <v>30</v>
      </c>
      <c r="I7" t="s">
        <v>29</v>
      </c>
      <c r="J7" t="s">
        <v>60</v>
      </c>
      <c r="K7" t="s">
        <v>61</v>
      </c>
      <c r="L7" s="24" t="s">
        <v>62</v>
      </c>
      <c r="M7" t="s">
        <v>63</v>
      </c>
      <c r="N7" t="s">
        <v>29</v>
      </c>
      <c r="O7" t="s">
        <v>64</v>
      </c>
      <c r="P7" s="17" t="s">
        <v>65</v>
      </c>
      <c r="Q7" t="s">
        <v>66</v>
      </c>
      <c r="R7" s="17" t="s">
        <v>67</v>
      </c>
      <c r="S7" t="s">
        <v>29</v>
      </c>
      <c r="T7">
        <v>84</v>
      </c>
      <c r="U7">
        <v>0</v>
      </c>
      <c r="V7">
        <v>84</v>
      </c>
      <c r="W7" s="18">
        <v>1118050</v>
      </c>
      <c r="X7" s="18">
        <v>12600000</v>
      </c>
      <c r="Y7" s="18">
        <v>0</v>
      </c>
      <c r="Z7" s="18">
        <v>500000</v>
      </c>
      <c r="AA7" s="18">
        <v>24123873</v>
      </c>
      <c r="AB7" s="15">
        <f>Table4[[#This Row],[Bond Request]]/Table4[[#This Row],[Total Development Cost]]</f>
        <v>0.52230419219998381</v>
      </c>
    </row>
    <row r="8" spans="1:28" ht="15.75" thickBot="1" x14ac:dyDescent="0.3">
      <c r="A8" s="19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0"/>
      <c r="Q8" s="1"/>
      <c r="R8" s="20"/>
      <c r="S8" s="1"/>
      <c r="T8" s="1"/>
      <c r="U8" s="1"/>
      <c r="V8" s="1"/>
      <c r="W8" s="21"/>
      <c r="X8" s="22"/>
      <c r="Y8" s="21"/>
      <c r="Z8" s="21"/>
      <c r="AA8" s="21"/>
      <c r="AB8" s="23"/>
    </row>
    <row r="9" spans="1:28" ht="15.75" thickTop="1" x14ac:dyDescent="0.25"/>
  </sheetData>
  <sheetProtection algorithmName="SHA-512" hashValue="5pu2JMwoscfVqJAaT+/md/3hquZ5ziDXHO1g7iepWvLllC6h54qPRxG+nf3kLAh3EDK5rRSfrK1wnJblhxKQbg==" saltValue="vZuJ3hIF+z2LUEJi4b9G0w==" spinCount="100000" sheet="1" objects="1" scenarios="1"/>
  <hyperlinks>
    <hyperlink ref="P4" r:id="rId1" xr:uid="{A01B8460-BDA9-4C82-8EA6-585EDC3128AC}"/>
    <hyperlink ref="P5" r:id="rId2" xr:uid="{46F26ADA-418D-4A98-9621-00FA43689078}"/>
    <hyperlink ref="R4" r:id="rId3" xr:uid="{9651DDC1-E4E0-4179-8DF2-0F918299B09A}"/>
    <hyperlink ref="R5" r:id="rId4" xr:uid="{68F5AB9D-21B3-4A79-8F81-14A10577B677}"/>
    <hyperlink ref="R6" r:id="rId5" xr:uid="{2476C678-86F5-4416-BC1C-E46748E25726}"/>
    <hyperlink ref="P7" r:id="rId6" xr:uid="{EFE9F791-1238-4B66-A1FF-B2FA026A6F2E}"/>
    <hyperlink ref="R7" r:id="rId7" xr:uid="{10EA7892-56C3-4EDF-8C7C-CF4E5A9F160D}"/>
  </hyperlinks>
  <pageMargins left="0.7" right="0.7" top="0.75" bottom="0.75" header="0.3" footer="0.3"/>
  <legacyDrawing r:id="rId8"/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2026-06-26T20:15:15Z</dcterms:modified>
</cp:coreProperties>
</file>