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Real Estate\Multifamily\Tax Credit Allocation\Bond Rounds\2025A-B (Noncompetitive)\Memos &amp; Website Postings\"/>
    </mc:Choice>
  </mc:AlternateContent>
  <xr:revisionPtr revIDLastSave="0" documentId="13_ncr:1_{6D2CB4CA-2381-4AC6-9015-074145FC173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plications" sheetId="1" r:id="rId1"/>
    <sheet name="Applications &amp; Form C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J5" i="1" l="1"/>
  <c r="J7" i="2" l="1"/>
  <c r="J6" i="1" l="1"/>
</calcChain>
</file>

<file path=xl/sharedStrings.xml><?xml version="1.0" encoding="utf-8"?>
<sst xmlns="http://schemas.openxmlformats.org/spreadsheetml/2006/main" count="197" uniqueCount="95">
  <si>
    <t>Applicant</t>
  </si>
  <si>
    <t>Bond Request</t>
  </si>
  <si>
    <t xml:space="preserve">Date </t>
  </si>
  <si>
    <t>Project Name</t>
  </si>
  <si>
    <t>Status</t>
  </si>
  <si>
    <t>Under Review</t>
  </si>
  <si>
    <t>Union Development Holdings, LLC</t>
  </si>
  <si>
    <t>Central at Rivoli Park</t>
  </si>
  <si>
    <t>Approximate Starting Bond Volume</t>
  </si>
  <si>
    <t>Balance</t>
  </si>
  <si>
    <t>Birge &amp; Held Development, LLC</t>
  </si>
  <si>
    <t>Cumberland Crossing</t>
  </si>
  <si>
    <t>Rogers Development Group, LLC</t>
  </si>
  <si>
    <t>Rosedale Hills</t>
  </si>
  <si>
    <t>Jones Heritage</t>
  </si>
  <si>
    <t>Denied</t>
  </si>
  <si>
    <t xml:space="preserve">Cambridge Square of Bloomington </t>
  </si>
  <si>
    <t>GBG LIHTC Development, LLC</t>
  </si>
  <si>
    <t>Jones Heritage, LLC</t>
  </si>
  <si>
    <t>Carriage House Glendale</t>
  </si>
  <si>
    <t>Vita Investment Holdings, LLC</t>
  </si>
  <si>
    <t>Vita Lifestyle - Lafayette</t>
  </si>
  <si>
    <t>Broadway Park - Citizen's Park</t>
  </si>
  <si>
    <t>BPCP, LP</t>
  </si>
  <si>
    <t>Heritage Yorktown Union City</t>
  </si>
  <si>
    <t>Heritage Y-UC Indiana, LLC</t>
  </si>
  <si>
    <t>Awarded</t>
  </si>
  <si>
    <t>Awarded/Under Review</t>
  </si>
  <si>
    <t>Vita of Westfield</t>
  </si>
  <si>
    <t>Vita of Westfield, LLC</t>
  </si>
  <si>
    <t>Arbors of South Towne Apartments</t>
  </si>
  <si>
    <t>Arbors Indiana, LLC</t>
  </si>
  <si>
    <t>Henderson Court Apartments</t>
  </si>
  <si>
    <t>2025 A-B (Noncompetitive) Available Bond Volume - Applications</t>
  </si>
  <si>
    <t>2025 A-B (Noncompetitive) Available Bond Volume - Applications and Form Cs</t>
  </si>
  <si>
    <t xml:space="preserve">Applications </t>
  </si>
  <si>
    <t xml:space="preserve">Requested (Form Cs) </t>
  </si>
  <si>
    <t>Form Cs *Requests Approximate, Subject to Change</t>
  </si>
  <si>
    <t>Monon 35 - Phase I</t>
  </si>
  <si>
    <t>Sullivan Development, LLC</t>
  </si>
  <si>
    <t xml:space="preserve">Pending Application </t>
  </si>
  <si>
    <t>Vivera Oakwood, LLC</t>
  </si>
  <si>
    <t>Vivera Oakwood</t>
  </si>
  <si>
    <t>LIH AWE Redevelopment, LP</t>
  </si>
  <si>
    <t>Arbors at Water's Edge</t>
  </si>
  <si>
    <t>LaSalle Park Homes</t>
  </si>
  <si>
    <t>Essence Development</t>
  </si>
  <si>
    <t>Oak Knoll Renaissance</t>
  </si>
  <si>
    <t>Bond Request (Approx.)</t>
  </si>
  <si>
    <t>Vivera Greenridge, LLC</t>
  </si>
  <si>
    <t>Vivera Greenridge</t>
  </si>
  <si>
    <t>Vita of New Haven Independent Living</t>
  </si>
  <si>
    <t>Vita of New Haven Assisted Living</t>
  </si>
  <si>
    <t>King Commons</t>
  </si>
  <si>
    <t>Trinity Flats</t>
  </si>
  <si>
    <t>Crawford Door</t>
  </si>
  <si>
    <t>Decio Park</t>
  </si>
  <si>
    <t>Palace Court on Sixth</t>
  </si>
  <si>
    <t>Emerson Veterans Community Housing</t>
  </si>
  <si>
    <t>Mishawaka Flats</t>
  </si>
  <si>
    <t>Mark Elrod Tower &amp; Crystal Court</t>
  </si>
  <si>
    <t>Anderson Fulton-Miller West Flats</t>
  </si>
  <si>
    <t>Partners in Housing</t>
  </si>
  <si>
    <t>RDOOR Housing Corporation</t>
  </si>
  <si>
    <t>House Investments, LLP</t>
  </si>
  <si>
    <t>RB Realty, LLC</t>
  </si>
  <si>
    <t>Gary Housing Authority/Northwest Indiana Development Corporation</t>
  </si>
  <si>
    <t xml:space="preserve">Kittle Property Group, Inc. </t>
  </si>
  <si>
    <t>New Albany RAD LLC</t>
  </si>
  <si>
    <t xml:space="preserve">Anderson Housing, Inc. </t>
  </si>
  <si>
    <t>LaSalle Park Homes, Inc</t>
  </si>
  <si>
    <t>UPDATED 12/6/2024</t>
  </si>
  <si>
    <t>Brandonwood</t>
  </si>
  <si>
    <t>Chapel Lane</t>
  </si>
  <si>
    <t>Country Meadows</t>
  </si>
  <si>
    <t>Drake Terrace I</t>
  </si>
  <si>
    <t>Drake Terrace II</t>
  </si>
  <si>
    <t>Drake Terrace III</t>
  </si>
  <si>
    <t>Golden Acres</t>
  </si>
  <si>
    <t>Indian Terrace I</t>
  </si>
  <si>
    <t>Indian Terrace II</t>
  </si>
  <si>
    <t>Lake Bei Der Bank</t>
  </si>
  <si>
    <t>Martin House Manor I and II</t>
  </si>
  <si>
    <t>McNair Manor</t>
  </si>
  <si>
    <t>St. Charles</t>
  </si>
  <si>
    <t>PK Brandonwood, LP</t>
  </si>
  <si>
    <t>PK Chapel Lane, LP</t>
  </si>
  <si>
    <t>PK Country Meadows, LP</t>
  </si>
  <si>
    <t>PK Golden Acres, LP</t>
  </si>
  <si>
    <t>PK Lake Bei Der Bank, LP</t>
  </si>
  <si>
    <t>PK McNair Manor, LP</t>
  </si>
  <si>
    <t>PK St. Charles, LP</t>
  </si>
  <si>
    <t>PK Drake Terrace, LP</t>
  </si>
  <si>
    <t>PK Indian Terrace, LP</t>
  </si>
  <si>
    <t>PK Martin House Manor,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</si>
</sst>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44" fontId="1" fillId="0" borderId="0" xfId="1" applyFont="1"/>
    <xf numFmtId="44" fontId="1" fillId="0" borderId="0" xfId="0" applyNumberFormat="1" applyFont="1"/>
    <xf numFmtId="0" fontId="1" fillId="0" borderId="1" xfId="0" applyFont="1" applyBorder="1"/>
    <xf numFmtId="14" fontId="0" fillId="0" borderId="0" xfId="0" applyNumberFormat="1"/>
    <xf numFmtId="44" fontId="0" fillId="0" borderId="0" xfId="1" applyFont="1"/>
    <xf numFmtId="0" fontId="1" fillId="0" borderId="3" xfId="0" applyFont="1" applyBorder="1"/>
    <xf numFmtId="44" fontId="1" fillId="0" borderId="3" xfId="0" applyNumberFormat="1" applyFont="1" applyBorder="1"/>
    <xf numFmtId="0" fontId="4" fillId="0" borderId="0" xfId="0" applyFont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4" fillId="2" borderId="0" xfId="0" applyFont="1" applyFill="1"/>
    <xf numFmtId="44" fontId="0" fillId="0" borderId="0" xfId="1" applyFont="1" applyFill="1"/>
    <xf numFmtId="0" fontId="0" fillId="0" borderId="0" xfId="0" applyAlignment="1">
      <alignment horizontal="left" vertical="center"/>
    </xf>
    <xf numFmtId="44" fontId="0" fillId="0" borderId="0" xfId="1" applyFont="1" applyFill="1" applyBorder="1"/>
    <xf numFmtId="44" fontId="0" fillId="0" borderId="0" xfId="1" applyFont="1" applyBorder="1"/>
    <xf numFmtId="44" fontId="0" fillId="0" borderId="0" xfId="0" applyNumberFormat="1"/>
    <xf numFmtId="0" fontId="0" fillId="0" borderId="0" xfId="0" applyAlignment="1">
      <alignment wrapText="1"/>
    </xf>
    <xf numFmtId="44" fontId="0" fillId="0" borderId="2" xfId="1" applyFon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4"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787905-258B-469E-A7FF-67568239EE88}" name="Table2" displayName="Table2" ref="C4:G20" totalsRowShown="0" headerRowDxfId="3" headerRowBorderDxfId="2">
  <autoFilter ref="C4:G20" xr:uid="{0F787905-258B-469E-A7FF-67568239EE88}"/>
  <tableColumns count="5">
    <tableColumn id="1" xr3:uid="{618D5557-6A23-44AC-BC8D-C17B02168A36}" name="Date "/>
    <tableColumn id="2" xr3:uid="{C9EA4E78-C42D-485E-9183-07EE7714B28D}" name="Applicant"/>
    <tableColumn id="4" xr3:uid="{E64B63B6-CD3E-41CE-8BB7-DD352842D6D2}" name="Project Name"/>
    <tableColumn id="7" xr3:uid="{0703CD98-D15F-4148-AF6B-0EC9845613BA}" name="Bond Request"/>
    <tableColumn id="3" xr3:uid="{FCC94605-D9A3-4FB4-963E-0E5437EF6A72}" name="Statu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0FBF5D9-0938-4906-A7B8-DFDC61146FE6}" name="Table24" displayName="Table24" ref="C4:G51" totalsRowShown="0" headerRowDxfId="1" headerRowBorderDxfId="0">
  <autoFilter ref="C4:G51" xr:uid="{F0FBF5D9-0938-4906-A7B8-DFDC61146FE6}"/>
  <tableColumns count="5">
    <tableColumn id="1" xr3:uid="{38917AB5-E07B-4E04-A734-7271132CC2A0}" name="Date "/>
    <tableColumn id="2" xr3:uid="{BAD91323-35BE-4E4D-AF7E-028BE3B6A007}" name="Applicant"/>
    <tableColumn id="4" xr3:uid="{D3E4304D-FA8A-4139-BBDB-E03B0F2E4118}" name="Project Name"/>
    <tableColumn id="7" xr3:uid="{745A602E-0288-488D-8D94-B25F943F1E3D}" name="Bond Request (Approx.)"/>
    <tableColumn id="3" xr3:uid="{79CC8278-78EF-4388-88EF-D828F5F7F142}" name="Statu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2"/>
  <sheetViews>
    <sheetView tabSelected="1" workbookViewId="0">
      <selection activeCell="J18" sqref="J18"/>
    </sheetView>
  </sheetViews>
  <sheetFormatPr defaultRowHeight="15" x14ac:dyDescent="0.25"/>
  <cols>
    <col min="3" max="3" width="10.5703125" customWidth="1"/>
    <col min="4" max="5" width="33.7109375" customWidth="1"/>
    <col min="6" max="6" width="24.5703125" customWidth="1"/>
    <col min="7" max="7" width="15.7109375" customWidth="1"/>
    <col min="9" max="9" width="33" bestFit="1" customWidth="1"/>
    <col min="10" max="10" width="17" bestFit="1" customWidth="1"/>
  </cols>
  <sheetData>
    <row r="1" spans="3:10" x14ac:dyDescent="0.25">
      <c r="C1" s="11" t="s">
        <v>71</v>
      </c>
    </row>
    <row r="2" spans="3:10" ht="18.75" x14ac:dyDescent="0.3">
      <c r="C2" s="2" t="s">
        <v>33</v>
      </c>
    </row>
    <row r="3" spans="3:10" ht="5.45" customHeight="1" x14ac:dyDescent="0.3">
      <c r="C3" s="2"/>
    </row>
    <row r="4" spans="3:10" ht="15.75" thickBot="1" x14ac:dyDescent="0.3">
      <c r="C4" s="6" t="s">
        <v>2</v>
      </c>
      <c r="D4" s="6" t="s">
        <v>0</v>
      </c>
      <c r="E4" s="6" t="s">
        <v>3</v>
      </c>
      <c r="F4" s="6" t="s">
        <v>1</v>
      </c>
      <c r="G4" s="6" t="s">
        <v>4</v>
      </c>
      <c r="I4" s="1" t="s">
        <v>8</v>
      </c>
      <c r="J4" s="4">
        <v>322670070.80000001</v>
      </c>
    </row>
    <row r="5" spans="3:10" ht="15.75" thickTop="1" x14ac:dyDescent="0.25">
      <c r="C5" s="7">
        <v>45415</v>
      </c>
      <c r="D5" t="s">
        <v>6</v>
      </c>
      <c r="E5" t="s">
        <v>7</v>
      </c>
      <c r="F5" s="8">
        <v>0</v>
      </c>
      <c r="G5" t="s">
        <v>15</v>
      </c>
      <c r="I5" s="1" t="s">
        <v>27</v>
      </c>
      <c r="J5" s="5">
        <f>SUM(Table2[Bond Request])</f>
        <v>250181059</v>
      </c>
    </row>
    <row r="6" spans="3:10" x14ac:dyDescent="0.25">
      <c r="C6" s="7">
        <v>45429</v>
      </c>
      <c r="D6" t="s">
        <v>10</v>
      </c>
      <c r="E6" t="s">
        <v>11</v>
      </c>
      <c r="F6" s="8">
        <v>27830000</v>
      </c>
      <c r="G6" t="s">
        <v>26</v>
      </c>
      <c r="I6" s="9" t="s">
        <v>9</v>
      </c>
      <c r="J6" s="10">
        <f>J4-J5</f>
        <v>72489011.800000012</v>
      </c>
    </row>
    <row r="7" spans="3:10" x14ac:dyDescent="0.25">
      <c r="C7" s="7">
        <v>45432</v>
      </c>
      <c r="D7" t="s">
        <v>12</v>
      </c>
      <c r="E7" t="s">
        <v>13</v>
      </c>
      <c r="F7" s="8">
        <v>16500000</v>
      </c>
      <c r="G7" t="s">
        <v>26</v>
      </c>
      <c r="J7" s="23"/>
    </row>
    <row r="8" spans="3:10" x14ac:dyDescent="0.25">
      <c r="C8" s="7">
        <v>45454</v>
      </c>
      <c r="D8" t="s">
        <v>18</v>
      </c>
      <c r="E8" t="s">
        <v>14</v>
      </c>
      <c r="F8" s="8">
        <v>0</v>
      </c>
      <c r="G8" t="s">
        <v>15</v>
      </c>
      <c r="I8" s="24"/>
      <c r="J8" s="20"/>
    </row>
    <row r="9" spans="3:10" x14ac:dyDescent="0.25">
      <c r="C9" s="7">
        <v>45477</v>
      </c>
      <c r="D9" t="s">
        <v>17</v>
      </c>
      <c r="E9" t="s">
        <v>16</v>
      </c>
      <c r="F9" s="8">
        <v>13138000</v>
      </c>
      <c r="G9" t="s">
        <v>26</v>
      </c>
    </row>
    <row r="10" spans="3:10" x14ac:dyDescent="0.25">
      <c r="C10" s="7">
        <v>45477</v>
      </c>
      <c r="D10" t="s">
        <v>17</v>
      </c>
      <c r="E10" t="s">
        <v>19</v>
      </c>
      <c r="F10" s="8">
        <v>17398500</v>
      </c>
      <c r="G10" t="s">
        <v>26</v>
      </c>
    </row>
    <row r="11" spans="3:10" x14ac:dyDescent="0.25">
      <c r="C11" s="7">
        <v>45505</v>
      </c>
      <c r="D11" t="s">
        <v>20</v>
      </c>
      <c r="E11" t="s">
        <v>21</v>
      </c>
      <c r="F11" s="8">
        <v>23033860</v>
      </c>
      <c r="G11" t="s">
        <v>26</v>
      </c>
    </row>
    <row r="12" spans="3:10" x14ac:dyDescent="0.25">
      <c r="C12" s="7">
        <v>45511</v>
      </c>
      <c r="D12" t="s">
        <v>23</v>
      </c>
      <c r="E12" t="s">
        <v>22</v>
      </c>
      <c r="F12" s="8">
        <v>12250000</v>
      </c>
      <c r="G12" t="s">
        <v>26</v>
      </c>
    </row>
    <row r="13" spans="3:10" x14ac:dyDescent="0.25">
      <c r="C13" s="7">
        <v>45516</v>
      </c>
      <c r="D13" t="s">
        <v>25</v>
      </c>
      <c r="E13" t="s">
        <v>24</v>
      </c>
      <c r="F13" s="8">
        <v>20341705</v>
      </c>
      <c r="G13" t="s">
        <v>5</v>
      </c>
    </row>
    <row r="14" spans="3:10" x14ac:dyDescent="0.25">
      <c r="C14" s="7">
        <v>45538</v>
      </c>
      <c r="D14" t="s">
        <v>29</v>
      </c>
      <c r="E14" t="s">
        <v>28</v>
      </c>
      <c r="F14" s="8">
        <v>22680066</v>
      </c>
      <c r="G14" t="s">
        <v>26</v>
      </c>
    </row>
    <row r="15" spans="3:10" x14ac:dyDescent="0.25">
      <c r="C15" s="7">
        <v>45545</v>
      </c>
      <c r="D15" t="s">
        <v>31</v>
      </c>
      <c r="E15" t="s">
        <v>30</v>
      </c>
      <c r="F15" s="8">
        <v>17808928</v>
      </c>
      <c r="G15" t="s">
        <v>5</v>
      </c>
    </row>
    <row r="16" spans="3:10" x14ac:dyDescent="0.25">
      <c r="C16" s="7">
        <v>45558</v>
      </c>
      <c r="D16" t="s">
        <v>17</v>
      </c>
      <c r="E16" t="s">
        <v>32</v>
      </c>
      <c r="F16" s="8">
        <v>17000000</v>
      </c>
      <c r="G16" t="s">
        <v>5</v>
      </c>
    </row>
    <row r="17" spans="3:7" x14ac:dyDescent="0.25">
      <c r="C17" s="7">
        <v>45615</v>
      </c>
      <c r="D17" t="s">
        <v>41</v>
      </c>
      <c r="E17" t="s">
        <v>42</v>
      </c>
      <c r="F17" s="8">
        <v>19700000</v>
      </c>
      <c r="G17" t="s">
        <v>5</v>
      </c>
    </row>
    <row r="18" spans="3:7" x14ac:dyDescent="0.25">
      <c r="C18" s="7">
        <v>45618</v>
      </c>
      <c r="D18" t="s">
        <v>70</v>
      </c>
      <c r="E18" t="s">
        <v>45</v>
      </c>
      <c r="F18" s="8">
        <v>17000000</v>
      </c>
      <c r="G18" t="s">
        <v>5</v>
      </c>
    </row>
    <row r="19" spans="3:7" x14ac:dyDescent="0.25">
      <c r="C19" s="7">
        <v>45631</v>
      </c>
      <c r="D19" t="s">
        <v>39</v>
      </c>
      <c r="E19" t="s">
        <v>38</v>
      </c>
      <c r="F19" s="8">
        <v>25500000</v>
      </c>
      <c r="G19" t="s">
        <v>5</v>
      </c>
    </row>
    <row r="20" spans="3:7" x14ac:dyDescent="0.25">
      <c r="C20" s="3"/>
      <c r="D20" s="3"/>
      <c r="E20" s="3"/>
      <c r="F20" s="22"/>
      <c r="G20" s="3"/>
    </row>
    <row r="22" spans="3:7" x14ac:dyDescent="0.25">
      <c r="E22" s="1"/>
      <c r="F22" s="1"/>
      <c r="G22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97BA-0016-41E2-B3DA-598C64D50788}">
  <dimension ref="C1:J51"/>
  <sheetViews>
    <sheetView workbookViewId="0">
      <selection activeCell="H22" sqref="H22"/>
    </sheetView>
  </sheetViews>
  <sheetFormatPr defaultRowHeight="15" x14ac:dyDescent="0.25"/>
  <cols>
    <col min="3" max="3" width="12.42578125" customWidth="1"/>
    <col min="4" max="4" width="33.7109375" customWidth="1"/>
    <col min="5" max="5" width="37.28515625" customWidth="1"/>
    <col min="6" max="6" width="24.5703125" customWidth="1"/>
    <col min="7" max="7" width="22.28515625" customWidth="1"/>
    <col min="9" max="9" width="33" bestFit="1" customWidth="1"/>
    <col min="10" max="10" width="17" bestFit="1" customWidth="1"/>
  </cols>
  <sheetData>
    <row r="1" spans="3:10" x14ac:dyDescent="0.25">
      <c r="C1" s="11" t="s">
        <v>71</v>
      </c>
    </row>
    <row r="2" spans="3:10" ht="18.75" x14ac:dyDescent="0.3">
      <c r="C2" s="2" t="s">
        <v>34</v>
      </c>
    </row>
    <row r="3" spans="3:10" ht="6" customHeight="1" x14ac:dyDescent="0.3">
      <c r="C3" s="2"/>
    </row>
    <row r="4" spans="3:10" ht="15.75" thickBot="1" x14ac:dyDescent="0.3">
      <c r="C4" s="6" t="s">
        <v>2</v>
      </c>
      <c r="D4" s="6" t="s">
        <v>0</v>
      </c>
      <c r="E4" s="6" t="s">
        <v>3</v>
      </c>
      <c r="F4" s="6" t="s">
        <v>48</v>
      </c>
      <c r="G4" s="6" t="s">
        <v>4</v>
      </c>
      <c r="I4" s="1" t="s">
        <v>8</v>
      </c>
      <c r="J4" s="4">
        <v>322670070.80000001</v>
      </c>
    </row>
    <row r="5" spans="3:10" ht="15.75" thickTop="1" x14ac:dyDescent="0.25">
      <c r="C5" s="12" t="s">
        <v>35</v>
      </c>
      <c r="D5" s="13"/>
      <c r="E5" s="13"/>
      <c r="F5" s="13"/>
      <c r="G5" s="13"/>
      <c r="I5" s="1" t="s">
        <v>27</v>
      </c>
      <c r="J5" s="5">
        <f>SUM(F6:F20)</f>
        <v>250181059</v>
      </c>
    </row>
    <row r="6" spans="3:10" x14ac:dyDescent="0.25">
      <c r="C6" s="7">
        <v>45415</v>
      </c>
      <c r="D6" t="s">
        <v>6</v>
      </c>
      <c r="E6" t="s">
        <v>7</v>
      </c>
      <c r="F6" s="8">
        <v>0</v>
      </c>
      <c r="G6" t="s">
        <v>15</v>
      </c>
      <c r="I6" s="1" t="s">
        <v>36</v>
      </c>
      <c r="J6" s="5">
        <f>SUM(F22:F49)</f>
        <v>273505939</v>
      </c>
    </row>
    <row r="7" spans="3:10" x14ac:dyDescent="0.25">
      <c r="C7" s="7">
        <v>45429</v>
      </c>
      <c r="D7" t="s">
        <v>10</v>
      </c>
      <c r="E7" t="s">
        <v>11</v>
      </c>
      <c r="F7" s="8">
        <v>27830000</v>
      </c>
      <c r="G7" t="s">
        <v>26</v>
      </c>
      <c r="I7" s="9" t="s">
        <v>9</v>
      </c>
      <c r="J7" s="10">
        <f>J4-J5-J6</f>
        <v>-201016927.19999999</v>
      </c>
    </row>
    <row r="8" spans="3:10" x14ac:dyDescent="0.25">
      <c r="C8" s="7">
        <v>45432</v>
      </c>
      <c r="D8" t="s">
        <v>12</v>
      </c>
      <c r="E8" t="s">
        <v>13</v>
      </c>
      <c r="F8" s="8">
        <v>16500000</v>
      </c>
      <c r="G8" t="s">
        <v>26</v>
      </c>
    </row>
    <row r="9" spans="3:10" x14ac:dyDescent="0.25">
      <c r="C9" s="7">
        <v>45454</v>
      </c>
      <c r="D9" t="s">
        <v>18</v>
      </c>
      <c r="E9" t="s">
        <v>14</v>
      </c>
      <c r="F9" s="8">
        <v>0</v>
      </c>
      <c r="G9" t="s">
        <v>15</v>
      </c>
    </row>
    <row r="10" spans="3:10" x14ac:dyDescent="0.25">
      <c r="C10" s="7">
        <v>45477</v>
      </c>
      <c r="D10" t="s">
        <v>17</v>
      </c>
      <c r="E10" t="s">
        <v>16</v>
      </c>
      <c r="F10" s="8">
        <v>13138000</v>
      </c>
      <c r="G10" t="s">
        <v>26</v>
      </c>
    </row>
    <row r="11" spans="3:10" x14ac:dyDescent="0.25">
      <c r="C11" s="7">
        <v>45477</v>
      </c>
      <c r="D11" t="s">
        <v>17</v>
      </c>
      <c r="E11" t="s">
        <v>19</v>
      </c>
      <c r="F11" s="8">
        <v>17398500</v>
      </c>
      <c r="G11" t="s">
        <v>26</v>
      </c>
    </row>
    <row r="12" spans="3:10" x14ac:dyDescent="0.25">
      <c r="C12" s="7">
        <v>45505</v>
      </c>
      <c r="D12" t="s">
        <v>20</v>
      </c>
      <c r="E12" t="s">
        <v>21</v>
      </c>
      <c r="F12" s="8">
        <v>23033860</v>
      </c>
      <c r="G12" t="s">
        <v>26</v>
      </c>
    </row>
    <row r="13" spans="3:10" x14ac:dyDescent="0.25">
      <c r="C13" s="7">
        <v>45511</v>
      </c>
      <c r="D13" t="s">
        <v>23</v>
      </c>
      <c r="E13" t="s">
        <v>22</v>
      </c>
      <c r="F13" s="8">
        <v>12250000</v>
      </c>
      <c r="G13" t="s">
        <v>26</v>
      </c>
    </row>
    <row r="14" spans="3:10" x14ac:dyDescent="0.25">
      <c r="C14" s="7">
        <v>45516</v>
      </c>
      <c r="D14" t="s">
        <v>25</v>
      </c>
      <c r="E14" t="s">
        <v>24</v>
      </c>
      <c r="F14" s="8">
        <v>20341705</v>
      </c>
      <c r="G14" t="s">
        <v>5</v>
      </c>
    </row>
    <row r="15" spans="3:10" x14ac:dyDescent="0.25">
      <c r="C15" s="7">
        <v>45538</v>
      </c>
      <c r="D15" t="s">
        <v>29</v>
      </c>
      <c r="E15" t="s">
        <v>28</v>
      </c>
      <c r="F15" s="8">
        <v>22680066</v>
      </c>
      <c r="G15" t="s">
        <v>26</v>
      </c>
    </row>
    <row r="16" spans="3:10" x14ac:dyDescent="0.25">
      <c r="C16" s="7">
        <v>45545</v>
      </c>
      <c r="D16" t="s">
        <v>31</v>
      </c>
      <c r="E16" t="s">
        <v>30</v>
      </c>
      <c r="F16" s="8">
        <v>17808928</v>
      </c>
      <c r="G16" t="s">
        <v>5</v>
      </c>
    </row>
    <row r="17" spans="3:7" x14ac:dyDescent="0.25">
      <c r="C17" s="7">
        <v>45558</v>
      </c>
      <c r="D17" t="s">
        <v>17</v>
      </c>
      <c r="E17" t="s">
        <v>32</v>
      </c>
      <c r="F17" s="8">
        <v>17000000</v>
      </c>
      <c r="G17" t="s">
        <v>5</v>
      </c>
    </row>
    <row r="18" spans="3:7" x14ac:dyDescent="0.25">
      <c r="C18" s="7">
        <v>45615</v>
      </c>
      <c r="D18" t="s">
        <v>41</v>
      </c>
      <c r="E18" t="s">
        <v>42</v>
      </c>
      <c r="F18" s="8">
        <v>19700000</v>
      </c>
      <c r="G18" t="s">
        <v>5</v>
      </c>
    </row>
    <row r="19" spans="3:7" x14ac:dyDescent="0.25">
      <c r="C19" s="7">
        <v>45618</v>
      </c>
      <c r="D19" t="s">
        <v>70</v>
      </c>
      <c r="E19" t="s">
        <v>45</v>
      </c>
      <c r="F19" s="8">
        <v>17000000</v>
      </c>
      <c r="G19" t="s">
        <v>5</v>
      </c>
    </row>
    <row r="20" spans="3:7" x14ac:dyDescent="0.25">
      <c r="C20" s="7">
        <v>45631</v>
      </c>
      <c r="D20" t="s">
        <v>39</v>
      </c>
      <c r="E20" t="s">
        <v>38</v>
      </c>
      <c r="F20" s="8">
        <v>25500000</v>
      </c>
      <c r="G20" t="s">
        <v>5</v>
      </c>
    </row>
    <row r="21" spans="3:7" x14ac:dyDescent="0.25">
      <c r="C21" s="15" t="s">
        <v>37</v>
      </c>
      <c r="D21" s="14"/>
      <c r="E21" s="14"/>
      <c r="F21" s="14"/>
      <c r="G21" s="14"/>
    </row>
    <row r="22" spans="3:7" x14ac:dyDescent="0.25">
      <c r="C22" s="7">
        <v>45516</v>
      </c>
      <c r="D22" t="s">
        <v>6</v>
      </c>
      <c r="E22" t="s">
        <v>7</v>
      </c>
      <c r="F22" s="16">
        <v>28500000</v>
      </c>
      <c r="G22" t="s">
        <v>40</v>
      </c>
    </row>
    <row r="23" spans="3:7" x14ac:dyDescent="0.25">
      <c r="C23" s="7">
        <v>45523</v>
      </c>
      <c r="D23" t="s">
        <v>43</v>
      </c>
      <c r="E23" t="s">
        <v>44</v>
      </c>
      <c r="F23" s="16">
        <v>16866493.5</v>
      </c>
      <c r="G23" t="s">
        <v>40</v>
      </c>
    </row>
    <row r="24" spans="3:7" x14ac:dyDescent="0.25">
      <c r="C24" s="7">
        <v>45569</v>
      </c>
      <c r="D24" t="s">
        <v>46</v>
      </c>
      <c r="E24" t="s">
        <v>47</v>
      </c>
      <c r="F24" s="16">
        <v>22483166</v>
      </c>
      <c r="G24" t="s">
        <v>40</v>
      </c>
    </row>
    <row r="25" spans="3:7" x14ac:dyDescent="0.25">
      <c r="C25" s="7">
        <v>45575</v>
      </c>
      <c r="D25" t="s">
        <v>49</v>
      </c>
      <c r="E25" t="s">
        <v>50</v>
      </c>
      <c r="F25" s="16">
        <v>23000000</v>
      </c>
      <c r="G25" t="s">
        <v>40</v>
      </c>
    </row>
    <row r="26" spans="3:7" x14ac:dyDescent="0.25">
      <c r="C26" s="7">
        <v>45576</v>
      </c>
      <c r="D26" t="s">
        <v>20</v>
      </c>
      <c r="E26" s="17" t="s">
        <v>51</v>
      </c>
      <c r="F26" s="16">
        <v>15000000</v>
      </c>
      <c r="G26" t="s">
        <v>40</v>
      </c>
    </row>
    <row r="27" spans="3:7" x14ac:dyDescent="0.25">
      <c r="C27" s="7">
        <v>45576</v>
      </c>
      <c r="D27" t="s">
        <v>20</v>
      </c>
      <c r="E27" s="17" t="s">
        <v>52</v>
      </c>
      <c r="F27" s="16">
        <v>17500000</v>
      </c>
      <c r="G27" t="s">
        <v>40</v>
      </c>
    </row>
    <row r="28" spans="3:7" x14ac:dyDescent="0.25">
      <c r="C28" s="7">
        <v>45581</v>
      </c>
      <c r="D28" t="s">
        <v>62</v>
      </c>
      <c r="E28" s="17" t="s">
        <v>53</v>
      </c>
      <c r="F28" s="16">
        <v>8362427</v>
      </c>
      <c r="G28" t="s">
        <v>40</v>
      </c>
    </row>
    <row r="29" spans="3:7" x14ac:dyDescent="0.25">
      <c r="C29" s="7">
        <v>45581</v>
      </c>
      <c r="D29" t="s">
        <v>63</v>
      </c>
      <c r="E29" s="17" t="s">
        <v>54</v>
      </c>
      <c r="F29" s="16">
        <v>11461474</v>
      </c>
      <c r="G29" t="s">
        <v>40</v>
      </c>
    </row>
    <row r="30" spans="3:7" x14ac:dyDescent="0.25">
      <c r="C30" s="7">
        <v>45581</v>
      </c>
      <c r="D30" t="s">
        <v>64</v>
      </c>
      <c r="E30" s="17" t="s">
        <v>55</v>
      </c>
      <c r="F30" s="18">
        <v>15925000</v>
      </c>
      <c r="G30" t="s">
        <v>40</v>
      </c>
    </row>
    <row r="31" spans="3:7" x14ac:dyDescent="0.25">
      <c r="C31" s="7">
        <v>45581</v>
      </c>
      <c r="D31" t="s">
        <v>65</v>
      </c>
      <c r="E31" s="17" t="s">
        <v>56</v>
      </c>
      <c r="F31" s="19">
        <v>20000000</v>
      </c>
      <c r="G31" t="s">
        <v>40</v>
      </c>
    </row>
    <row r="32" spans="3:7" ht="30" x14ac:dyDescent="0.25">
      <c r="C32" s="7">
        <v>45581</v>
      </c>
      <c r="D32" s="21" t="s">
        <v>66</v>
      </c>
      <c r="E32" s="17" t="s">
        <v>57</v>
      </c>
      <c r="F32" s="20">
        <v>24327308.5</v>
      </c>
      <c r="G32" t="s">
        <v>40</v>
      </c>
    </row>
    <row r="33" spans="3:7" ht="30" x14ac:dyDescent="0.25">
      <c r="C33" s="7">
        <v>45581</v>
      </c>
      <c r="D33" s="21" t="s">
        <v>66</v>
      </c>
      <c r="E33" s="17" t="s">
        <v>58</v>
      </c>
      <c r="F33" s="20">
        <v>1067150</v>
      </c>
      <c r="G33" t="s">
        <v>40</v>
      </c>
    </row>
    <row r="34" spans="3:7" x14ac:dyDescent="0.25">
      <c r="C34" s="7">
        <v>45581</v>
      </c>
      <c r="D34" t="s">
        <v>67</v>
      </c>
      <c r="E34" s="17" t="s">
        <v>59</v>
      </c>
      <c r="F34" s="20">
        <v>22845133</v>
      </c>
      <c r="G34" t="s">
        <v>40</v>
      </c>
    </row>
    <row r="35" spans="3:7" x14ac:dyDescent="0.25">
      <c r="C35" s="7">
        <v>45581</v>
      </c>
      <c r="D35" t="s">
        <v>68</v>
      </c>
      <c r="E35" s="25" t="s">
        <v>60</v>
      </c>
      <c r="F35" s="20">
        <v>6300000</v>
      </c>
      <c r="G35" t="s">
        <v>40</v>
      </c>
    </row>
    <row r="36" spans="3:7" x14ac:dyDescent="0.25">
      <c r="C36" s="7">
        <v>45581</v>
      </c>
      <c r="D36" t="s">
        <v>69</v>
      </c>
      <c r="E36" s="26" t="s">
        <v>61</v>
      </c>
      <c r="F36" s="20">
        <v>8886930</v>
      </c>
      <c r="G36" t="s">
        <v>40</v>
      </c>
    </row>
    <row r="37" spans="3:7" x14ac:dyDescent="0.25">
      <c r="C37" s="7">
        <v>45581</v>
      </c>
      <c r="D37" t="s">
        <v>85</v>
      </c>
      <c r="E37" s="26" t="s">
        <v>72</v>
      </c>
      <c r="F37" s="8">
        <v>1329727.5</v>
      </c>
      <c r="G37" t="s">
        <v>40</v>
      </c>
    </row>
    <row r="38" spans="3:7" x14ac:dyDescent="0.25">
      <c r="C38" s="7">
        <v>45581</v>
      </c>
      <c r="D38" t="s">
        <v>86</v>
      </c>
      <c r="E38" s="26" t="s">
        <v>73</v>
      </c>
      <c r="F38" s="8">
        <v>3203046</v>
      </c>
      <c r="G38" t="s">
        <v>40</v>
      </c>
    </row>
    <row r="39" spans="3:7" x14ac:dyDescent="0.25">
      <c r="C39" s="7">
        <v>45581</v>
      </c>
      <c r="D39" t="s">
        <v>87</v>
      </c>
      <c r="E39" s="26" t="s">
        <v>74</v>
      </c>
      <c r="F39" s="8">
        <v>1081138.5</v>
      </c>
      <c r="G39" t="s">
        <v>40</v>
      </c>
    </row>
    <row r="40" spans="3:7" x14ac:dyDescent="0.25">
      <c r="C40" s="7">
        <v>45581</v>
      </c>
      <c r="D40" t="s">
        <v>92</v>
      </c>
      <c r="E40" s="26" t="s">
        <v>75</v>
      </c>
      <c r="F40" s="8">
        <v>3612531</v>
      </c>
      <c r="G40" t="s">
        <v>40</v>
      </c>
    </row>
    <row r="41" spans="3:7" x14ac:dyDescent="0.25">
      <c r="C41" s="7">
        <v>45581</v>
      </c>
      <c r="D41" t="s">
        <v>92</v>
      </c>
      <c r="E41" s="26" t="s">
        <v>76</v>
      </c>
      <c r="F41" s="8">
        <v>1246202</v>
      </c>
      <c r="G41" t="s">
        <v>40</v>
      </c>
    </row>
    <row r="42" spans="3:7" x14ac:dyDescent="0.25">
      <c r="C42" s="7">
        <v>45581</v>
      </c>
      <c r="D42" t="s">
        <v>92</v>
      </c>
      <c r="E42" s="26" t="s">
        <v>77</v>
      </c>
      <c r="F42" s="8">
        <v>3256938.5</v>
      </c>
      <c r="G42" t="s">
        <v>40</v>
      </c>
    </row>
    <row r="43" spans="3:7" x14ac:dyDescent="0.25">
      <c r="C43" s="7">
        <v>45581</v>
      </c>
      <c r="D43" t="s">
        <v>88</v>
      </c>
      <c r="E43" s="26" t="s">
        <v>78</v>
      </c>
      <c r="F43" s="8">
        <v>2204187.5</v>
      </c>
      <c r="G43" t="s">
        <v>40</v>
      </c>
    </row>
    <row r="44" spans="3:7" x14ac:dyDescent="0.25">
      <c r="C44" s="7">
        <v>45581</v>
      </c>
      <c r="D44" t="s">
        <v>93</v>
      </c>
      <c r="E44" s="26" t="s">
        <v>79</v>
      </c>
      <c r="F44" s="8">
        <v>1938407.5</v>
      </c>
      <c r="G44" t="s">
        <v>40</v>
      </c>
    </row>
    <row r="45" spans="3:7" x14ac:dyDescent="0.25">
      <c r="C45" s="7">
        <v>45581</v>
      </c>
      <c r="D45" t="s">
        <v>93</v>
      </c>
      <c r="E45" s="26" t="s">
        <v>80</v>
      </c>
      <c r="F45" s="8">
        <v>3326913</v>
      </c>
      <c r="G45" t="s">
        <v>40</v>
      </c>
    </row>
    <row r="46" spans="3:7" x14ac:dyDescent="0.25">
      <c r="C46" s="7">
        <v>45581</v>
      </c>
      <c r="D46" t="s">
        <v>89</v>
      </c>
      <c r="E46" s="26" t="s">
        <v>81</v>
      </c>
      <c r="F46" s="8">
        <v>1795823.5</v>
      </c>
      <c r="G46" t="s">
        <v>40</v>
      </c>
    </row>
    <row r="47" spans="3:7" x14ac:dyDescent="0.25">
      <c r="C47" s="7">
        <v>45581</v>
      </c>
      <c r="D47" t="s">
        <v>94</v>
      </c>
      <c r="E47" s="26" t="s">
        <v>82</v>
      </c>
      <c r="F47" s="8">
        <v>3481324.5</v>
      </c>
      <c r="G47" t="s">
        <v>40</v>
      </c>
    </row>
    <row r="48" spans="3:7" x14ac:dyDescent="0.25">
      <c r="C48" s="7">
        <v>45581</v>
      </c>
      <c r="D48" t="s">
        <v>90</v>
      </c>
      <c r="E48" s="26" t="s">
        <v>83</v>
      </c>
      <c r="F48" s="8">
        <v>3115936</v>
      </c>
      <c r="G48" t="s">
        <v>40</v>
      </c>
    </row>
    <row r="49" spans="3:7" x14ac:dyDescent="0.25">
      <c r="C49" s="7">
        <v>45581</v>
      </c>
      <c r="D49" t="s">
        <v>91</v>
      </c>
      <c r="E49" s="26" t="s">
        <v>84</v>
      </c>
      <c r="F49" s="8">
        <v>1388681.5</v>
      </c>
      <c r="G49" t="s">
        <v>40</v>
      </c>
    </row>
    <row r="51" spans="3:7" x14ac:dyDescent="0.25">
      <c r="C51" s="3"/>
      <c r="D51" s="3"/>
      <c r="E51" s="3"/>
      <c r="F51" s="3"/>
      <c r="G5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Applications</vt:lpstr>
      <vt:lpstr>Applications &amp; Form 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Emily</dc:creator>
  <cp:lastModifiedBy>Castro, Emily</cp:lastModifiedBy>
  <dcterms:created xsi:type="dcterms:W3CDTF">2015-06-05T18:17:20Z</dcterms:created>
  <dcterms:modified xsi:type="dcterms:W3CDTF">2024-12-06T20:03:49Z</dcterms:modified>
</cp:coreProperties>
</file>