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Real Estate\Multifamily\Tax Credit Allocation\Bond Rounds\2025A-B (Noncompetitive)\Memos &amp; Website Postings\"/>
    </mc:Choice>
  </mc:AlternateContent>
  <xr:revisionPtr revIDLastSave="0" documentId="13_ncr:1_{4E368B33-418F-40D7-9DC5-CC87DC12D972}" xr6:coauthVersionLast="47" xr6:coauthVersionMax="47" xr10:uidLastSave="{00000000-0000-0000-0000-000000000000}"/>
  <bookViews>
    <workbookView xWindow="7470" yWindow="765" windowWidth="19470" windowHeight="15450" xr2:uid="{00000000-000D-0000-FFFF-FFFF00000000}"/>
  </bookViews>
  <sheets>
    <sheet name="Application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8" i="3" l="1"/>
  <c r="AC17" i="3"/>
  <c r="AC16" i="3"/>
  <c r="AC15" i="3"/>
  <c r="AC14" i="3" l="1"/>
  <c r="AC13" i="3"/>
  <c r="AC12" i="3"/>
  <c r="AC11" i="3"/>
  <c r="AC9" i="3"/>
  <c r="AC8" i="3"/>
  <c r="AC10" i="3"/>
  <c r="AC7" i="3"/>
  <c r="AC6" i="3"/>
  <c r="AC5" i="3"/>
  <c r="AC4" i="3"/>
</calcChain>
</file>

<file path=xl/sharedStrings.xml><?xml version="1.0" encoding="utf-8"?>
<sst xmlns="http://schemas.openxmlformats.org/spreadsheetml/2006/main" count="289" uniqueCount="127">
  <si>
    <t>Development Name</t>
  </si>
  <si>
    <t>Self Score</t>
  </si>
  <si>
    <t>Applicant #</t>
  </si>
  <si>
    <t>Development Type</t>
  </si>
  <si>
    <t>Development City</t>
  </si>
  <si>
    <t>Development County</t>
  </si>
  <si>
    <t>Occupancy Type</t>
  </si>
  <si>
    <t>Census Tract(s)</t>
  </si>
  <si>
    <t>Applicant Contact</t>
  </si>
  <si>
    <t>Applicant Email</t>
  </si>
  <si>
    <t>Developer</t>
  </si>
  <si>
    <t>Developer Email</t>
  </si>
  <si>
    <t>Tax Credit Units</t>
  </si>
  <si>
    <t>Market Units</t>
  </si>
  <si>
    <t>Total Units</t>
  </si>
  <si>
    <t>4% RHTC Annual Request</t>
  </si>
  <si>
    <t>Bond Request</t>
  </si>
  <si>
    <t>HOME Request</t>
  </si>
  <si>
    <t>Development Fund Request</t>
  </si>
  <si>
    <t>Total Development Cost</t>
  </si>
  <si>
    <t>Bond Request as % of TDC</t>
  </si>
  <si>
    <t>Preservation</t>
  </si>
  <si>
    <t>QCT</t>
  </si>
  <si>
    <t>Resyndication</t>
  </si>
  <si>
    <t>Nonprofit Developer?</t>
  </si>
  <si>
    <t>Rural</t>
  </si>
  <si>
    <t>Lease Purchase</t>
  </si>
  <si>
    <t>Date Received</t>
  </si>
  <si>
    <t>Status</t>
  </si>
  <si>
    <t>Under Review</t>
  </si>
  <si>
    <t>2025A-B-001</t>
  </si>
  <si>
    <t>Central at Rivoli Park</t>
  </si>
  <si>
    <t>New Construction</t>
  </si>
  <si>
    <t>No</t>
  </si>
  <si>
    <t>Indianapolis</t>
  </si>
  <si>
    <t>Marion</t>
  </si>
  <si>
    <t>Yes</t>
  </si>
  <si>
    <t>Kyle Bach</t>
  </si>
  <si>
    <t>kyle@theannexgrp.com</t>
  </si>
  <si>
    <t>Union Development Holdings LLC</t>
  </si>
  <si>
    <t>2025A-B-002</t>
  </si>
  <si>
    <t>Cumberland Crossing</t>
  </si>
  <si>
    <t>Rehabilitation</t>
  </si>
  <si>
    <t>Fishers</t>
  </si>
  <si>
    <t>Hamilton</t>
  </si>
  <si>
    <t>Andrew Held</t>
  </si>
  <si>
    <t>aheld@birgeandheld.com</t>
  </si>
  <si>
    <t>Birge &amp; Held Development</t>
  </si>
  <si>
    <t>srogers@birgeandheld.com</t>
  </si>
  <si>
    <t>2025A-B-003</t>
  </si>
  <si>
    <t>Rosedale Hills</t>
  </si>
  <si>
    <t>New Construction/Rehabilitation</t>
  </si>
  <si>
    <t>Sam Rogers</t>
  </si>
  <si>
    <t>Rogers Development Group, LLC</t>
  </si>
  <si>
    <t>Age-Restricted</t>
  </si>
  <si>
    <t>Cambridge Square of Bloomington</t>
  </si>
  <si>
    <t>Bloomington</t>
  </si>
  <si>
    <t>Monroe</t>
  </si>
  <si>
    <t>Jones Heritage</t>
  </si>
  <si>
    <t>Grant</t>
  </si>
  <si>
    <t>Vita Investment Holdings, LLC</t>
  </si>
  <si>
    <t>2025A-B-004</t>
  </si>
  <si>
    <t>New Contruction/Historic Rehab/Adaptive Reuse</t>
  </si>
  <si>
    <t>Zeke Turner</t>
  </si>
  <si>
    <t>zturner@livevita.com</t>
  </si>
  <si>
    <t>Denied</t>
  </si>
  <si>
    <t>2025A-B-005</t>
  </si>
  <si>
    <t>Janine Betsey</t>
  </si>
  <si>
    <t>janine.betsey@glickco.com</t>
  </si>
  <si>
    <t>GBG LIHTC Development LLC</t>
  </si>
  <si>
    <t>2025A-B-006</t>
  </si>
  <si>
    <t>Carriage House Glendale</t>
  </si>
  <si>
    <t>Vita of Westfield</t>
  </si>
  <si>
    <t>Westfield</t>
  </si>
  <si>
    <t>Vita Lifestyle - Lafayette</t>
  </si>
  <si>
    <t>Lafayette</t>
  </si>
  <si>
    <t>Tippecanoe</t>
  </si>
  <si>
    <t>2025A-B-007</t>
  </si>
  <si>
    <t>Henderson Court Apartments</t>
  </si>
  <si>
    <t>2025A-B-008</t>
  </si>
  <si>
    <t>Broadway Park - Citizens Park</t>
  </si>
  <si>
    <t>Family</t>
  </si>
  <si>
    <t>3504.00, 3517.00</t>
  </si>
  <si>
    <t>Paul Russell</t>
  </si>
  <si>
    <t>paul@ccpmd.us</t>
  </si>
  <si>
    <t>BPCP, LP</t>
  </si>
  <si>
    <t>paul@ccpmd.com</t>
  </si>
  <si>
    <t>2025A-B-009</t>
  </si>
  <si>
    <t>Heritage Y-UC Indiana</t>
  </si>
  <si>
    <t>Affordable Assisted Living</t>
  </si>
  <si>
    <t>Yorktown
Union City</t>
  </si>
  <si>
    <t>Delaware
Randolph</t>
  </si>
  <si>
    <t>24.01
9516.00</t>
  </si>
  <si>
    <t>No
Yes</t>
  </si>
  <si>
    <t>Arbors of South Towne Square Apartments</t>
  </si>
  <si>
    <t>Fort Wayne</t>
  </si>
  <si>
    <t>Allen</t>
  </si>
  <si>
    <t>Allied Real Estate Partners, LLC</t>
  </si>
  <si>
    <t>ydelgadillo@alliedargenta.com</t>
  </si>
  <si>
    <t>Awarded</t>
  </si>
  <si>
    <t>2025A-B-010</t>
  </si>
  <si>
    <t>2025A-B-011</t>
  </si>
  <si>
    <t>18.003.0113.04</t>
  </si>
  <si>
    <t>Yvonne Delgadillo</t>
  </si>
  <si>
    <t>2025A-B-012</t>
  </si>
  <si>
    <t>2025A-B-013</t>
  </si>
  <si>
    <t>Vivera Oakwood</t>
  </si>
  <si>
    <t>Mishawaka</t>
  </si>
  <si>
    <t>St. Joseph</t>
  </si>
  <si>
    <t>Kyle Smith</t>
  </si>
  <si>
    <t>kyle@themariangroup.com</t>
  </si>
  <si>
    <t>Marian Development Group, LLC</t>
  </si>
  <si>
    <t>QCT - No; DDA - Yes</t>
  </si>
  <si>
    <t>2025A-B-014</t>
  </si>
  <si>
    <t>LaSalle Park Homes</t>
  </si>
  <si>
    <t>South Bend</t>
  </si>
  <si>
    <t>Lynn Coleman</t>
  </si>
  <si>
    <t>ltia94@aol.com</t>
  </si>
  <si>
    <t>LaSalle Park Homes, Inc</t>
  </si>
  <si>
    <t>ltia@aol.com</t>
  </si>
  <si>
    <t>Updated 12/6/2024</t>
  </si>
  <si>
    <t>2025 Noncompetitive Bond Applicant List</t>
  </si>
  <si>
    <t>2025A-B-015</t>
  </si>
  <si>
    <t>Monon 35 - Phase I</t>
  </si>
  <si>
    <t>John Sullivan</t>
  </si>
  <si>
    <t>john@sullivandevelopmentllc.com</t>
  </si>
  <si>
    <t>Sullivan Development,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</si>
</sst>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right" wrapText="1"/>
    </xf>
    <xf numFmtId="44" fontId="2" fillId="2" borderId="1" xfId="1" applyFont="1" applyFill="1" applyBorder="1" applyAlignment="1">
      <alignment horizontal="center" wrapText="1"/>
    </xf>
    <xf numFmtId="44" fontId="2" fillId="2" borderId="1" xfId="1" applyFont="1" applyFill="1" applyBorder="1" applyAlignment="1">
      <alignment horizontal="center"/>
    </xf>
    <xf numFmtId="9" fontId="2" fillId="2" borderId="1" xfId="2" applyFont="1" applyFill="1" applyBorder="1" applyAlignment="1">
      <alignment wrapText="1"/>
    </xf>
    <xf numFmtId="44" fontId="2" fillId="2" borderId="2" xfId="1" applyFont="1" applyFill="1" applyBorder="1" applyAlignment="1">
      <alignment horizontal="center" wrapText="1"/>
    </xf>
    <xf numFmtId="14" fontId="0" fillId="0" borderId="0" xfId="0" applyNumberFormat="1"/>
    <xf numFmtId="49" fontId="2" fillId="2" borderId="1" xfId="0" applyNumberFormat="1" applyFont="1" applyFill="1" applyBorder="1" applyAlignment="1">
      <alignment horizontal="center" wrapText="1"/>
    </xf>
    <xf numFmtId="0" fontId="3" fillId="0" borderId="0" xfId="3"/>
    <xf numFmtId="44" fontId="0" fillId="0" borderId="0" xfId="1" applyFont="1"/>
    <xf numFmtId="44" fontId="0" fillId="0" borderId="1" xfId="1" applyFont="1" applyBorder="1"/>
    <xf numFmtId="9" fontId="0" fillId="0" borderId="0" xfId="2" applyFont="1"/>
    <xf numFmtId="44" fontId="0" fillId="0" borderId="0" xfId="0" applyNumberFormat="1"/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5" fillId="0" borderId="0" xfId="0" applyFont="1"/>
    <xf numFmtId="0" fontId="6" fillId="0" borderId="0" xfId="0" applyFont="1"/>
    <xf numFmtId="0" fontId="7" fillId="0" borderId="0" xfId="0" applyFont="1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4">
    <dxf>
      <numFmt numFmtId="0" formatCode="General"/>
    </dxf>
    <dxf>
      <border outline="0">
        <top style="thin">
          <color indexed="64"/>
        </top>
      </border>
    </dxf>
    <dxf>
      <border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1" tint="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7AD428A-4697-4F8D-8EDB-6E94F856AAE8}" name="Table4" displayName="Table4" ref="A3:AC20" totalsRowShown="0" headerRowDxfId="3" headerRowBorderDxfId="2" tableBorderDxfId="1" headerRowCellStyle="Currency">
  <autoFilter ref="A3:AC20" xr:uid="{A7AD428A-4697-4F8D-8EDB-6E94F856AAE8}"/>
  <tableColumns count="29">
    <tableColumn id="28" xr3:uid="{DDC88F0D-5608-4EE6-9322-AADA696C0AF2}" name="Date Received"/>
    <tableColumn id="34" xr3:uid="{A238D3DE-264E-4368-82BD-A43C0EBD3127}" name="Status"/>
    <tableColumn id="1" xr3:uid="{FE1B769F-21DB-4B58-922C-23EC1C86B350}" name="Applicant #"/>
    <tableColumn id="2" xr3:uid="{F31B897A-2B33-4E8C-8942-E5F5AFFB8727}" name="Development Name"/>
    <tableColumn id="3" xr3:uid="{F3F92B9D-EA16-46E8-8789-D07516DBE042}" name="Self Score"/>
    <tableColumn id="10" xr3:uid="{AEC08899-3D1F-45FC-A74F-85A336158103}" name="Development Type"/>
    <tableColumn id="11" xr3:uid="{CE5B99BB-F377-4E24-BE72-474DCE6FD21C}" name="Occupancy Type"/>
    <tableColumn id="33" xr3:uid="{063EFCDE-0674-48B4-8DFA-EC958E035D74}" name="Preservation"/>
    <tableColumn id="35" xr3:uid="{FA079B2C-16CB-4119-94F1-2B878518668E}" name="Resyndication"/>
    <tableColumn id="32" xr3:uid="{6CE27C10-7145-40A8-A57B-A2DDC713D86A}" name="Lease Purchase"/>
    <tableColumn id="12" xr3:uid="{4355872C-00A4-4FAE-BBCA-30D3047C14E4}" name="Development City"/>
    <tableColumn id="13" xr3:uid="{D46BE271-C76F-4DED-B360-DCB155CD47AD}" name="Development County"/>
    <tableColumn id="14" xr3:uid="{543236F2-86BF-4B4B-8C9B-690743D2A68A}" name="Census Tract(s)"/>
    <tableColumn id="30" xr3:uid="{E7B8CBD3-1BF0-4EA4-B0F1-8DDB93689245}" name="QCT"/>
    <tableColumn id="29" xr3:uid="{003823F5-7420-43CB-9634-EAD10B4794A0}" name="Rural"/>
    <tableColumn id="15" xr3:uid="{5A0F319B-DF8F-4BF5-9867-17159A0B209C}" name="Applicant Contact"/>
    <tableColumn id="16" xr3:uid="{D2993950-50BA-493B-A122-62FB115F5E4F}" name="Applicant Email"/>
    <tableColumn id="17" xr3:uid="{20EBB3B1-1E41-47F5-9C6B-A8214B5C139D}" name="Developer"/>
    <tableColumn id="18" xr3:uid="{CBF0E7BF-9A86-4136-844C-47C289C005E4}" name="Developer Email"/>
    <tableColumn id="31" xr3:uid="{461470B4-6229-4DBE-90C9-E43ED2CA218D}" name="Nonprofit Developer?"/>
    <tableColumn id="19" xr3:uid="{A9FEA4DC-3005-460E-8E5A-E919E06CF67A}" name="Tax Credit Units"/>
    <tableColumn id="20" xr3:uid="{8906542A-CD9C-412B-B35D-207F24951EBE}" name="Market Units"/>
    <tableColumn id="21" xr3:uid="{14994405-F0D7-4FB1-BACD-980BB1CD0976}" name="Total Units"/>
    <tableColumn id="22" xr3:uid="{7C74E840-14C8-42E7-B9DF-0E69DBB4D4F3}" name="4% RHTC Annual Request"/>
    <tableColumn id="23" xr3:uid="{088E973F-C811-424F-B805-5EE5ABFDDC06}" name="Bond Request"/>
    <tableColumn id="24" xr3:uid="{62ED0FF8-2A8A-4000-843A-6EFF1E92F708}" name="HOME Request" dataCellStyle="Currency"/>
    <tableColumn id="25" xr3:uid="{8B33F041-C0FB-4945-BE5C-220F96846C34}" name="Development Fund Request" dataCellStyle="Currency"/>
    <tableColumn id="26" xr3:uid="{444111BD-F028-4C0D-98A8-0BD354CF488D}" name="Total Development Cost"/>
    <tableColumn id="27" xr3:uid="{4CC1BE30-EBD2-4E9E-BD5B-D66CC81B0FB1}" name="Bond Request as % of TDC" dataDxfId="0">
      <calculatedColumnFormula>Table4[[#This Row],[Bond Request]]/Table4[[#This Row],[Total Development Cost]]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zturner@livevita.com" TargetMode="External"/><Relationship Id="rId13" Type="http://schemas.openxmlformats.org/officeDocument/2006/relationships/hyperlink" Target="mailto:zturner@livevita.com" TargetMode="External"/><Relationship Id="rId18" Type="http://schemas.openxmlformats.org/officeDocument/2006/relationships/hyperlink" Target="mailto:zturner@livevita.com" TargetMode="External"/><Relationship Id="rId26" Type="http://schemas.openxmlformats.org/officeDocument/2006/relationships/hyperlink" Target="mailto:kyle@themariangroup.com" TargetMode="External"/><Relationship Id="rId3" Type="http://schemas.openxmlformats.org/officeDocument/2006/relationships/hyperlink" Target="mailto:aheld@birgeandheld.com" TargetMode="External"/><Relationship Id="rId21" Type="http://schemas.openxmlformats.org/officeDocument/2006/relationships/hyperlink" Target="mailto:ydelgadillo@alliedargenta.com" TargetMode="External"/><Relationship Id="rId7" Type="http://schemas.openxmlformats.org/officeDocument/2006/relationships/hyperlink" Target="mailto:zturner@livevita.com" TargetMode="External"/><Relationship Id="rId12" Type="http://schemas.openxmlformats.org/officeDocument/2006/relationships/hyperlink" Target="mailto:janine.betsey@glickco.com" TargetMode="External"/><Relationship Id="rId17" Type="http://schemas.openxmlformats.org/officeDocument/2006/relationships/hyperlink" Target="mailto:zturner@livevita.com" TargetMode="External"/><Relationship Id="rId25" Type="http://schemas.openxmlformats.org/officeDocument/2006/relationships/hyperlink" Target="mailto:kyle@themariangroup.com" TargetMode="External"/><Relationship Id="rId2" Type="http://schemas.openxmlformats.org/officeDocument/2006/relationships/hyperlink" Target="mailto:kyle@theannexgrp.com" TargetMode="External"/><Relationship Id="rId16" Type="http://schemas.openxmlformats.org/officeDocument/2006/relationships/hyperlink" Target="mailto:paul@ccpmd.com" TargetMode="External"/><Relationship Id="rId20" Type="http://schemas.openxmlformats.org/officeDocument/2006/relationships/hyperlink" Target="mailto:zturner@livevita.com" TargetMode="External"/><Relationship Id="rId29" Type="http://schemas.openxmlformats.org/officeDocument/2006/relationships/hyperlink" Target="mailto:john@sullivandevelopmentllc.com" TargetMode="External"/><Relationship Id="rId1" Type="http://schemas.openxmlformats.org/officeDocument/2006/relationships/hyperlink" Target="mailto:kyle@theannexgrp.com" TargetMode="External"/><Relationship Id="rId6" Type="http://schemas.openxmlformats.org/officeDocument/2006/relationships/hyperlink" Target="mailto:srogers@birgeandheld.com" TargetMode="External"/><Relationship Id="rId11" Type="http://schemas.openxmlformats.org/officeDocument/2006/relationships/hyperlink" Target="mailto:janine.betsey@glickco.com" TargetMode="External"/><Relationship Id="rId24" Type="http://schemas.openxmlformats.org/officeDocument/2006/relationships/hyperlink" Target="mailto:janine.betsey@glickco.com" TargetMode="External"/><Relationship Id="rId5" Type="http://schemas.openxmlformats.org/officeDocument/2006/relationships/hyperlink" Target="mailto:srogers@birgeandheld.com" TargetMode="External"/><Relationship Id="rId15" Type="http://schemas.openxmlformats.org/officeDocument/2006/relationships/hyperlink" Target="mailto:paul@ccpmd.us" TargetMode="External"/><Relationship Id="rId23" Type="http://schemas.openxmlformats.org/officeDocument/2006/relationships/hyperlink" Target="mailto:janine.betsey@glickco.com" TargetMode="External"/><Relationship Id="rId28" Type="http://schemas.openxmlformats.org/officeDocument/2006/relationships/hyperlink" Target="mailto:ltia@aol.com" TargetMode="External"/><Relationship Id="rId10" Type="http://schemas.openxmlformats.org/officeDocument/2006/relationships/hyperlink" Target="mailto:janine.betsey@glickco.com" TargetMode="External"/><Relationship Id="rId19" Type="http://schemas.openxmlformats.org/officeDocument/2006/relationships/hyperlink" Target="mailto:zturner@livevita.com" TargetMode="External"/><Relationship Id="rId31" Type="http://schemas.openxmlformats.org/officeDocument/2006/relationships/table" Target="../tables/table1.xml"/><Relationship Id="rId4" Type="http://schemas.openxmlformats.org/officeDocument/2006/relationships/hyperlink" Target="mailto:srogers@birgeandheld.com" TargetMode="External"/><Relationship Id="rId9" Type="http://schemas.openxmlformats.org/officeDocument/2006/relationships/hyperlink" Target="mailto:janine.betsey@glickco.com" TargetMode="External"/><Relationship Id="rId14" Type="http://schemas.openxmlformats.org/officeDocument/2006/relationships/hyperlink" Target="mailto:zturner@livevita.com" TargetMode="External"/><Relationship Id="rId22" Type="http://schemas.openxmlformats.org/officeDocument/2006/relationships/hyperlink" Target="mailto:ydelgadillo@alliedargenta.com" TargetMode="External"/><Relationship Id="rId27" Type="http://schemas.openxmlformats.org/officeDocument/2006/relationships/hyperlink" Target="mailto:ltia94@aol.com" TargetMode="External"/><Relationship Id="rId30" Type="http://schemas.openxmlformats.org/officeDocument/2006/relationships/hyperlink" Target="mailto:john@sullivandevelopmentllc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EDBB2-734A-4C02-8B67-459490F2C6E4}">
  <dimension ref="A1:AC21"/>
  <sheetViews>
    <sheetView tabSelected="1" workbookViewId="0">
      <selection activeCell="D26" sqref="D26"/>
    </sheetView>
  </sheetViews>
  <sheetFormatPr defaultRowHeight="15" x14ac:dyDescent="0.25"/>
  <cols>
    <col min="1" max="2" width="17.7109375" customWidth="1"/>
    <col min="3" max="3" width="27.7109375" customWidth="1"/>
    <col min="4" max="4" width="38.85546875" customWidth="1"/>
    <col min="5" max="5" width="14.28515625" bestFit="1" customWidth="1"/>
    <col min="6" max="6" width="30.42578125" customWidth="1"/>
    <col min="7" max="7" width="26.5703125" customWidth="1"/>
    <col min="8" max="9" width="17.42578125" customWidth="1"/>
    <col min="10" max="10" width="24.42578125" customWidth="1"/>
    <col min="11" max="11" width="22" customWidth="1"/>
    <col min="12" max="12" width="16.42578125" customWidth="1"/>
    <col min="13" max="14" width="20.7109375" customWidth="1"/>
    <col min="15" max="15" width="18.7109375" customWidth="1"/>
    <col min="16" max="16" width="24.28515625" customWidth="1"/>
    <col min="17" max="17" width="35.28515625" customWidth="1"/>
    <col min="18" max="18" width="34.28515625" customWidth="1"/>
    <col min="19" max="19" width="33.42578125" customWidth="1"/>
    <col min="20" max="20" width="17.140625" customWidth="1"/>
    <col min="21" max="21" width="14.7109375" customWidth="1"/>
    <col min="22" max="22" width="15.7109375" customWidth="1"/>
    <col min="23" max="23" width="26" customWidth="1"/>
    <col min="24" max="24" width="16.85546875" customWidth="1"/>
    <col min="25" max="25" width="17.28515625" customWidth="1"/>
    <col min="26" max="26" width="28.7109375" customWidth="1"/>
    <col min="27" max="27" width="25.28515625" customWidth="1"/>
    <col min="28" max="28" width="25.85546875" customWidth="1"/>
    <col min="29" max="29" width="13.85546875" customWidth="1"/>
  </cols>
  <sheetData>
    <row r="1" spans="1:29" x14ac:dyDescent="0.25">
      <c r="A1" s="16" t="s">
        <v>120</v>
      </c>
      <c r="T1" s="16"/>
    </row>
    <row r="2" spans="1:29" s="22" customFormat="1" ht="18.75" x14ac:dyDescent="0.3">
      <c r="A2" s="20" t="s">
        <v>121</v>
      </c>
      <c r="T2" s="21"/>
    </row>
    <row r="3" spans="1:29" ht="39.75" customHeight="1" thickBot="1" x14ac:dyDescent="0.3">
      <c r="A3" s="8" t="s">
        <v>27</v>
      </c>
      <c r="B3" s="5" t="s">
        <v>28</v>
      </c>
      <c r="C3" s="2" t="s">
        <v>2</v>
      </c>
      <c r="D3" s="2" t="s">
        <v>0</v>
      </c>
      <c r="E3" s="2" t="s">
        <v>1</v>
      </c>
      <c r="F3" s="3" t="s">
        <v>3</v>
      </c>
      <c r="G3" s="3" t="s">
        <v>6</v>
      </c>
      <c r="H3" s="3" t="s">
        <v>21</v>
      </c>
      <c r="I3" s="3" t="s">
        <v>23</v>
      </c>
      <c r="J3" s="2" t="s">
        <v>26</v>
      </c>
      <c r="K3" s="3" t="s">
        <v>4</v>
      </c>
      <c r="L3" s="3" t="s">
        <v>5</v>
      </c>
      <c r="M3" s="4" t="s">
        <v>7</v>
      </c>
      <c r="N3" s="10" t="s">
        <v>22</v>
      </c>
      <c r="O3" s="10" t="s">
        <v>25</v>
      </c>
      <c r="P3" s="3" t="s">
        <v>8</v>
      </c>
      <c r="Q3" s="3" t="s">
        <v>9</v>
      </c>
      <c r="R3" s="2" t="s">
        <v>10</v>
      </c>
      <c r="S3" s="3" t="s">
        <v>11</v>
      </c>
      <c r="T3" s="3" t="s">
        <v>24</v>
      </c>
      <c r="U3" s="3" t="s">
        <v>12</v>
      </c>
      <c r="V3" s="3" t="s">
        <v>13</v>
      </c>
      <c r="W3" s="2" t="s">
        <v>14</v>
      </c>
      <c r="X3" s="5" t="s">
        <v>15</v>
      </c>
      <c r="Y3" s="6" t="s">
        <v>16</v>
      </c>
      <c r="Z3" s="5" t="s">
        <v>17</v>
      </c>
      <c r="AA3" s="5" t="s">
        <v>18</v>
      </c>
      <c r="AB3" s="5" t="s">
        <v>19</v>
      </c>
      <c r="AC3" s="7" t="s">
        <v>20</v>
      </c>
    </row>
    <row r="4" spans="1:29" ht="15.75" thickTop="1" x14ac:dyDescent="0.25">
      <c r="A4" s="9">
        <v>45415</v>
      </c>
      <c r="B4" t="s">
        <v>65</v>
      </c>
      <c r="C4" t="s">
        <v>30</v>
      </c>
      <c r="D4" t="s">
        <v>31</v>
      </c>
      <c r="E4">
        <v>56</v>
      </c>
      <c r="F4" t="s">
        <v>32</v>
      </c>
      <c r="G4" t="s">
        <v>81</v>
      </c>
      <c r="H4" t="s">
        <v>33</v>
      </c>
      <c r="I4" t="s">
        <v>33</v>
      </c>
      <c r="J4" t="s">
        <v>33</v>
      </c>
      <c r="K4" t="s">
        <v>34</v>
      </c>
      <c r="L4" t="s">
        <v>35</v>
      </c>
      <c r="M4">
        <v>3549</v>
      </c>
      <c r="N4" t="s">
        <v>36</v>
      </c>
      <c r="O4" t="s">
        <v>33</v>
      </c>
      <c r="P4" t="s">
        <v>37</v>
      </c>
      <c r="Q4" s="11" t="s">
        <v>38</v>
      </c>
      <c r="R4" t="s">
        <v>39</v>
      </c>
      <c r="S4" s="11" t="s">
        <v>38</v>
      </c>
      <c r="T4" t="s">
        <v>33</v>
      </c>
      <c r="U4">
        <v>186</v>
      </c>
      <c r="V4">
        <v>0</v>
      </c>
      <c r="W4">
        <v>186</v>
      </c>
      <c r="X4" s="12">
        <v>2317613</v>
      </c>
      <c r="Y4" s="12">
        <v>32500000</v>
      </c>
      <c r="Z4" s="12">
        <v>0</v>
      </c>
      <c r="AA4" s="12">
        <v>500000</v>
      </c>
      <c r="AB4" s="12">
        <v>47978500</v>
      </c>
      <c r="AC4" s="14">
        <f>Table4[[#This Row],[Bond Request]]/Table4[[#This Row],[Total Development Cost]]</f>
        <v>0.67738674614671157</v>
      </c>
    </row>
    <row r="5" spans="1:29" x14ac:dyDescent="0.25">
      <c r="A5" s="9">
        <v>45429</v>
      </c>
      <c r="B5" t="s">
        <v>99</v>
      </c>
      <c r="C5" t="s">
        <v>40</v>
      </c>
      <c r="D5" t="s">
        <v>41</v>
      </c>
      <c r="E5">
        <v>64</v>
      </c>
      <c r="F5" t="s">
        <v>42</v>
      </c>
      <c r="G5" t="s">
        <v>81</v>
      </c>
      <c r="H5" t="s">
        <v>36</v>
      </c>
      <c r="I5" t="s">
        <v>36</v>
      </c>
      <c r="J5" t="s">
        <v>33</v>
      </c>
      <c r="K5" t="s">
        <v>43</v>
      </c>
      <c r="L5" t="s">
        <v>44</v>
      </c>
      <c r="M5">
        <v>1108.1600000000001</v>
      </c>
      <c r="N5" t="s">
        <v>33</v>
      </c>
      <c r="O5" t="s">
        <v>33</v>
      </c>
      <c r="P5" t="s">
        <v>45</v>
      </c>
      <c r="Q5" s="11" t="s">
        <v>46</v>
      </c>
      <c r="R5" t="s">
        <v>47</v>
      </c>
      <c r="S5" s="11" t="s">
        <v>48</v>
      </c>
      <c r="T5" t="s">
        <v>33</v>
      </c>
      <c r="U5">
        <v>232</v>
      </c>
      <c r="V5">
        <v>0</v>
      </c>
      <c r="W5">
        <v>232</v>
      </c>
      <c r="X5" s="12">
        <v>1939471</v>
      </c>
      <c r="Y5" s="12">
        <v>27830000</v>
      </c>
      <c r="Z5" s="12">
        <v>0</v>
      </c>
      <c r="AA5" s="12">
        <v>500000</v>
      </c>
      <c r="AB5" s="12">
        <v>54766121</v>
      </c>
      <c r="AC5" s="14">
        <f>Table4[[#This Row],[Bond Request]]/Table4[[#This Row],[Total Development Cost]]</f>
        <v>0.50816087558949086</v>
      </c>
    </row>
    <row r="6" spans="1:29" x14ac:dyDescent="0.25">
      <c r="A6" s="9">
        <v>45432</v>
      </c>
      <c r="B6" t="s">
        <v>99</v>
      </c>
      <c r="C6" t="s">
        <v>49</v>
      </c>
      <c r="D6" t="s">
        <v>50</v>
      </c>
      <c r="E6">
        <v>75</v>
      </c>
      <c r="F6" t="s">
        <v>51</v>
      </c>
      <c r="G6" t="s">
        <v>81</v>
      </c>
      <c r="H6" t="s">
        <v>33</v>
      </c>
      <c r="I6" t="s">
        <v>33</v>
      </c>
      <c r="J6" t="s">
        <v>33</v>
      </c>
      <c r="K6" t="s">
        <v>34</v>
      </c>
      <c r="L6" t="s">
        <v>35</v>
      </c>
      <c r="M6">
        <v>18097380502</v>
      </c>
      <c r="N6" t="s">
        <v>36</v>
      </c>
      <c r="O6" t="s">
        <v>33</v>
      </c>
      <c r="P6" t="s">
        <v>52</v>
      </c>
      <c r="Q6" s="11" t="s">
        <v>48</v>
      </c>
      <c r="R6" t="s">
        <v>53</v>
      </c>
      <c r="S6" s="11" t="s">
        <v>48</v>
      </c>
      <c r="T6" t="s">
        <v>33</v>
      </c>
      <c r="U6">
        <v>132</v>
      </c>
      <c r="V6">
        <v>0</v>
      </c>
      <c r="W6">
        <v>132</v>
      </c>
      <c r="X6" s="12">
        <v>1493056</v>
      </c>
      <c r="Y6" s="15">
        <v>16500000</v>
      </c>
      <c r="Z6" s="12">
        <v>0</v>
      </c>
      <c r="AA6" s="12">
        <v>500000</v>
      </c>
      <c r="AB6" s="12">
        <v>32811463</v>
      </c>
      <c r="AC6" s="14">
        <f>Table4[[#This Row],[Bond Request]]/Table4[[#This Row],[Total Development Cost]]</f>
        <v>0.50287303556077334</v>
      </c>
    </row>
    <row r="7" spans="1:29" x14ac:dyDescent="0.25">
      <c r="A7" s="9">
        <v>45454</v>
      </c>
      <c r="B7" t="s">
        <v>65</v>
      </c>
      <c r="C7" t="s">
        <v>61</v>
      </c>
      <c r="D7" t="s">
        <v>58</v>
      </c>
      <c r="E7">
        <v>60</v>
      </c>
      <c r="F7" t="s">
        <v>62</v>
      </c>
      <c r="G7" t="s">
        <v>81</v>
      </c>
      <c r="H7" t="s">
        <v>33</v>
      </c>
      <c r="I7" t="s">
        <v>33</v>
      </c>
      <c r="J7" t="s">
        <v>33</v>
      </c>
      <c r="K7" t="s">
        <v>35</v>
      </c>
      <c r="L7" t="s">
        <v>59</v>
      </c>
      <c r="M7">
        <v>18053000400</v>
      </c>
      <c r="N7" t="s">
        <v>36</v>
      </c>
      <c r="O7" t="s">
        <v>33</v>
      </c>
      <c r="P7" t="s">
        <v>63</v>
      </c>
      <c r="Q7" s="11" t="s">
        <v>64</v>
      </c>
      <c r="R7" t="s">
        <v>60</v>
      </c>
      <c r="S7" s="11" t="s">
        <v>64</v>
      </c>
      <c r="T7" t="s">
        <v>33</v>
      </c>
      <c r="U7">
        <v>84</v>
      </c>
      <c r="V7">
        <v>20</v>
      </c>
      <c r="W7">
        <v>104</v>
      </c>
      <c r="X7" s="12">
        <v>999716</v>
      </c>
      <c r="Y7" s="12">
        <v>13761274</v>
      </c>
      <c r="Z7" s="12">
        <v>0</v>
      </c>
      <c r="AA7" s="12">
        <v>500000</v>
      </c>
      <c r="AB7" s="12">
        <v>25020500</v>
      </c>
      <c r="AC7" s="14">
        <f>Table4[[#This Row],[Bond Request]]/Table4[[#This Row],[Total Development Cost]]</f>
        <v>0.54999996003277307</v>
      </c>
    </row>
    <row r="8" spans="1:29" x14ac:dyDescent="0.25">
      <c r="A8" s="9">
        <v>45477</v>
      </c>
      <c r="B8" t="s">
        <v>99</v>
      </c>
      <c r="C8" t="s">
        <v>66</v>
      </c>
      <c r="D8" t="s">
        <v>55</v>
      </c>
      <c r="E8">
        <v>55</v>
      </c>
      <c r="F8" t="s">
        <v>42</v>
      </c>
      <c r="G8" t="s">
        <v>54</v>
      </c>
      <c r="H8" t="s">
        <v>36</v>
      </c>
      <c r="I8" t="s">
        <v>33</v>
      </c>
      <c r="J8" t="s">
        <v>33</v>
      </c>
      <c r="K8" t="s">
        <v>56</v>
      </c>
      <c r="L8" t="s">
        <v>57</v>
      </c>
      <c r="M8">
        <v>9.0299999999999994</v>
      </c>
      <c r="N8" t="s">
        <v>33</v>
      </c>
      <c r="O8" t="s">
        <v>33</v>
      </c>
      <c r="P8" t="s">
        <v>67</v>
      </c>
      <c r="Q8" s="11" t="s">
        <v>68</v>
      </c>
      <c r="R8" t="s">
        <v>69</v>
      </c>
      <c r="S8" s="11" t="s">
        <v>68</v>
      </c>
      <c r="T8" t="s">
        <v>33</v>
      </c>
      <c r="U8">
        <v>153</v>
      </c>
      <c r="V8">
        <v>0</v>
      </c>
      <c r="W8">
        <v>153</v>
      </c>
      <c r="X8" s="12">
        <v>875891</v>
      </c>
      <c r="Y8" s="12">
        <v>13138000</v>
      </c>
      <c r="Z8" s="12">
        <v>0</v>
      </c>
      <c r="AA8" s="12">
        <v>0</v>
      </c>
      <c r="AB8" s="12">
        <v>25422650</v>
      </c>
      <c r="AC8" s="14">
        <f>Table4[[#This Row],[Bond Request]]/Table4[[#This Row],[Total Development Cost]]</f>
        <v>0.51678326216975812</v>
      </c>
    </row>
    <row r="9" spans="1:29" x14ac:dyDescent="0.25">
      <c r="A9" s="9">
        <v>45477</v>
      </c>
      <c r="B9" t="s">
        <v>99</v>
      </c>
      <c r="C9" t="s">
        <v>70</v>
      </c>
      <c r="D9" t="s">
        <v>71</v>
      </c>
      <c r="E9">
        <v>54.5</v>
      </c>
      <c r="F9" t="s">
        <v>42</v>
      </c>
      <c r="G9" t="s">
        <v>54</v>
      </c>
      <c r="H9" t="s">
        <v>36</v>
      </c>
      <c r="I9" t="s">
        <v>33</v>
      </c>
      <c r="J9" t="s">
        <v>33</v>
      </c>
      <c r="K9" t="s">
        <v>34</v>
      </c>
      <c r="L9" t="s">
        <v>35</v>
      </c>
      <c r="M9">
        <v>3205</v>
      </c>
      <c r="N9" t="s">
        <v>33</v>
      </c>
      <c r="O9" t="s">
        <v>33</v>
      </c>
      <c r="P9" t="s">
        <v>67</v>
      </c>
      <c r="Q9" s="11" t="s">
        <v>68</v>
      </c>
      <c r="R9" t="s">
        <v>69</v>
      </c>
      <c r="S9" s="11" t="s">
        <v>68</v>
      </c>
      <c r="T9" t="s">
        <v>33</v>
      </c>
      <c r="U9">
        <v>204</v>
      </c>
      <c r="V9">
        <v>0</v>
      </c>
      <c r="W9">
        <v>204</v>
      </c>
      <c r="X9" s="12">
        <v>1193348</v>
      </c>
      <c r="Y9" s="12">
        <v>17398500</v>
      </c>
      <c r="Z9" s="12">
        <v>0</v>
      </c>
      <c r="AA9" s="12">
        <v>0</v>
      </c>
      <c r="AB9" s="12">
        <v>33356189</v>
      </c>
      <c r="AC9" s="14">
        <f>Table4[[#This Row],[Bond Request]]/Table4[[#This Row],[Total Development Cost]]</f>
        <v>0.52159735634067794</v>
      </c>
    </row>
    <row r="10" spans="1:29" x14ac:dyDescent="0.25">
      <c r="A10" s="9">
        <v>45505</v>
      </c>
      <c r="B10" t="s">
        <v>99</v>
      </c>
      <c r="C10" t="s">
        <v>77</v>
      </c>
      <c r="D10" t="s">
        <v>74</v>
      </c>
      <c r="E10">
        <v>54</v>
      </c>
      <c r="F10" t="s">
        <v>32</v>
      </c>
      <c r="G10" t="s">
        <v>54</v>
      </c>
      <c r="H10" t="s">
        <v>33</v>
      </c>
      <c r="I10" t="s">
        <v>33</v>
      </c>
      <c r="J10" t="s">
        <v>33</v>
      </c>
      <c r="K10" t="s">
        <v>75</v>
      </c>
      <c r="L10" t="s">
        <v>76</v>
      </c>
      <c r="M10">
        <v>107</v>
      </c>
      <c r="N10" t="s">
        <v>33</v>
      </c>
      <c r="O10" t="s">
        <v>33</v>
      </c>
      <c r="P10" t="s">
        <v>63</v>
      </c>
      <c r="Q10" s="11" t="s">
        <v>64</v>
      </c>
      <c r="R10" t="s">
        <v>60</v>
      </c>
      <c r="S10" s="11" t="s">
        <v>64</v>
      </c>
      <c r="T10" t="s">
        <v>33</v>
      </c>
      <c r="U10">
        <v>142</v>
      </c>
      <c r="V10">
        <v>47</v>
      </c>
      <c r="W10">
        <v>189</v>
      </c>
      <c r="X10" s="12">
        <v>1258157</v>
      </c>
      <c r="Y10" s="12">
        <v>23033860</v>
      </c>
      <c r="Z10" s="12">
        <v>0</v>
      </c>
      <c r="AA10" s="12">
        <v>500000</v>
      </c>
      <c r="AB10" s="12">
        <v>45117070</v>
      </c>
      <c r="AC10" s="14">
        <f>Table4[[#This Row],[Bond Request]]/Table4[[#This Row],[Total Development Cost]]</f>
        <v>0.5105353694289102</v>
      </c>
    </row>
    <row r="11" spans="1:29" x14ac:dyDescent="0.25">
      <c r="A11" s="9">
        <v>45511</v>
      </c>
      <c r="B11" t="s">
        <v>99</v>
      </c>
      <c r="C11" t="s">
        <v>79</v>
      </c>
      <c r="D11" t="s">
        <v>80</v>
      </c>
      <c r="E11">
        <v>62.5</v>
      </c>
      <c r="F11" t="s">
        <v>32</v>
      </c>
      <c r="G11" t="s">
        <v>81</v>
      </c>
      <c r="H11" t="s">
        <v>33</v>
      </c>
      <c r="I11" t="s">
        <v>33</v>
      </c>
      <c r="J11" t="s">
        <v>33</v>
      </c>
      <c r="K11" t="s">
        <v>34</v>
      </c>
      <c r="L11" t="s">
        <v>35</v>
      </c>
      <c r="M11" s="17" t="s">
        <v>82</v>
      </c>
      <c r="N11" t="s">
        <v>33</v>
      </c>
      <c r="O11" t="s">
        <v>33</v>
      </c>
      <c r="P11" t="s">
        <v>83</v>
      </c>
      <c r="Q11" s="11" t="s">
        <v>84</v>
      </c>
      <c r="R11" t="s">
        <v>85</v>
      </c>
      <c r="S11" s="11" t="s">
        <v>86</v>
      </c>
      <c r="T11" t="s">
        <v>33</v>
      </c>
      <c r="U11">
        <v>74</v>
      </c>
      <c r="V11">
        <v>0</v>
      </c>
      <c r="W11">
        <v>74</v>
      </c>
      <c r="X11" s="12">
        <v>845858</v>
      </c>
      <c r="Y11" s="12">
        <v>12250000</v>
      </c>
      <c r="Z11" s="12">
        <v>0</v>
      </c>
      <c r="AA11" s="12">
        <v>0</v>
      </c>
      <c r="AB11" s="12">
        <v>23449558</v>
      </c>
      <c r="AC11" s="14">
        <f>Table4[[#This Row],[Bond Request]]/Table4[[#This Row],[Total Development Cost]]</f>
        <v>0.5223979061780184</v>
      </c>
    </row>
    <row r="12" spans="1:29" ht="30" x14ac:dyDescent="0.25">
      <c r="A12" s="9">
        <v>45516</v>
      </c>
      <c r="B12" t="s">
        <v>29</v>
      </c>
      <c r="C12" t="s">
        <v>87</v>
      </c>
      <c r="D12" t="s">
        <v>88</v>
      </c>
      <c r="E12">
        <v>54.5</v>
      </c>
      <c r="F12" t="s">
        <v>42</v>
      </c>
      <c r="G12" t="s">
        <v>89</v>
      </c>
      <c r="H12" t="s">
        <v>33</v>
      </c>
      <c r="I12" t="s">
        <v>33</v>
      </c>
      <c r="J12" t="s">
        <v>33</v>
      </c>
      <c r="K12" s="18" t="s">
        <v>90</v>
      </c>
      <c r="L12" s="18" t="s">
        <v>91</v>
      </c>
      <c r="M12" s="19" t="s">
        <v>92</v>
      </c>
      <c r="N12" s="18" t="s">
        <v>93</v>
      </c>
      <c r="O12" s="18" t="s">
        <v>93</v>
      </c>
      <c r="P12" t="s">
        <v>63</v>
      </c>
      <c r="Q12" s="11" t="s">
        <v>64</v>
      </c>
      <c r="R12" t="s">
        <v>60</v>
      </c>
      <c r="S12" s="11" t="s">
        <v>64</v>
      </c>
      <c r="T12" t="s">
        <v>33</v>
      </c>
      <c r="U12">
        <v>122</v>
      </c>
      <c r="V12">
        <v>0</v>
      </c>
      <c r="W12">
        <v>122</v>
      </c>
      <c r="X12" s="12">
        <v>1584451</v>
      </c>
      <c r="Y12" s="12">
        <v>22650326</v>
      </c>
      <c r="Z12" s="12">
        <v>0</v>
      </c>
      <c r="AA12" s="12">
        <v>500000</v>
      </c>
      <c r="AB12" s="12">
        <v>41182411</v>
      </c>
      <c r="AC12" s="14">
        <f>Table4[[#This Row],[Bond Request]]/Table4[[#This Row],[Total Development Cost]]</f>
        <v>0.54999999878588945</v>
      </c>
    </row>
    <row r="13" spans="1:29" x14ac:dyDescent="0.25">
      <c r="A13" s="9">
        <v>45538</v>
      </c>
      <c r="B13" t="s">
        <v>99</v>
      </c>
      <c r="C13" t="s">
        <v>100</v>
      </c>
      <c r="D13" t="s">
        <v>72</v>
      </c>
      <c r="E13">
        <v>56</v>
      </c>
      <c r="F13" t="s">
        <v>32</v>
      </c>
      <c r="G13" t="s">
        <v>89</v>
      </c>
      <c r="H13" t="s">
        <v>33</v>
      </c>
      <c r="I13" t="s">
        <v>33</v>
      </c>
      <c r="J13" t="s">
        <v>33</v>
      </c>
      <c r="K13" s="18" t="s">
        <v>73</v>
      </c>
      <c r="L13" s="18" t="s">
        <v>44</v>
      </c>
      <c r="M13" s="19">
        <v>1103.02</v>
      </c>
      <c r="N13" s="18" t="s">
        <v>33</v>
      </c>
      <c r="O13" s="18" t="s">
        <v>33</v>
      </c>
      <c r="P13" t="s">
        <v>63</v>
      </c>
      <c r="Q13" s="11" t="s">
        <v>64</v>
      </c>
      <c r="R13" t="s">
        <v>60</v>
      </c>
      <c r="S13" s="11" t="s">
        <v>64</v>
      </c>
      <c r="T13" t="s">
        <v>33</v>
      </c>
      <c r="U13">
        <v>134</v>
      </c>
      <c r="V13">
        <v>30</v>
      </c>
      <c r="W13">
        <v>164</v>
      </c>
      <c r="X13" s="12">
        <v>1347750</v>
      </c>
      <c r="Y13" s="12">
        <v>22680066</v>
      </c>
      <c r="Z13" s="12">
        <v>0</v>
      </c>
      <c r="AA13" s="12">
        <v>500000</v>
      </c>
      <c r="AB13" s="12">
        <v>47955718</v>
      </c>
      <c r="AC13" s="14">
        <f>Table4[[#This Row],[Bond Request]]/Table4[[#This Row],[Total Development Cost]]</f>
        <v>0.47293767971527401</v>
      </c>
    </row>
    <row r="14" spans="1:29" x14ac:dyDescent="0.25">
      <c r="A14" s="9">
        <v>45545</v>
      </c>
      <c r="B14" t="s">
        <v>29</v>
      </c>
      <c r="C14" t="s">
        <v>101</v>
      </c>
      <c r="D14" t="s">
        <v>94</v>
      </c>
      <c r="E14">
        <v>50</v>
      </c>
      <c r="F14" t="s">
        <v>42</v>
      </c>
      <c r="G14" t="s">
        <v>54</v>
      </c>
      <c r="H14" t="s">
        <v>36</v>
      </c>
      <c r="I14" t="s">
        <v>36</v>
      </c>
      <c r="J14" t="s">
        <v>33</v>
      </c>
      <c r="K14" t="s">
        <v>95</v>
      </c>
      <c r="L14" t="s">
        <v>96</v>
      </c>
      <c r="M14" s="17" t="s">
        <v>102</v>
      </c>
      <c r="N14" t="s">
        <v>33</v>
      </c>
      <c r="O14" t="s">
        <v>33</v>
      </c>
      <c r="P14" t="s">
        <v>103</v>
      </c>
      <c r="Q14" s="11" t="s">
        <v>98</v>
      </c>
      <c r="R14" t="s">
        <v>97</v>
      </c>
      <c r="S14" s="11" t="s">
        <v>98</v>
      </c>
      <c r="T14" t="s">
        <v>33</v>
      </c>
      <c r="U14">
        <v>212</v>
      </c>
      <c r="V14">
        <v>0</v>
      </c>
      <c r="W14">
        <v>212</v>
      </c>
      <c r="X14" s="12">
        <v>1256946</v>
      </c>
      <c r="Y14" s="12">
        <v>17808928</v>
      </c>
      <c r="Z14" s="12">
        <v>0</v>
      </c>
      <c r="AA14" s="12">
        <v>500000</v>
      </c>
      <c r="AB14" s="12">
        <v>35403261</v>
      </c>
      <c r="AC14" s="14">
        <f>Table4[[#This Row],[Bond Request]]/Table4[[#This Row],[Total Development Cost]]</f>
        <v>0.5030307236387066</v>
      </c>
    </row>
    <row r="15" spans="1:29" x14ac:dyDescent="0.25">
      <c r="A15" s="9">
        <v>45558</v>
      </c>
      <c r="B15" t="s">
        <v>29</v>
      </c>
      <c r="C15" t="s">
        <v>104</v>
      </c>
      <c r="D15" t="s">
        <v>78</v>
      </c>
      <c r="E15">
        <v>55.5</v>
      </c>
      <c r="F15" t="s">
        <v>42</v>
      </c>
      <c r="G15" t="s">
        <v>81</v>
      </c>
      <c r="H15" t="s">
        <v>36</v>
      </c>
      <c r="I15" t="s">
        <v>36</v>
      </c>
      <c r="J15" t="s">
        <v>33</v>
      </c>
      <c r="K15" t="s">
        <v>56</v>
      </c>
      <c r="L15" t="s">
        <v>57</v>
      </c>
      <c r="M15">
        <v>11.01</v>
      </c>
      <c r="N15" t="s">
        <v>33</v>
      </c>
      <c r="O15" t="s">
        <v>33</v>
      </c>
      <c r="P15" t="s">
        <v>67</v>
      </c>
      <c r="Q15" s="11" t="s">
        <v>68</v>
      </c>
      <c r="R15" t="s">
        <v>69</v>
      </c>
      <c r="S15" s="11" t="s">
        <v>68</v>
      </c>
      <c r="T15" t="s">
        <v>33</v>
      </c>
      <c r="U15">
        <v>150</v>
      </c>
      <c r="V15">
        <v>0</v>
      </c>
      <c r="W15">
        <v>150</v>
      </c>
      <c r="X15" s="12">
        <v>1125602</v>
      </c>
      <c r="Y15" s="12">
        <v>17000000</v>
      </c>
      <c r="Z15" s="12">
        <v>0</v>
      </c>
      <c r="AA15" s="12">
        <v>0</v>
      </c>
      <c r="AB15" s="12">
        <v>33147868</v>
      </c>
      <c r="AC15" s="14">
        <f>Table4[[#This Row],[Bond Request]]/Table4[[#This Row],[Total Development Cost]]</f>
        <v>0.51285349633949306</v>
      </c>
    </row>
    <row r="16" spans="1:29" x14ac:dyDescent="0.25">
      <c r="A16" s="9">
        <v>45615</v>
      </c>
      <c r="B16" t="s">
        <v>29</v>
      </c>
      <c r="C16" t="s">
        <v>105</v>
      </c>
      <c r="D16" t="s">
        <v>106</v>
      </c>
      <c r="E16">
        <v>51</v>
      </c>
      <c r="F16" t="s">
        <v>32</v>
      </c>
      <c r="G16" t="s">
        <v>89</v>
      </c>
      <c r="H16" t="s">
        <v>33</v>
      </c>
      <c r="I16" t="s">
        <v>33</v>
      </c>
      <c r="J16" t="s">
        <v>33</v>
      </c>
      <c r="K16" t="s">
        <v>107</v>
      </c>
      <c r="L16" t="s">
        <v>108</v>
      </c>
      <c r="M16">
        <v>114.03</v>
      </c>
      <c r="N16" t="s">
        <v>112</v>
      </c>
      <c r="O16" t="s">
        <v>33</v>
      </c>
      <c r="P16" t="s">
        <v>109</v>
      </c>
      <c r="Q16" s="11" t="s">
        <v>110</v>
      </c>
      <c r="R16" t="s">
        <v>111</v>
      </c>
      <c r="S16" s="11" t="s">
        <v>110</v>
      </c>
      <c r="T16" t="s">
        <v>33</v>
      </c>
      <c r="U16">
        <v>118</v>
      </c>
      <c r="V16">
        <v>0</v>
      </c>
      <c r="W16">
        <v>118</v>
      </c>
      <c r="X16" s="12">
        <v>1732600</v>
      </c>
      <c r="Y16" s="12">
        <v>19700000</v>
      </c>
      <c r="Z16" s="12">
        <v>0</v>
      </c>
      <c r="AA16" s="12">
        <v>0</v>
      </c>
      <c r="AB16" s="12">
        <v>42588264</v>
      </c>
      <c r="AC16" s="14">
        <f>Table4[[#This Row],[Bond Request]]/Table4[[#This Row],[Total Development Cost]]</f>
        <v>0.46256874898681005</v>
      </c>
    </row>
    <row r="17" spans="1:29" x14ac:dyDescent="0.25">
      <c r="A17" s="9">
        <v>45618</v>
      </c>
      <c r="B17" t="s">
        <v>29</v>
      </c>
      <c r="C17" t="s">
        <v>113</v>
      </c>
      <c r="D17" t="s">
        <v>114</v>
      </c>
      <c r="E17">
        <v>60</v>
      </c>
      <c r="F17" t="s">
        <v>42</v>
      </c>
      <c r="G17" t="s">
        <v>81</v>
      </c>
      <c r="H17" t="s">
        <v>36</v>
      </c>
      <c r="I17" t="s">
        <v>33</v>
      </c>
      <c r="J17" t="s">
        <v>33</v>
      </c>
      <c r="K17" t="s">
        <v>115</v>
      </c>
      <c r="L17" t="s">
        <v>108</v>
      </c>
      <c r="M17">
        <v>18141002300</v>
      </c>
      <c r="N17" t="s">
        <v>36</v>
      </c>
      <c r="O17" t="s">
        <v>33</v>
      </c>
      <c r="P17" t="s">
        <v>116</v>
      </c>
      <c r="Q17" s="11" t="s">
        <v>117</v>
      </c>
      <c r="R17" t="s">
        <v>118</v>
      </c>
      <c r="S17" s="11" t="s">
        <v>119</v>
      </c>
      <c r="T17" t="s">
        <v>36</v>
      </c>
      <c r="U17">
        <v>150</v>
      </c>
      <c r="V17">
        <v>0</v>
      </c>
      <c r="W17">
        <v>150</v>
      </c>
      <c r="X17" s="12">
        <v>1505387</v>
      </c>
      <c r="Y17" s="12">
        <v>17000000</v>
      </c>
      <c r="Z17" s="12">
        <v>0</v>
      </c>
      <c r="AA17" s="12">
        <v>0</v>
      </c>
      <c r="AB17" s="12">
        <v>33722063</v>
      </c>
      <c r="AC17" s="14">
        <f>Table4[[#This Row],[Bond Request]]/Table4[[#This Row],[Total Development Cost]]</f>
        <v>0.50412099639337016</v>
      </c>
    </row>
    <row r="18" spans="1:29" x14ac:dyDescent="0.25">
      <c r="A18" s="9">
        <v>45631</v>
      </c>
      <c r="B18" t="s">
        <v>29</v>
      </c>
      <c r="C18" t="s">
        <v>122</v>
      </c>
      <c r="D18" t="s">
        <v>123</v>
      </c>
      <c r="E18">
        <v>54</v>
      </c>
      <c r="F18" t="s">
        <v>32</v>
      </c>
      <c r="G18" t="s">
        <v>81</v>
      </c>
      <c r="H18" t="s">
        <v>33</v>
      </c>
      <c r="I18" t="s">
        <v>33</v>
      </c>
      <c r="J18" t="s">
        <v>33</v>
      </c>
      <c r="K18" t="s">
        <v>34</v>
      </c>
      <c r="L18" t="s">
        <v>35</v>
      </c>
      <c r="M18">
        <v>18097350500</v>
      </c>
      <c r="N18" t="s">
        <v>36</v>
      </c>
      <c r="O18" t="s">
        <v>33</v>
      </c>
      <c r="P18" t="s">
        <v>124</v>
      </c>
      <c r="Q18" s="11" t="s">
        <v>125</v>
      </c>
      <c r="R18" t="s">
        <v>126</v>
      </c>
      <c r="S18" s="11" t="s">
        <v>125</v>
      </c>
      <c r="T18" t="s">
        <v>33</v>
      </c>
      <c r="U18">
        <v>200</v>
      </c>
      <c r="V18">
        <v>0</v>
      </c>
      <c r="W18">
        <v>200</v>
      </c>
      <c r="X18" s="12">
        <v>2284192</v>
      </c>
      <c r="Y18" s="12">
        <v>25500000</v>
      </c>
      <c r="Z18" s="12">
        <v>0</v>
      </c>
      <c r="AA18" s="12">
        <v>0</v>
      </c>
      <c r="AB18" s="12">
        <v>48628420</v>
      </c>
      <c r="AC18" s="14">
        <f>Table4[[#This Row],[Bond Request]]/Table4[[#This Row],[Total Development Cost]]</f>
        <v>0.5243847116562701</v>
      </c>
    </row>
    <row r="19" spans="1:29" x14ac:dyDescent="0.25">
      <c r="Z19" s="12"/>
      <c r="AA19" s="12"/>
    </row>
    <row r="20" spans="1:29" ht="15.75" thickBo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3"/>
      <c r="AA20" s="13"/>
      <c r="AB20" s="1"/>
      <c r="AC20" s="1"/>
    </row>
    <row r="21" spans="1:29" ht="15.75" thickTop="1" x14ac:dyDescent="0.25"/>
  </sheetData>
  <hyperlinks>
    <hyperlink ref="Q4" r:id="rId1" xr:uid="{ADC3316E-1EF9-4DC2-94E4-F573ABB3F728}"/>
    <hyperlink ref="S4" r:id="rId2" xr:uid="{90632573-4727-413F-9F58-D8B5D08F8290}"/>
    <hyperlink ref="Q5" r:id="rId3" xr:uid="{01DC77A2-1800-40F7-A882-69A8F7C91922}"/>
    <hyperlink ref="S5" r:id="rId4" xr:uid="{BF15B8FB-80C2-4087-AFB5-41D9AF356635}"/>
    <hyperlink ref="Q6" r:id="rId5" xr:uid="{7D199AE1-7A7E-40C5-88EB-CE31D24203E4}"/>
    <hyperlink ref="S6" r:id="rId6" xr:uid="{489DAB0E-10CE-42AC-88E5-0E1078ADCEE0}"/>
    <hyperlink ref="Q7" r:id="rId7" xr:uid="{B0932AB1-45FB-446F-B61C-67F195EFB3FA}"/>
    <hyperlink ref="S7" r:id="rId8" xr:uid="{90558FEF-E2E5-467C-815F-A90C6DF697CB}"/>
    <hyperlink ref="Q8" r:id="rId9" xr:uid="{F842EE7E-E1E6-43FC-825A-EE54969E19D7}"/>
    <hyperlink ref="S8" r:id="rId10" xr:uid="{1313D0C4-313C-4003-81B8-6DB3F3F9DACF}"/>
    <hyperlink ref="Q9" r:id="rId11" xr:uid="{39E832C0-86CE-4A01-993F-068804FFDA9B}"/>
    <hyperlink ref="S9" r:id="rId12" xr:uid="{811BCB4A-FCB7-49D7-ABFA-AAF042524A37}"/>
    <hyperlink ref="Q10" r:id="rId13" xr:uid="{0855C954-BE45-4110-9A87-DBC363CC99AB}"/>
    <hyperlink ref="S10" r:id="rId14" xr:uid="{122A60B5-2A35-4F3B-8C66-73A6F319D758}"/>
    <hyperlink ref="Q11" r:id="rId15" xr:uid="{C4A92896-EC41-438B-899F-3B13E9A952AC}"/>
    <hyperlink ref="S11" r:id="rId16" xr:uid="{8D7CC664-64C2-4F63-B7EF-B843CA0E6256}"/>
    <hyperlink ref="Q12" r:id="rId17" xr:uid="{F0D53731-592A-427D-9974-380E81D99562}"/>
    <hyperlink ref="S12" r:id="rId18" xr:uid="{B10A0D65-BD4D-42AB-854B-F4529D9526E7}"/>
    <hyperlink ref="Q13" r:id="rId19" xr:uid="{19B58500-4624-482E-A36C-0504B925AAC8}"/>
    <hyperlink ref="S13" r:id="rId20" xr:uid="{6E500559-58E8-4CF0-83AF-3A2E0AEC8F82}"/>
    <hyperlink ref="Q14" r:id="rId21" xr:uid="{3CF1FB26-8C61-4352-AB11-A7CB5B84FCA8}"/>
    <hyperlink ref="S14" r:id="rId22" xr:uid="{8F9D9CBE-5A71-44A9-9DB8-B2B8502CECB7}"/>
    <hyperlink ref="Q15" r:id="rId23" xr:uid="{B7094251-5BBD-4674-8359-F31205B3E15D}"/>
    <hyperlink ref="S15" r:id="rId24" xr:uid="{E3EC5712-A281-4337-B679-C37A9B3EC2A4}"/>
    <hyperlink ref="Q16" r:id="rId25" xr:uid="{4F4BE180-4DA2-4562-B49E-608372030163}"/>
    <hyperlink ref="S16" r:id="rId26" xr:uid="{18BF2210-3FA7-433A-83BB-3E0383593B36}"/>
    <hyperlink ref="Q17" r:id="rId27" xr:uid="{6A94BAE8-229E-4D16-AD36-4157E198C3C7}"/>
    <hyperlink ref="S17" r:id="rId28" xr:uid="{7DC34ED8-B069-4030-803E-809147819BF2}"/>
    <hyperlink ref="Q18" r:id="rId29" xr:uid="{B6A42CE2-A897-4CE8-81E2-C1BBFB050458}"/>
    <hyperlink ref="S18" r:id="rId30" xr:uid="{D9352AF2-C81A-4C6B-B09D-2421DE904A65}"/>
  </hyperlinks>
  <pageMargins left="0.7" right="0.7" top="0.75" bottom="0.75" header="0.3" footer="0.3"/>
  <tableParts count="1">
    <tablePart r:id="rId3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Applications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Castro, Emily</dc:creator>
  <cp:lastModifiedBy>Castro, Emily</cp:lastModifiedBy>
  <dcterms:created xsi:type="dcterms:W3CDTF">2015-06-05T18:17:20Z</dcterms:created>
  <dcterms:modified xsi:type="dcterms:W3CDTF">2024-12-06T20:06:12Z</dcterms:modified>
</cp:coreProperties>
</file>