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A491B6B3-00DF-42BC-BA86-A930EBC1A2CD}" xr6:coauthVersionLast="47" xr6:coauthVersionMax="47" xr10:uidLastSave="{00000000-0000-0000-0000-000000000000}"/>
  <bookViews>
    <workbookView xWindow="-120" yWindow="-120" windowWidth="29040" windowHeight="15720" xr2:uid="{4AF7C80F-A076-4B2D-A8AC-4514B6F86B0B}"/>
  </bookViews>
  <sheets>
    <sheet name="Sheet1" sheetId="1" r:id="rId1"/>
    <sheet name="Sheet2" sheetId="2" r:id="rId2"/>
  </sheets>
  <definedNames>
    <definedName name="_xlnm.Print_Area" localSheetId="0">Sheet1!$A$1:$F$80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69" i="1"/>
  <c r="F68" i="1"/>
  <c r="F66" i="1"/>
  <c r="F65" i="1"/>
  <c r="F64" i="1"/>
  <c r="F63" i="1"/>
  <c r="F61" i="1"/>
  <c r="F60" i="1"/>
  <c r="F59" i="1"/>
  <c r="F57" i="1"/>
  <c r="F56" i="1"/>
  <c r="F55" i="1"/>
  <c r="F54" i="1"/>
  <c r="F52" i="1"/>
  <c r="F51" i="1"/>
  <c r="F49" i="1"/>
  <c r="F47" i="1"/>
  <c r="F46" i="1"/>
  <c r="F45" i="1"/>
  <c r="F43" i="1"/>
  <c r="F42" i="1"/>
  <c r="F40" i="1"/>
  <c r="F39" i="1"/>
  <c r="F38" i="1"/>
  <c r="F37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F3" i="1"/>
  <c r="A4" i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D72" i="1"/>
  <c r="D74" i="1" s="1"/>
  <c r="E72" i="1"/>
  <c r="E74" i="1" s="1"/>
</calcChain>
</file>

<file path=xl/sharedStrings.xml><?xml version="1.0" encoding="utf-8"?>
<sst xmlns="http://schemas.openxmlformats.org/spreadsheetml/2006/main" count="162" uniqueCount="145">
  <si>
    <t>Affirmative Insurance Company</t>
  </si>
  <si>
    <t>12188</t>
  </si>
  <si>
    <t>Alfa Vision Insurance Corporation</t>
  </si>
  <si>
    <t>19240</t>
  </si>
  <si>
    <t>Allstate Indemnity Company</t>
  </si>
  <si>
    <t>17230</t>
  </si>
  <si>
    <t>Allstate Property And Casualty Insurance Company</t>
  </si>
  <si>
    <t>10730</t>
  </si>
  <si>
    <t>American Access Casualty Company</t>
  </si>
  <si>
    <t>19275</t>
  </si>
  <si>
    <t>American Family Mutual Insurance Company</t>
  </si>
  <si>
    <t>10864</t>
  </si>
  <si>
    <t>American Freedom Insurance Company</t>
  </si>
  <si>
    <t>19283</t>
  </si>
  <si>
    <t>American Standard Insurance Company of Wisconsin</t>
  </si>
  <si>
    <t>19658</t>
  </si>
  <si>
    <t>Bristol West Insurance Company</t>
  </si>
  <si>
    <t>26271</t>
  </si>
  <si>
    <t>Erie Insurance Exchange</t>
  </si>
  <si>
    <t>25712</t>
  </si>
  <si>
    <t>Esurance Insurance Company</t>
  </si>
  <si>
    <t>10336</t>
  </si>
  <si>
    <t>First Acceptance Insurance Company, Inc.</t>
  </si>
  <si>
    <t>14249</t>
  </si>
  <si>
    <t>Founders Insurance Company</t>
  </si>
  <si>
    <t>35882</t>
  </si>
  <si>
    <t>GEICO General Insurance Company</t>
  </si>
  <si>
    <t>22055</t>
  </si>
  <si>
    <t>GEICO Indemnity Company</t>
  </si>
  <si>
    <t>22292</t>
  </si>
  <si>
    <t>Hanover Insurance Company</t>
  </si>
  <si>
    <t>21679</t>
  </si>
  <si>
    <t>Illinois Farmers Insurance Company</t>
  </si>
  <si>
    <t>23035</t>
  </si>
  <si>
    <t>Liberty Mutual Fire Insurance Company</t>
  </si>
  <si>
    <t>14621</t>
  </si>
  <si>
    <t>Motorists Mutual Insurance Company</t>
  </si>
  <si>
    <t>23787</t>
  </si>
  <si>
    <t>Nationwide Mutual Insurance Company</t>
  </si>
  <si>
    <t>39098</t>
  </si>
  <si>
    <t>Omni Insurance Company</t>
  </si>
  <si>
    <t>24228</t>
  </si>
  <si>
    <t>Pekin Insurance Company</t>
  </si>
  <si>
    <t>37648</t>
  </si>
  <si>
    <t>Permanent General Assurance Corporation</t>
  </si>
  <si>
    <t>44695</t>
  </si>
  <si>
    <t>Progressive Paloverde Insurance</t>
  </si>
  <si>
    <t>38784</t>
  </si>
  <si>
    <t>Progressive Southeastern Insurance Company</t>
  </si>
  <si>
    <t>25405</t>
  </si>
  <si>
    <t>Safe Auto Insurance Company</t>
  </si>
  <si>
    <t>39012</t>
  </si>
  <si>
    <t>Safeco Insurance Company Of Illinois</t>
  </si>
  <si>
    <t>25178</t>
  </si>
  <si>
    <t>State Farm Mutual Automobile Insurance Company</t>
  </si>
  <si>
    <t>28188</t>
  </si>
  <si>
    <t>Travco Insurance Company</t>
  </si>
  <si>
    <t>10655</t>
  </si>
  <si>
    <t>Unique Insurance Company</t>
  </si>
  <si>
    <t>35319</t>
  </si>
  <si>
    <t>United Automobile Insurance Company</t>
  </si>
  <si>
    <t>15288</t>
  </si>
  <si>
    <t>United Farm Family Mutual Insurance Company</t>
  </si>
  <si>
    <t>25941</t>
  </si>
  <si>
    <t>United Services Automobile Association</t>
  </si>
  <si>
    <t>10105</t>
  </si>
  <si>
    <t>Victoria Select Insurance Company</t>
  </si>
  <si>
    <t>37770</t>
  </si>
  <si>
    <t>Number of</t>
  </si>
  <si>
    <t>Complaint</t>
  </si>
  <si>
    <t>NAIC #</t>
  </si>
  <si>
    <t>Company Name</t>
  </si>
  <si>
    <t>Premium</t>
  </si>
  <si>
    <t>Complaints</t>
  </si>
  <si>
    <t>Index</t>
  </si>
  <si>
    <t>Subtotal Premium and Complaints</t>
  </si>
  <si>
    <t>Total Premium and Complaints</t>
  </si>
  <si>
    <t xml:space="preserve"> </t>
  </si>
  <si>
    <t>41491</t>
  </si>
  <si>
    <t>GEICO Casualty Company</t>
  </si>
  <si>
    <t>DNC</t>
  </si>
  <si>
    <t>DNC - did not calculate (premiums under $1 million)</t>
  </si>
  <si>
    <t>11558</t>
  </si>
  <si>
    <t>AssuranceAmerica Insurance Company</t>
  </si>
  <si>
    <t>22063</t>
  </si>
  <si>
    <t>Government Employees Insurance Company</t>
  </si>
  <si>
    <t>19259</t>
  </si>
  <si>
    <t>Selective Insurance Company Of South Carolina</t>
  </si>
  <si>
    <t>None</t>
  </si>
  <si>
    <t>National Casualty Company</t>
  </si>
  <si>
    <t>19976</t>
  </si>
  <si>
    <t>Amica Mutual Insurance Company</t>
  </si>
  <si>
    <t>CSAA General Insurance Company</t>
  </si>
  <si>
    <t>21229</t>
  </si>
  <si>
    <t>MemberSelect Insurance Company</t>
  </si>
  <si>
    <t>41653</t>
  </si>
  <si>
    <t>Milbank Insurance Company</t>
  </si>
  <si>
    <t>24988</t>
  </si>
  <si>
    <t>Sentry Insurance A Mutual Company</t>
  </si>
  <si>
    <t>25143</t>
  </si>
  <si>
    <t>State Farm Fire and Casualty Company</t>
  </si>
  <si>
    <t>18600</t>
  </si>
  <si>
    <t>USAA General Indemnity Company</t>
  </si>
  <si>
    <t>44393</t>
  </si>
  <si>
    <t>West American Insurance Company</t>
  </si>
  <si>
    <t>Premium information from Property &amp; Casualty Annual Statement Page 19, Lines 19.1, 19.2 &amp; 21.1, Column 1</t>
  </si>
  <si>
    <t>34789</t>
  </si>
  <si>
    <t>21st Century Centennial Insurance Company</t>
  </si>
  <si>
    <t>24201</t>
  </si>
  <si>
    <t>Farmers Automobile Insurance Association</t>
  </si>
  <si>
    <t>20281</t>
  </si>
  <si>
    <t>Federal Insurance Company</t>
  </si>
  <si>
    <t>14060</t>
  </si>
  <si>
    <t>Grange Mutual Casualty Company</t>
  </si>
  <si>
    <t>36447</t>
  </si>
  <si>
    <t>LM General Insurance Company</t>
  </si>
  <si>
    <t>23353</t>
  </si>
  <si>
    <t>Meridian Security Insurance Company</t>
  </si>
  <si>
    <t>20184</t>
  </si>
  <si>
    <t>National Mutual Insurance Company</t>
  </si>
  <si>
    <t>37877</t>
  </si>
  <si>
    <t>Nationwide Property And Casualty Insurance Company</t>
  </si>
  <si>
    <t>20346</t>
  </si>
  <si>
    <t>Pacific Indemnity Company</t>
  </si>
  <si>
    <t>42919</t>
  </si>
  <si>
    <t>Progressive Northwestern Insurance Company</t>
  </si>
  <si>
    <t>11215</t>
  </si>
  <si>
    <t>Safeco Insurance Company Of Indiana</t>
  </si>
  <si>
    <t>23388</t>
  </si>
  <si>
    <t>Shelter Mutual Insurance Company</t>
  </si>
  <si>
    <t>27120</t>
  </si>
  <si>
    <t>Trumbull Insurance Company</t>
  </si>
  <si>
    <t>40118</t>
  </si>
  <si>
    <t>Trustgard Insurance Company</t>
  </si>
  <si>
    <t>24112</t>
  </si>
  <si>
    <t>Westfield Insurance Company</t>
  </si>
  <si>
    <t>15407</t>
  </si>
  <si>
    <t>Wolverine Mutual Insurance Company</t>
  </si>
  <si>
    <t>Church Mutual Insurance Company</t>
  </si>
  <si>
    <t>Permanent General Assurance Corporation of Ohio</t>
  </si>
  <si>
    <t>Property-Owners Insurance Company</t>
  </si>
  <si>
    <t>Travelers Indemnity Company Of Connecticut</t>
  </si>
  <si>
    <t>None - No premium was reported during 2014.</t>
  </si>
  <si>
    <t>251 Companies with Zero Complaints</t>
  </si>
  <si>
    <t>Report does not include 251 companies with zero complaints.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</si>
</sst>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 x14ac:knownFonts="1">
    <font>
      <sz val="10"/>
      <color theme="1"/>
      <name val="Times New Roman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indexed="8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37" fontId="3" fillId="0" borderId="0" xfId="0" quotePrefix="1" applyNumberFormat="1" applyFont="1" applyAlignment="1">
      <alignment horizontal="center"/>
    </xf>
    <xf numFmtId="0" fontId="3" fillId="0" borderId="0" xfId="0" applyFont="1"/>
    <xf numFmtId="37" fontId="3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right"/>
    </xf>
    <xf numFmtId="0" fontId="6" fillId="0" borderId="1" xfId="0" applyFont="1" applyBorder="1"/>
    <xf numFmtId="0" fontId="6" fillId="0" borderId="0" xfId="0" applyFont="1" applyAlignment="1">
      <alignment horizontal="center"/>
    </xf>
    <xf numFmtId="37" fontId="6" fillId="0" borderId="0" xfId="0" applyNumberFormat="1" applyFont="1"/>
    <xf numFmtId="39" fontId="6" fillId="0" borderId="0" xfId="0" applyNumberFormat="1" applyFont="1"/>
    <xf numFmtId="39" fontId="6" fillId="0" borderId="0" xfId="0" applyNumberFormat="1" applyFont="1" applyAlignment="1">
      <alignment horizontal="right"/>
    </xf>
    <xf numFmtId="37" fontId="0" fillId="0" borderId="0" xfId="0" applyNumberFormat="1"/>
    <xf numFmtId="164" fontId="3" fillId="0" borderId="0" xfId="0" applyNumberFormat="1" applyFont="1" applyAlignment="1">
      <alignment horizontal="center"/>
    </xf>
    <xf numFmtId="0" fontId="2" fillId="0" borderId="0" xfId="3" applyFont="1" applyAlignment="1">
      <alignment horizontal="center" wrapText="1"/>
    </xf>
    <xf numFmtId="37" fontId="2" fillId="0" borderId="0" xfId="3" applyNumberFormat="1" applyFont="1" applyAlignment="1">
      <alignment horizontal="right" wrapText="1"/>
    </xf>
    <xf numFmtId="37" fontId="6" fillId="0" borderId="0" xfId="0" applyNumberFormat="1" applyFont="1" applyAlignment="1">
      <alignment horizontal="right"/>
    </xf>
    <xf numFmtId="0" fontId="2" fillId="0" borderId="0" xfId="3" applyFont="1" applyAlignment="1">
      <alignment wrapText="1"/>
    </xf>
    <xf numFmtId="37" fontId="6" fillId="0" borderId="0" xfId="0" applyNumberFormat="1" applyFont="1" applyAlignment="1">
      <alignment horizontal="center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2" fillId="0" borderId="1" xfId="2" applyFont="1" applyBorder="1" applyAlignment="1">
      <alignment wrapText="1"/>
    </xf>
    <xf numFmtId="37" fontId="2" fillId="0" borderId="1" xfId="2" applyNumberFormat="1" applyFont="1" applyBorder="1" applyAlignment="1">
      <alignment horizontal="right" wrapText="1"/>
    </xf>
    <xf numFmtId="39" fontId="6" fillId="0" borderId="1" xfId="0" applyNumberFormat="1" applyFont="1" applyBorder="1" applyAlignment="1">
      <alignment horizontal="right"/>
    </xf>
    <xf numFmtId="0" fontId="2" fillId="0" borderId="1" xfId="1" applyFont="1" applyBorder="1" applyAlignment="1">
      <alignment wrapText="1"/>
    </xf>
  </cellXfs>
  <cellStyles count="4">
    <cellStyle name="Normal" xfId="0" builtinId="0"/>
    <cellStyle name="Normal_Detail-LifePremium&amp;AnnuityConsi" xfId="1" xr:uid="{FD8016F1-1739-46FC-BB67-8A0D2487A47B}"/>
    <cellStyle name="Normal_Sheet1" xfId="2" xr:uid="{A76820D6-0819-4355-8C94-D01608FB6A9B}"/>
    <cellStyle name="Normal_Sheet1_1" xfId="3" xr:uid="{54654F9B-93B8-4FC8-B655-4D9751611F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7652-B6CE-4E0F-81C7-F933C5D9AC53}">
  <dimension ref="A1:I85"/>
  <sheetViews>
    <sheetView tabSelected="1" topLeftCell="A46" zoomScaleNormal="100" workbookViewId="0">
      <selection activeCell="F76" sqref="F76"/>
    </sheetView>
  </sheetViews>
  <sheetFormatPr defaultRowHeight="12.75" x14ac:dyDescent="0.2"/>
  <cols>
    <col min="1" max="1" width="4.1640625" style="1" bestFit="1" customWidth="1"/>
    <col min="2" max="2" width="8" style="11" bestFit="1" customWidth="1"/>
    <col min="3" max="3" width="58.1640625" style="1" customWidth="1"/>
    <col min="4" max="4" width="15" style="19" bestFit="1" customWidth="1"/>
    <col min="5" max="5" width="10.1640625" style="11" bestFit="1" customWidth="1"/>
    <col min="6" max="6" width="9.1640625" style="13" bestFit="1" customWidth="1"/>
    <col min="7" max="7" width="16.5" style="1" customWidth="1"/>
    <col min="8" max="16384" width="9.33203125" style="1"/>
  </cols>
  <sheetData>
    <row r="1" spans="1:8" x14ac:dyDescent="0.2">
      <c r="B1" s="2"/>
      <c r="C1" s="2"/>
      <c r="D1" s="6"/>
      <c r="E1" s="2" t="s">
        <v>68</v>
      </c>
      <c r="F1" s="8" t="s">
        <v>69</v>
      </c>
    </row>
    <row r="2" spans="1:8" x14ac:dyDescent="0.2">
      <c r="B2" s="3" t="s">
        <v>70</v>
      </c>
      <c r="C2" s="3" t="s">
        <v>71</v>
      </c>
      <c r="D2" s="4" t="s">
        <v>72</v>
      </c>
      <c r="E2" s="2" t="s">
        <v>73</v>
      </c>
      <c r="F2" s="8" t="s">
        <v>74</v>
      </c>
    </row>
    <row r="3" spans="1:8" x14ac:dyDescent="0.2">
      <c r="A3" s="10">
        <v>1</v>
      </c>
      <c r="B3" s="24" t="s">
        <v>106</v>
      </c>
      <c r="C3" s="25" t="s">
        <v>107</v>
      </c>
      <c r="D3" s="26">
        <v>5393439</v>
      </c>
      <c r="E3" s="24">
        <v>2</v>
      </c>
      <c r="F3" s="27">
        <f>SUM(E3/210)/(D3/3096729129)</f>
        <v>5.4682473226133776</v>
      </c>
    </row>
    <row r="4" spans="1:8" x14ac:dyDescent="0.2">
      <c r="A4" s="10">
        <f>SUM(A3+1)</f>
        <v>2</v>
      </c>
      <c r="B4" s="24">
        <v>42609</v>
      </c>
      <c r="C4" s="28" t="s">
        <v>0</v>
      </c>
      <c r="D4" s="26">
        <v>6073339</v>
      </c>
      <c r="E4" s="24">
        <v>4</v>
      </c>
      <c r="F4" s="27">
        <f>SUM(E4/210)/(D4/3096729129)</f>
        <v>9.7121726191897313</v>
      </c>
    </row>
    <row r="5" spans="1:8" x14ac:dyDescent="0.2">
      <c r="A5" s="10">
        <f t="shared" ref="A5:A68" si="0">SUM(A4+1)</f>
        <v>3</v>
      </c>
      <c r="B5" s="24" t="s">
        <v>1</v>
      </c>
      <c r="C5" s="25" t="s">
        <v>2</v>
      </c>
      <c r="D5" s="26">
        <v>12326740</v>
      </c>
      <c r="E5" s="24">
        <v>3</v>
      </c>
      <c r="F5" s="27">
        <f t="shared" ref="F5:F66" si="1">SUM(E5/210)/(D5/3096729129)</f>
        <v>3.5888635241063618</v>
      </c>
    </row>
    <row r="6" spans="1:8" x14ac:dyDescent="0.2">
      <c r="A6" s="10">
        <f t="shared" si="0"/>
        <v>4</v>
      </c>
      <c r="B6" s="24" t="s">
        <v>3</v>
      </c>
      <c r="C6" s="25" t="s">
        <v>4</v>
      </c>
      <c r="D6" s="26">
        <v>12024882</v>
      </c>
      <c r="E6" s="24">
        <v>1</v>
      </c>
      <c r="F6" s="27">
        <f t="shared" si="1"/>
        <v>1.2263179951133232</v>
      </c>
      <c r="G6" s="1" t="s">
        <v>77</v>
      </c>
      <c r="H6" s="1" t="s">
        <v>77</v>
      </c>
    </row>
    <row r="7" spans="1:8" x14ac:dyDescent="0.2">
      <c r="A7" s="10">
        <f t="shared" si="0"/>
        <v>5</v>
      </c>
      <c r="B7" s="24" t="s">
        <v>5</v>
      </c>
      <c r="C7" s="25" t="s">
        <v>6</v>
      </c>
      <c r="D7" s="26">
        <v>180663756</v>
      </c>
      <c r="E7" s="24">
        <v>9</v>
      </c>
      <c r="F7" s="27">
        <f t="shared" si="1"/>
        <v>0.73460756938668192</v>
      </c>
    </row>
    <row r="8" spans="1:8" x14ac:dyDescent="0.2">
      <c r="A8" s="10">
        <f t="shared" si="0"/>
        <v>6</v>
      </c>
      <c r="B8" s="24" t="s">
        <v>7</v>
      </c>
      <c r="C8" s="25" t="s">
        <v>8</v>
      </c>
      <c r="D8" s="26">
        <v>10665305</v>
      </c>
      <c r="E8" s="24">
        <v>5</v>
      </c>
      <c r="F8" s="27">
        <f t="shared" si="1"/>
        <v>6.9132243220959388</v>
      </c>
    </row>
    <row r="9" spans="1:8" x14ac:dyDescent="0.2">
      <c r="A9" s="10">
        <f t="shared" si="0"/>
        <v>7</v>
      </c>
      <c r="B9" s="24" t="s">
        <v>9</v>
      </c>
      <c r="C9" s="25" t="s">
        <v>10</v>
      </c>
      <c r="D9" s="26">
        <v>121326820</v>
      </c>
      <c r="E9" s="24">
        <v>6</v>
      </c>
      <c r="F9" s="27">
        <f t="shared" si="1"/>
        <v>0.72925322788717051</v>
      </c>
    </row>
    <row r="10" spans="1:8" x14ac:dyDescent="0.2">
      <c r="A10" s="10">
        <f t="shared" si="0"/>
        <v>8</v>
      </c>
      <c r="B10" s="24" t="s">
        <v>11</v>
      </c>
      <c r="C10" s="25" t="s">
        <v>12</v>
      </c>
      <c r="D10" s="26">
        <v>5602146</v>
      </c>
      <c r="E10" s="24">
        <v>2</v>
      </c>
      <c r="F10" s="27">
        <f t="shared" si="1"/>
        <v>5.2645286951515677</v>
      </c>
    </row>
    <row r="11" spans="1:8" x14ac:dyDescent="0.2">
      <c r="A11" s="10">
        <f t="shared" si="0"/>
        <v>9</v>
      </c>
      <c r="B11" s="24" t="s">
        <v>13</v>
      </c>
      <c r="C11" s="25" t="s">
        <v>14</v>
      </c>
      <c r="D11" s="26">
        <v>11401299</v>
      </c>
      <c r="E11" s="24">
        <v>2</v>
      </c>
      <c r="F11" s="27">
        <f t="shared" si="1"/>
        <v>2.5867805389042577</v>
      </c>
    </row>
    <row r="12" spans="1:8" x14ac:dyDescent="0.2">
      <c r="A12" s="10">
        <f t="shared" si="0"/>
        <v>10</v>
      </c>
      <c r="B12" s="24" t="s">
        <v>90</v>
      </c>
      <c r="C12" s="25" t="s">
        <v>91</v>
      </c>
      <c r="D12" s="26">
        <v>5017930</v>
      </c>
      <c r="E12" s="24">
        <v>1</v>
      </c>
      <c r="F12" s="27">
        <f t="shared" si="1"/>
        <v>2.9387275601122949</v>
      </c>
    </row>
    <row r="13" spans="1:8" x14ac:dyDescent="0.2">
      <c r="A13" s="10">
        <f t="shared" si="0"/>
        <v>11</v>
      </c>
      <c r="B13" s="24" t="s">
        <v>82</v>
      </c>
      <c r="C13" s="25" t="s">
        <v>83</v>
      </c>
      <c r="D13" s="26">
        <v>3505370</v>
      </c>
      <c r="E13" s="24">
        <v>4</v>
      </c>
      <c r="F13" s="27">
        <f t="shared" si="1"/>
        <v>16.827130015620931</v>
      </c>
    </row>
    <row r="14" spans="1:8" x14ac:dyDescent="0.2">
      <c r="A14" s="10">
        <f t="shared" si="0"/>
        <v>12</v>
      </c>
      <c r="B14" s="24" t="s">
        <v>15</v>
      </c>
      <c r="C14" s="25" t="s">
        <v>16</v>
      </c>
      <c r="D14" s="26">
        <v>12635573</v>
      </c>
      <c r="E14" s="24">
        <v>1</v>
      </c>
      <c r="F14" s="27">
        <f t="shared" si="1"/>
        <v>1.1670487112625827</v>
      </c>
    </row>
    <row r="15" spans="1:8" x14ac:dyDescent="0.2">
      <c r="A15" s="10">
        <f t="shared" si="0"/>
        <v>13</v>
      </c>
      <c r="B15" s="24">
        <v>18767</v>
      </c>
      <c r="C15" s="28" t="s">
        <v>138</v>
      </c>
      <c r="D15" s="26" t="s">
        <v>88</v>
      </c>
      <c r="E15" s="24">
        <v>1</v>
      </c>
      <c r="F15" s="27" t="s">
        <v>80</v>
      </c>
    </row>
    <row r="16" spans="1:8" x14ac:dyDescent="0.2">
      <c r="A16" s="10">
        <f t="shared" si="0"/>
        <v>14</v>
      </c>
      <c r="B16" s="24" t="s">
        <v>67</v>
      </c>
      <c r="C16" s="25" t="s">
        <v>92</v>
      </c>
      <c r="D16" s="26">
        <v>32237967</v>
      </c>
      <c r="E16" s="24">
        <v>4</v>
      </c>
      <c r="F16" s="27">
        <f t="shared" si="1"/>
        <v>1.8296847547135073</v>
      </c>
    </row>
    <row r="17" spans="1:9" x14ac:dyDescent="0.2">
      <c r="A17" s="10">
        <f t="shared" si="0"/>
        <v>15</v>
      </c>
      <c r="B17" s="24" t="s">
        <v>17</v>
      </c>
      <c r="C17" s="25" t="s">
        <v>18</v>
      </c>
      <c r="D17" s="26">
        <v>98974365</v>
      </c>
      <c r="E17" s="24">
        <v>4</v>
      </c>
      <c r="F17" s="27">
        <f t="shared" si="1"/>
        <v>0.59596559920194647</v>
      </c>
      <c r="G17" s="12"/>
      <c r="H17" s="11"/>
      <c r="I17" s="13"/>
    </row>
    <row r="18" spans="1:9" x14ac:dyDescent="0.2">
      <c r="A18" s="10">
        <f t="shared" si="0"/>
        <v>16</v>
      </c>
      <c r="B18" s="24" t="s">
        <v>19</v>
      </c>
      <c r="C18" s="25" t="s">
        <v>20</v>
      </c>
      <c r="D18" s="26">
        <v>17213943</v>
      </c>
      <c r="E18" s="24">
        <v>3</v>
      </c>
      <c r="F18" s="27">
        <f t="shared" si="1"/>
        <v>2.5699508565319902</v>
      </c>
    </row>
    <row r="19" spans="1:9" x14ac:dyDescent="0.2">
      <c r="A19" s="10">
        <f t="shared" si="0"/>
        <v>17</v>
      </c>
      <c r="B19" s="24" t="s">
        <v>108</v>
      </c>
      <c r="C19" s="25" t="s">
        <v>109</v>
      </c>
      <c r="D19" s="26">
        <v>21082026</v>
      </c>
      <c r="E19" s="24">
        <v>1</v>
      </c>
      <c r="F19" s="27">
        <f t="shared" si="1"/>
        <v>0.6994740062323368</v>
      </c>
    </row>
    <row r="20" spans="1:9" x14ac:dyDescent="0.2">
      <c r="A20" s="10">
        <f t="shared" si="0"/>
        <v>18</v>
      </c>
      <c r="B20" s="24" t="s">
        <v>110</v>
      </c>
      <c r="C20" s="25" t="s">
        <v>111</v>
      </c>
      <c r="D20" s="26">
        <v>290047</v>
      </c>
      <c r="E20" s="24">
        <v>1</v>
      </c>
      <c r="F20" s="27" t="s">
        <v>80</v>
      </c>
    </row>
    <row r="21" spans="1:9" x14ac:dyDescent="0.2">
      <c r="A21" s="10">
        <f t="shared" si="0"/>
        <v>19</v>
      </c>
      <c r="B21" s="24" t="s">
        <v>21</v>
      </c>
      <c r="C21" s="25" t="s">
        <v>22</v>
      </c>
      <c r="D21" s="26">
        <v>6536198</v>
      </c>
      <c r="E21" s="24">
        <v>7</v>
      </c>
      <c r="F21" s="27">
        <f t="shared" si="1"/>
        <v>15.792713791718059</v>
      </c>
    </row>
    <row r="22" spans="1:9" x14ac:dyDescent="0.2">
      <c r="A22" s="10">
        <f t="shared" si="0"/>
        <v>20</v>
      </c>
      <c r="B22" s="24" t="s">
        <v>23</v>
      </c>
      <c r="C22" s="25" t="s">
        <v>24</v>
      </c>
      <c r="D22" s="26">
        <v>18426813</v>
      </c>
      <c r="E22" s="24">
        <v>7</v>
      </c>
      <c r="F22" s="27">
        <f t="shared" si="1"/>
        <v>5.6018533590154735</v>
      </c>
    </row>
    <row r="23" spans="1:9" x14ac:dyDescent="0.2">
      <c r="A23" s="10">
        <f t="shared" si="0"/>
        <v>21</v>
      </c>
      <c r="B23" s="24" t="s">
        <v>78</v>
      </c>
      <c r="C23" s="25" t="s">
        <v>79</v>
      </c>
      <c r="D23" s="26">
        <v>95727753</v>
      </c>
      <c r="E23" s="24">
        <v>6</v>
      </c>
      <c r="F23" s="27">
        <f t="shared" si="1"/>
        <v>0.92426670784057485</v>
      </c>
    </row>
    <row r="24" spans="1:9" x14ac:dyDescent="0.2">
      <c r="A24" s="10">
        <f t="shared" si="0"/>
        <v>22</v>
      </c>
      <c r="B24" s="24" t="s">
        <v>25</v>
      </c>
      <c r="C24" s="25" t="s">
        <v>26</v>
      </c>
      <c r="D24" s="26">
        <v>39470968</v>
      </c>
      <c r="E24" s="24">
        <v>4</v>
      </c>
      <c r="F24" s="27">
        <f t="shared" si="1"/>
        <v>1.4943975213087541</v>
      </c>
    </row>
    <row r="25" spans="1:9" x14ac:dyDescent="0.2">
      <c r="A25" s="10">
        <f t="shared" si="0"/>
        <v>23</v>
      </c>
      <c r="B25" s="24" t="s">
        <v>27</v>
      </c>
      <c r="C25" s="25" t="s">
        <v>28</v>
      </c>
      <c r="D25" s="26">
        <v>21893283</v>
      </c>
      <c r="E25" s="24">
        <v>1</v>
      </c>
      <c r="F25" s="27">
        <f t="shared" si="1"/>
        <v>0.67355495225244599</v>
      </c>
    </row>
    <row r="26" spans="1:9" x14ac:dyDescent="0.2">
      <c r="A26" s="10">
        <f t="shared" si="0"/>
        <v>24</v>
      </c>
      <c r="B26" s="24" t="s">
        <v>84</v>
      </c>
      <c r="C26" s="25" t="s">
        <v>85</v>
      </c>
      <c r="D26" s="26">
        <v>11065565</v>
      </c>
      <c r="E26" s="24">
        <v>4</v>
      </c>
      <c r="F26" s="27">
        <f t="shared" si="1"/>
        <v>5.3305291454035242</v>
      </c>
    </row>
    <row r="27" spans="1:9" x14ac:dyDescent="0.2">
      <c r="A27" s="10">
        <f t="shared" si="0"/>
        <v>25</v>
      </c>
      <c r="B27" s="24" t="s">
        <v>112</v>
      </c>
      <c r="C27" s="25" t="s">
        <v>113</v>
      </c>
      <c r="D27" s="26">
        <v>2799526</v>
      </c>
      <c r="E27" s="24">
        <v>1</v>
      </c>
      <c r="F27" s="27">
        <f t="shared" si="1"/>
        <v>5.2674378397322572</v>
      </c>
    </row>
    <row r="28" spans="1:9" x14ac:dyDescent="0.2">
      <c r="A28" s="10">
        <f t="shared" si="0"/>
        <v>26</v>
      </c>
      <c r="B28" s="24" t="s">
        <v>29</v>
      </c>
      <c r="C28" s="25" t="s">
        <v>30</v>
      </c>
      <c r="D28" s="26">
        <v>16596303</v>
      </c>
      <c r="E28" s="24">
        <v>2</v>
      </c>
      <c r="F28" s="27">
        <f t="shared" si="1"/>
        <v>1.777061937916449</v>
      </c>
    </row>
    <row r="29" spans="1:9" x14ac:dyDescent="0.2">
      <c r="A29" s="10">
        <f t="shared" si="0"/>
        <v>27</v>
      </c>
      <c r="B29" s="24" t="s">
        <v>31</v>
      </c>
      <c r="C29" s="25" t="s">
        <v>32</v>
      </c>
      <c r="D29" s="26">
        <v>51576881</v>
      </c>
      <c r="E29" s="24">
        <v>3</v>
      </c>
      <c r="F29" s="27">
        <f t="shared" si="1"/>
        <v>0.85772901927014278</v>
      </c>
    </row>
    <row r="30" spans="1:9" x14ac:dyDescent="0.2">
      <c r="A30" s="10">
        <f t="shared" si="0"/>
        <v>28</v>
      </c>
      <c r="B30" s="24" t="s">
        <v>33</v>
      </c>
      <c r="C30" s="25" t="s">
        <v>34</v>
      </c>
      <c r="D30" s="26">
        <v>12270767</v>
      </c>
      <c r="E30" s="24">
        <v>4</v>
      </c>
      <c r="F30" s="27">
        <f t="shared" si="1"/>
        <v>4.8069787930010524</v>
      </c>
    </row>
    <row r="31" spans="1:9" x14ac:dyDescent="0.2">
      <c r="A31" s="10">
        <f t="shared" si="0"/>
        <v>29</v>
      </c>
      <c r="B31" s="24" t="s">
        <v>114</v>
      </c>
      <c r="C31" s="25" t="s">
        <v>115</v>
      </c>
      <c r="D31" s="26">
        <v>11813223</v>
      </c>
      <c r="E31" s="24">
        <v>2</v>
      </c>
      <c r="F31" s="27">
        <f t="shared" si="1"/>
        <v>2.4965801772664897</v>
      </c>
    </row>
    <row r="32" spans="1:9" x14ac:dyDescent="0.2">
      <c r="A32" s="10">
        <f t="shared" si="0"/>
        <v>30</v>
      </c>
      <c r="B32" s="24" t="s">
        <v>93</v>
      </c>
      <c r="C32" s="25" t="s">
        <v>94</v>
      </c>
      <c r="D32" s="26">
        <v>11894800</v>
      </c>
      <c r="E32" s="24">
        <v>1</v>
      </c>
      <c r="F32" s="27">
        <f t="shared" si="1"/>
        <v>1.239729056874793</v>
      </c>
    </row>
    <row r="33" spans="1:6" x14ac:dyDescent="0.2">
      <c r="A33" s="10">
        <f t="shared" si="0"/>
        <v>31</v>
      </c>
      <c r="B33" s="24" t="s">
        <v>116</v>
      </c>
      <c r="C33" s="25" t="s">
        <v>117</v>
      </c>
      <c r="D33" s="26">
        <v>4759445</v>
      </c>
      <c r="E33" s="24">
        <v>2</v>
      </c>
      <c r="F33" s="27">
        <f t="shared" si="1"/>
        <v>6.1966591422799455</v>
      </c>
    </row>
    <row r="34" spans="1:6" x14ac:dyDescent="0.2">
      <c r="A34" s="10">
        <f t="shared" si="0"/>
        <v>32</v>
      </c>
      <c r="B34" s="24" t="s">
        <v>95</v>
      </c>
      <c r="C34" s="25" t="s">
        <v>96</v>
      </c>
      <c r="D34" s="26">
        <v>12411339</v>
      </c>
      <c r="E34" s="24">
        <v>1</v>
      </c>
      <c r="F34" s="27">
        <f t="shared" si="1"/>
        <v>1.188133624076684</v>
      </c>
    </row>
    <row r="35" spans="1:6" x14ac:dyDescent="0.2">
      <c r="A35" s="10">
        <f t="shared" si="0"/>
        <v>33</v>
      </c>
      <c r="B35" s="24" t="s">
        <v>35</v>
      </c>
      <c r="C35" s="25" t="s">
        <v>36</v>
      </c>
      <c r="D35" s="26">
        <v>8085022</v>
      </c>
      <c r="E35" s="24">
        <v>1</v>
      </c>
      <c r="F35" s="27">
        <f t="shared" si="1"/>
        <v>1.8239071193268597</v>
      </c>
    </row>
    <row r="36" spans="1:6" x14ac:dyDescent="0.2">
      <c r="A36" s="10">
        <f t="shared" si="0"/>
        <v>34</v>
      </c>
      <c r="B36" s="24">
        <v>11991</v>
      </c>
      <c r="C36" s="28" t="s">
        <v>89</v>
      </c>
      <c r="D36" s="26" t="s">
        <v>88</v>
      </c>
      <c r="E36" s="24">
        <v>1</v>
      </c>
      <c r="F36" s="27" t="s">
        <v>80</v>
      </c>
    </row>
    <row r="37" spans="1:6" x14ac:dyDescent="0.2">
      <c r="A37" s="10">
        <f t="shared" si="0"/>
        <v>35</v>
      </c>
      <c r="B37" s="24" t="s">
        <v>118</v>
      </c>
      <c r="C37" s="25" t="s">
        <v>119</v>
      </c>
      <c r="D37" s="26">
        <v>8518924</v>
      </c>
      <c r="E37" s="24">
        <v>1</v>
      </c>
      <c r="F37" s="27">
        <f t="shared" si="1"/>
        <v>1.7310084214525552</v>
      </c>
    </row>
    <row r="38" spans="1:6" x14ac:dyDescent="0.2">
      <c r="A38" s="10">
        <f t="shared" si="0"/>
        <v>36</v>
      </c>
      <c r="B38" s="24" t="s">
        <v>37</v>
      </c>
      <c r="C38" s="25" t="s">
        <v>38</v>
      </c>
      <c r="D38" s="26">
        <v>33357410</v>
      </c>
      <c r="E38" s="24">
        <v>1</v>
      </c>
      <c r="F38" s="27">
        <f t="shared" si="1"/>
        <v>0.44207056800016209</v>
      </c>
    </row>
    <row r="39" spans="1:6" x14ac:dyDescent="0.2">
      <c r="A39" s="10">
        <f t="shared" si="0"/>
        <v>37</v>
      </c>
      <c r="B39" s="24" t="s">
        <v>120</v>
      </c>
      <c r="C39" s="25" t="s">
        <v>121</v>
      </c>
      <c r="D39" s="26">
        <v>2165536</v>
      </c>
      <c r="E39" s="24">
        <v>1</v>
      </c>
      <c r="F39" s="27">
        <f t="shared" si="1"/>
        <v>6.8095516240387077</v>
      </c>
    </row>
    <row r="40" spans="1:6" x14ac:dyDescent="0.2">
      <c r="A40" s="10">
        <f t="shared" si="0"/>
        <v>38</v>
      </c>
      <c r="B40" s="24" t="s">
        <v>39</v>
      </c>
      <c r="C40" s="25" t="s">
        <v>40</v>
      </c>
      <c r="D40" s="26">
        <v>2083548</v>
      </c>
      <c r="E40" s="24">
        <v>2</v>
      </c>
      <c r="F40" s="27">
        <f t="shared" si="1"/>
        <v>14.155017485284031</v>
      </c>
    </row>
    <row r="41" spans="1:6" x14ac:dyDescent="0.2">
      <c r="A41" s="10">
        <f t="shared" si="0"/>
        <v>39</v>
      </c>
      <c r="B41" s="24" t="s">
        <v>122</v>
      </c>
      <c r="C41" s="25" t="s">
        <v>123</v>
      </c>
      <c r="D41" s="26">
        <v>392619</v>
      </c>
      <c r="E41" s="24">
        <v>1</v>
      </c>
      <c r="F41" s="27" t="s">
        <v>80</v>
      </c>
    </row>
    <row r="42" spans="1:6" x14ac:dyDescent="0.2">
      <c r="A42" s="10">
        <f t="shared" si="0"/>
        <v>40</v>
      </c>
      <c r="B42" s="24" t="s">
        <v>41</v>
      </c>
      <c r="C42" s="25" t="s">
        <v>42</v>
      </c>
      <c r="D42" s="26">
        <v>2287297</v>
      </c>
      <c r="E42" s="24">
        <v>1</v>
      </c>
      <c r="F42" s="27">
        <f t="shared" si="1"/>
        <v>6.4470548362168483</v>
      </c>
    </row>
    <row r="43" spans="1:6" x14ac:dyDescent="0.2">
      <c r="A43" s="10">
        <f t="shared" si="0"/>
        <v>41</v>
      </c>
      <c r="B43" s="24" t="s">
        <v>43</v>
      </c>
      <c r="C43" s="25" t="s">
        <v>44</v>
      </c>
      <c r="D43" s="26">
        <v>8838209</v>
      </c>
      <c r="E43" s="24">
        <v>2</v>
      </c>
      <c r="F43" s="27">
        <f t="shared" si="1"/>
        <v>3.3369496434660655</v>
      </c>
    </row>
    <row r="44" spans="1:6" x14ac:dyDescent="0.2">
      <c r="A44" s="10">
        <f t="shared" si="0"/>
        <v>42</v>
      </c>
      <c r="B44" s="24">
        <v>22906</v>
      </c>
      <c r="C44" s="28" t="s">
        <v>139</v>
      </c>
      <c r="D44" s="26" t="s">
        <v>88</v>
      </c>
      <c r="E44" s="24">
        <v>1</v>
      </c>
      <c r="F44" s="27" t="s">
        <v>80</v>
      </c>
    </row>
    <row r="45" spans="1:6" x14ac:dyDescent="0.2">
      <c r="A45" s="10">
        <f t="shared" si="0"/>
        <v>43</v>
      </c>
      <c r="B45" s="24" t="s">
        <v>124</v>
      </c>
      <c r="C45" s="25" t="s">
        <v>125</v>
      </c>
      <c r="D45" s="26">
        <v>3241258</v>
      </c>
      <c r="E45" s="24">
        <v>1</v>
      </c>
      <c r="F45" s="27">
        <f t="shared" si="1"/>
        <v>4.5495696997012542</v>
      </c>
    </row>
    <row r="46" spans="1:6" x14ac:dyDescent="0.2">
      <c r="A46" s="10">
        <f t="shared" si="0"/>
        <v>44</v>
      </c>
      <c r="B46" s="24" t="s">
        <v>45</v>
      </c>
      <c r="C46" s="25" t="s">
        <v>46</v>
      </c>
      <c r="D46" s="26">
        <v>162510736</v>
      </c>
      <c r="E46" s="24">
        <v>4</v>
      </c>
      <c r="F46" s="27">
        <f t="shared" si="1"/>
        <v>0.36296258447107854</v>
      </c>
    </row>
    <row r="47" spans="1:6" x14ac:dyDescent="0.2">
      <c r="A47" s="10">
        <f t="shared" si="0"/>
        <v>45</v>
      </c>
      <c r="B47" s="24" t="s">
        <v>47</v>
      </c>
      <c r="C47" s="25" t="s">
        <v>48</v>
      </c>
      <c r="D47" s="26">
        <v>143877378</v>
      </c>
      <c r="E47" s="24">
        <v>2</v>
      </c>
      <c r="F47" s="27">
        <f t="shared" si="1"/>
        <v>0.20498468057590383</v>
      </c>
    </row>
    <row r="48" spans="1:6" x14ac:dyDescent="0.2">
      <c r="A48" s="10">
        <f t="shared" si="0"/>
        <v>46</v>
      </c>
      <c r="B48" s="24">
        <v>32905</v>
      </c>
      <c r="C48" s="28" t="s">
        <v>140</v>
      </c>
      <c r="D48" s="26" t="s">
        <v>88</v>
      </c>
      <c r="E48" s="24">
        <v>1</v>
      </c>
      <c r="F48" s="27" t="s">
        <v>80</v>
      </c>
    </row>
    <row r="49" spans="1:6" x14ac:dyDescent="0.2">
      <c r="A49" s="10">
        <f t="shared" si="0"/>
        <v>47</v>
      </c>
      <c r="B49" s="24" t="s">
        <v>49</v>
      </c>
      <c r="C49" s="25" t="s">
        <v>50</v>
      </c>
      <c r="D49" s="26">
        <v>25461050</v>
      </c>
      <c r="E49" s="24">
        <v>11</v>
      </c>
      <c r="F49" s="27">
        <f t="shared" si="1"/>
        <v>6.3708928360321808</v>
      </c>
    </row>
    <row r="50" spans="1:6" x14ac:dyDescent="0.2">
      <c r="A50" s="10">
        <f t="shared" si="0"/>
        <v>48</v>
      </c>
      <c r="B50" s="24" t="s">
        <v>51</v>
      </c>
      <c r="C50" s="25" t="s">
        <v>52</v>
      </c>
      <c r="D50" s="26">
        <v>-56975</v>
      </c>
      <c r="E50" s="24">
        <v>1</v>
      </c>
      <c r="F50" s="27" t="s">
        <v>80</v>
      </c>
    </row>
    <row r="51" spans="1:6" x14ac:dyDescent="0.2">
      <c r="A51" s="10">
        <f t="shared" si="0"/>
        <v>49</v>
      </c>
      <c r="B51" s="24" t="s">
        <v>126</v>
      </c>
      <c r="C51" s="25" t="s">
        <v>127</v>
      </c>
      <c r="D51" s="26">
        <v>83168641</v>
      </c>
      <c r="E51" s="24">
        <v>1</v>
      </c>
      <c r="F51" s="27">
        <f t="shared" si="1"/>
        <v>0.17730636221065929</v>
      </c>
    </row>
    <row r="52" spans="1:6" x14ac:dyDescent="0.2">
      <c r="A52" s="10">
        <f t="shared" si="0"/>
        <v>50</v>
      </c>
      <c r="B52" s="24" t="s">
        <v>86</v>
      </c>
      <c r="C52" s="25" t="s">
        <v>87</v>
      </c>
      <c r="D52" s="26">
        <v>12507286</v>
      </c>
      <c r="E52" s="24">
        <v>2</v>
      </c>
      <c r="F52" s="27">
        <f t="shared" si="1"/>
        <v>2.3580382163987115</v>
      </c>
    </row>
    <row r="53" spans="1:6" x14ac:dyDescent="0.2">
      <c r="A53" s="10">
        <f t="shared" si="0"/>
        <v>51</v>
      </c>
      <c r="B53" s="24" t="s">
        <v>97</v>
      </c>
      <c r="C53" s="25" t="s">
        <v>98</v>
      </c>
      <c r="D53" s="26">
        <v>-972862</v>
      </c>
      <c r="E53" s="24">
        <v>1</v>
      </c>
      <c r="F53" s="27" t="s">
        <v>80</v>
      </c>
    </row>
    <row r="54" spans="1:6" x14ac:dyDescent="0.2">
      <c r="A54" s="10">
        <f t="shared" si="0"/>
        <v>52</v>
      </c>
      <c r="B54" s="24" t="s">
        <v>128</v>
      </c>
      <c r="C54" s="25" t="s">
        <v>129</v>
      </c>
      <c r="D54" s="26">
        <v>19131588</v>
      </c>
      <c r="E54" s="24">
        <v>1</v>
      </c>
      <c r="F54" s="27">
        <f t="shared" si="1"/>
        <v>0.7707843795148781</v>
      </c>
    </row>
    <row r="55" spans="1:6" x14ac:dyDescent="0.2">
      <c r="A55" s="10">
        <f t="shared" si="0"/>
        <v>53</v>
      </c>
      <c r="B55" s="24" t="s">
        <v>99</v>
      </c>
      <c r="C55" s="25" t="s">
        <v>100</v>
      </c>
      <c r="D55" s="26">
        <v>57885111</v>
      </c>
      <c r="E55" s="24">
        <v>3</v>
      </c>
      <c r="F55" s="27">
        <f t="shared" si="1"/>
        <v>0.7642550354121781</v>
      </c>
    </row>
    <row r="56" spans="1:6" x14ac:dyDescent="0.2">
      <c r="A56" s="10">
        <f t="shared" si="0"/>
        <v>54</v>
      </c>
      <c r="B56" s="24" t="s">
        <v>53</v>
      </c>
      <c r="C56" s="25" t="s">
        <v>54</v>
      </c>
      <c r="D56" s="26">
        <v>702269974</v>
      </c>
      <c r="E56" s="24">
        <v>29</v>
      </c>
      <c r="F56" s="27">
        <f t="shared" si="1"/>
        <v>0.6089446540764597</v>
      </c>
    </row>
    <row r="57" spans="1:6" x14ac:dyDescent="0.2">
      <c r="A57" s="10">
        <f t="shared" si="0"/>
        <v>55</v>
      </c>
      <c r="B57" s="24" t="s">
        <v>55</v>
      </c>
      <c r="C57" s="25" t="s">
        <v>56</v>
      </c>
      <c r="D57" s="26">
        <v>25855972</v>
      </c>
      <c r="E57" s="24">
        <v>3</v>
      </c>
      <c r="F57" s="27">
        <f t="shared" si="1"/>
        <v>1.7109775473589954</v>
      </c>
    </row>
    <row r="58" spans="1:6" x14ac:dyDescent="0.2">
      <c r="A58" s="10">
        <f t="shared" si="0"/>
        <v>56</v>
      </c>
      <c r="B58" s="24">
        <v>25682</v>
      </c>
      <c r="C58" s="28" t="s">
        <v>141</v>
      </c>
      <c r="D58" s="26" t="s">
        <v>88</v>
      </c>
      <c r="E58" s="24">
        <v>1</v>
      </c>
      <c r="F58" s="27" t="s">
        <v>80</v>
      </c>
    </row>
    <row r="59" spans="1:6" x14ac:dyDescent="0.2">
      <c r="A59" s="10">
        <f t="shared" si="0"/>
        <v>57</v>
      </c>
      <c r="B59" s="24" t="s">
        <v>130</v>
      </c>
      <c r="C59" s="25" t="s">
        <v>131</v>
      </c>
      <c r="D59" s="26">
        <v>17002213</v>
      </c>
      <c r="E59" s="24">
        <v>1</v>
      </c>
      <c r="F59" s="27">
        <f t="shared" si="1"/>
        <v>0.86731822414613247</v>
      </c>
    </row>
    <row r="60" spans="1:6" x14ac:dyDescent="0.2">
      <c r="A60" s="10">
        <f t="shared" si="0"/>
        <v>58</v>
      </c>
      <c r="B60" s="24" t="s">
        <v>132</v>
      </c>
      <c r="C60" s="25" t="s">
        <v>133</v>
      </c>
      <c r="D60" s="26">
        <v>21232987</v>
      </c>
      <c r="E60" s="24">
        <v>1</v>
      </c>
      <c r="F60" s="27">
        <f t="shared" si="1"/>
        <v>0.69450092847107603</v>
      </c>
    </row>
    <row r="61" spans="1:6" x14ac:dyDescent="0.2">
      <c r="A61" s="10">
        <f t="shared" si="0"/>
        <v>59</v>
      </c>
      <c r="B61" s="24" t="s">
        <v>57</v>
      </c>
      <c r="C61" s="25" t="s">
        <v>58</v>
      </c>
      <c r="D61" s="26">
        <v>6756812</v>
      </c>
      <c r="E61" s="24">
        <v>15</v>
      </c>
      <c r="F61" s="27">
        <f t="shared" si="1"/>
        <v>32.736583137981974</v>
      </c>
    </row>
    <row r="62" spans="1:6" x14ac:dyDescent="0.2">
      <c r="A62" s="10">
        <f t="shared" si="0"/>
        <v>60</v>
      </c>
      <c r="B62" s="24" t="s">
        <v>59</v>
      </c>
      <c r="C62" s="25" t="s">
        <v>60</v>
      </c>
      <c r="D62" s="26">
        <v>448817</v>
      </c>
      <c r="E62" s="24">
        <v>2</v>
      </c>
      <c r="F62" s="27" t="s">
        <v>80</v>
      </c>
    </row>
    <row r="63" spans="1:6" x14ac:dyDescent="0.2">
      <c r="A63" s="10">
        <f t="shared" si="0"/>
        <v>61</v>
      </c>
      <c r="B63" s="24" t="s">
        <v>61</v>
      </c>
      <c r="C63" s="25" t="s">
        <v>62</v>
      </c>
      <c r="D63" s="26">
        <v>246521506</v>
      </c>
      <c r="E63" s="24">
        <v>11</v>
      </c>
      <c r="F63" s="27">
        <f t="shared" si="1"/>
        <v>0.65799379402970681</v>
      </c>
    </row>
    <row r="64" spans="1:6" x14ac:dyDescent="0.2">
      <c r="A64" s="10">
        <f t="shared" si="0"/>
        <v>62</v>
      </c>
      <c r="B64" s="24" t="s">
        <v>63</v>
      </c>
      <c r="C64" s="25" t="s">
        <v>64</v>
      </c>
      <c r="D64" s="26">
        <v>27500589</v>
      </c>
      <c r="E64" s="24">
        <v>2</v>
      </c>
      <c r="F64" s="27">
        <f t="shared" si="1"/>
        <v>1.07243733475776</v>
      </c>
    </row>
    <row r="65" spans="1:6" x14ac:dyDescent="0.2">
      <c r="A65" s="10">
        <f t="shared" si="0"/>
        <v>63</v>
      </c>
      <c r="B65" s="24" t="s">
        <v>101</v>
      </c>
      <c r="C65" s="25" t="s">
        <v>102</v>
      </c>
      <c r="D65" s="26">
        <v>16031701</v>
      </c>
      <c r="E65" s="24">
        <v>1</v>
      </c>
      <c r="F65" s="27">
        <f t="shared" si="1"/>
        <v>0.91982311706750808</v>
      </c>
    </row>
    <row r="66" spans="1:6" x14ac:dyDescent="0.2">
      <c r="A66" s="10">
        <f t="shared" si="0"/>
        <v>64</v>
      </c>
      <c r="B66" s="24" t="s">
        <v>65</v>
      </c>
      <c r="C66" s="25" t="s">
        <v>66</v>
      </c>
      <c r="D66" s="26">
        <v>6776691</v>
      </c>
      <c r="E66" s="24">
        <v>2</v>
      </c>
      <c r="F66" s="27">
        <f t="shared" si="1"/>
        <v>4.3520736553324584</v>
      </c>
    </row>
    <row r="67" spans="1:6" x14ac:dyDescent="0.2">
      <c r="A67" s="10">
        <f t="shared" si="0"/>
        <v>65</v>
      </c>
      <c r="B67" s="24" t="s">
        <v>103</v>
      </c>
      <c r="C67" s="25" t="s">
        <v>104</v>
      </c>
      <c r="D67" s="26">
        <v>-2806</v>
      </c>
      <c r="E67" s="24">
        <v>1</v>
      </c>
      <c r="F67" s="27" t="s">
        <v>80</v>
      </c>
    </row>
    <row r="68" spans="1:6" x14ac:dyDescent="0.2">
      <c r="A68" s="10">
        <f t="shared" si="0"/>
        <v>66</v>
      </c>
      <c r="B68" s="24" t="s">
        <v>134</v>
      </c>
      <c r="C68" s="25" t="s">
        <v>135</v>
      </c>
      <c r="D68" s="26">
        <v>5459959</v>
      </c>
      <c r="E68" s="24">
        <v>1</v>
      </c>
      <c r="F68" s="27">
        <f>SUM(E68/210)/(D68/3096729129)</f>
        <v>2.7008131719879738</v>
      </c>
    </row>
    <row r="69" spans="1:6" x14ac:dyDescent="0.2">
      <c r="A69" s="10">
        <f>SUM(A68+1)</f>
        <v>67</v>
      </c>
      <c r="B69" s="24" t="s">
        <v>136</v>
      </c>
      <c r="C69" s="25" t="s">
        <v>137</v>
      </c>
      <c r="D69" s="26">
        <v>3346595</v>
      </c>
      <c r="E69" s="24">
        <v>1</v>
      </c>
      <c r="F69" s="27">
        <f>SUM(E69/210)/(D69/3096729129)</f>
        <v>4.4063680205445497</v>
      </c>
    </row>
    <row r="70" spans="1:6" x14ac:dyDescent="0.2">
      <c r="B70" s="23"/>
      <c r="C70" s="22"/>
      <c r="D70" s="18"/>
      <c r="E70" s="17"/>
      <c r="F70" s="14"/>
    </row>
    <row r="71" spans="1:6" x14ac:dyDescent="0.2">
      <c r="A71" s="1" t="s">
        <v>77</v>
      </c>
      <c r="B71" s="17"/>
      <c r="C71" s="20"/>
      <c r="D71" s="18"/>
      <c r="E71" s="17"/>
      <c r="F71" s="14"/>
    </row>
    <row r="72" spans="1:6" x14ac:dyDescent="0.2">
      <c r="C72" s="5" t="s">
        <v>75</v>
      </c>
      <c r="D72" s="6">
        <f>SUM(D3:D69)</f>
        <v>2525360597</v>
      </c>
      <c r="E72" s="21">
        <f>SUM(E3:E69)</f>
        <v>210</v>
      </c>
      <c r="F72" s="9"/>
    </row>
    <row r="73" spans="1:6" x14ac:dyDescent="0.2">
      <c r="C73" s="5" t="s">
        <v>143</v>
      </c>
      <c r="D73" s="7">
        <v>577567260</v>
      </c>
      <c r="E73" s="16"/>
      <c r="F73" s="9"/>
    </row>
    <row r="74" spans="1:6" x14ac:dyDescent="0.2">
      <c r="C74" s="5" t="s">
        <v>76</v>
      </c>
      <c r="D74" s="6">
        <f>SUM(D72:D73)</f>
        <v>3102927857</v>
      </c>
      <c r="E74" s="21">
        <f>SUM(E72:E73)</f>
        <v>210</v>
      </c>
      <c r="F74" s="9"/>
    </row>
    <row r="75" spans="1:6" x14ac:dyDescent="0.2">
      <c r="C75" s="5"/>
      <c r="D75" s="6"/>
      <c r="E75" s="2"/>
      <c r="F75" s="9"/>
    </row>
    <row r="76" spans="1:6" x14ac:dyDescent="0.2">
      <c r="C76" s="5"/>
      <c r="D76" s="6"/>
      <c r="E76" s="2"/>
      <c r="F76" s="9"/>
    </row>
    <row r="77" spans="1:6" x14ac:dyDescent="0.2">
      <c r="C77" s="5" t="s">
        <v>144</v>
      </c>
      <c r="D77" s="6"/>
      <c r="E77" s="2"/>
      <c r="F77" s="9"/>
    </row>
    <row r="78" spans="1:6" x14ac:dyDescent="0.2">
      <c r="C78" s="5" t="s">
        <v>81</v>
      </c>
      <c r="D78" s="6"/>
      <c r="E78" s="2"/>
      <c r="F78" s="9"/>
    </row>
    <row r="79" spans="1:6" x14ac:dyDescent="0.2">
      <c r="C79" s="5" t="s">
        <v>142</v>
      </c>
      <c r="D79" s="6"/>
      <c r="E79" s="2"/>
      <c r="F79" s="5"/>
    </row>
    <row r="80" spans="1:6" x14ac:dyDescent="0.2">
      <c r="C80" s="5" t="s">
        <v>105</v>
      </c>
      <c r="E80" s="2"/>
      <c r="F80" s="5"/>
    </row>
    <row r="81" spans="2:6" x14ac:dyDescent="0.2">
      <c r="B81" s="11" t="s">
        <v>77</v>
      </c>
      <c r="C81" s="21"/>
      <c r="D81" s="6"/>
      <c r="E81" s="2"/>
      <c r="F81" s="1"/>
    </row>
    <row r="82" spans="2:6" x14ac:dyDescent="0.2">
      <c r="F82" s="1"/>
    </row>
    <row r="83" spans="2:6" x14ac:dyDescent="0.2">
      <c r="F83" s="1"/>
    </row>
    <row r="84" spans="2:6" x14ac:dyDescent="0.2">
      <c r="F84" s="1"/>
    </row>
    <row r="85" spans="2:6" x14ac:dyDescent="0.2">
      <c r="F85" s="1"/>
    </row>
  </sheetData>
  <pageMargins left="0.45" right="0.45" top="0.75" bottom="0.75" header="0.3" footer="0.3"/>
  <pageSetup orientation="portrait" verticalDpi="1200" r:id="rId1"/>
  <headerFooter>
    <oddHeader>&amp;CAutomobile
2014 Complaint Index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6EA6-3D6A-458E-B34F-59B1996D96D8}">
  <dimension ref="C1"/>
  <sheetViews>
    <sheetView workbookViewId="0">
      <selection sqref="A1:D127"/>
    </sheetView>
  </sheetViews>
  <sheetFormatPr defaultRowHeight="12.75" x14ac:dyDescent="0.2"/>
  <cols>
    <col min="3" max="3" width="10.5" style="1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2014_Auto_Complaint_Index</dc:title>
  <dc:creator>kmathis</dc:creator>
  <cp:lastModifiedBy>Brown, Kurt</cp:lastModifiedBy>
  <cp:lastPrinted>2015-03-11T14:22:33Z</cp:lastPrinted>
  <dcterms:created xsi:type="dcterms:W3CDTF">2011-04-25T18:20:17Z</dcterms:created>
  <dcterms:modified xsi:type="dcterms:W3CDTF">2026-04-23T13:53:00Z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