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codeName="ThisWorkbook" defaultThemeVersion="166925"/>
  <mc:AlternateContent xmlns:mc="http://schemas.openxmlformats.org/markup-compatibility/2006">
    <mc:Choice Requires="x15">
      <x15ac:absPath xmlns:x15ac="http://schemas.microsoft.com/office/spreadsheetml/2010/11/ac" url="/Users/stipesc/Desktop/ISCB Charter Application/"/>
    </mc:Choice>
  </mc:AlternateContent>
  <xr:revisionPtr revIDLastSave="0" documentId="13_ncr:1_{34B110E8-D0E6-0C4D-9F87-EAE6DED2CD2F}" xr6:coauthVersionLast="47" xr6:coauthVersionMax="47" xr10:uidLastSave="{00000000-0000-0000-0000-000000000000}"/>
  <bookViews>
    <workbookView xWindow="3020" yWindow="980" windowWidth="21600" windowHeight="12860" xr2:uid="{81AF60A7-BF50-45CC-97F8-8F4879732707}"/>
  </bookViews>
  <sheets>
    <sheet name="Enrollment Plan" sheetId="1" r:id="rId1"/>
    <sheet name="Enrollment Plan Amendments" sheetId="4" r:id="rId2"/>
    <sheet name="CONTROL" sheetId="3" state="veryHidden" r:id="rId3"/>
  </sheets>
  <externalReferences>
    <externalReference r:id="rId4"/>
  </externalReferences>
  <definedNames>
    <definedName name="AcadYr1">'[1]3. School Information'!$D$19</definedName>
    <definedName name="mssg1">CONTROL!#REF!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9" i="4" l="1"/>
  <c r="R29" i="4"/>
  <c r="Q29" i="4"/>
  <c r="P29" i="4"/>
  <c r="O29" i="4"/>
  <c r="N29" i="4"/>
  <c r="M29" i="4"/>
  <c r="P34" i="1"/>
  <c r="O34" i="1"/>
  <c r="N34" i="1"/>
  <c r="M34" i="1"/>
  <c r="E34" i="1"/>
  <c r="F34" i="1"/>
  <c r="G34" i="1"/>
  <c r="H34" i="1"/>
  <c r="I34" i="1"/>
  <c r="J34" i="1"/>
  <c r="I28" i="4"/>
  <c r="I27" i="4"/>
  <c r="I26" i="4"/>
  <c r="I25" i="4"/>
  <c r="I24" i="4"/>
  <c r="I23" i="4"/>
  <c r="I22" i="4"/>
  <c r="I21" i="4"/>
  <c r="I20" i="4"/>
  <c r="I19" i="4"/>
  <c r="I18" i="4"/>
  <c r="I17" i="4"/>
  <c r="I16" i="4"/>
  <c r="H28" i="4"/>
  <c r="H27" i="4"/>
  <c r="H26" i="4"/>
  <c r="H25" i="4"/>
  <c r="H24" i="4"/>
  <c r="H23" i="4"/>
  <c r="H22" i="4"/>
  <c r="H21" i="4"/>
  <c r="H20" i="4"/>
  <c r="H29" i="4" s="1"/>
  <c r="H19" i="4"/>
  <c r="H18" i="4"/>
  <c r="H17" i="4"/>
  <c r="H16" i="4"/>
  <c r="G28" i="4"/>
  <c r="G27" i="4"/>
  <c r="G26" i="4"/>
  <c r="G25" i="4"/>
  <c r="G24" i="4"/>
  <c r="G23" i="4"/>
  <c r="G22" i="4"/>
  <c r="G21" i="4"/>
  <c r="G20" i="4"/>
  <c r="G19" i="4"/>
  <c r="G18" i="4"/>
  <c r="G17" i="4"/>
  <c r="G16" i="4"/>
  <c r="F28" i="4"/>
  <c r="F27" i="4"/>
  <c r="F26" i="4"/>
  <c r="F25" i="4"/>
  <c r="F24" i="4"/>
  <c r="F23" i="4"/>
  <c r="F22" i="4"/>
  <c r="F21" i="4"/>
  <c r="F20" i="4"/>
  <c r="F19" i="4"/>
  <c r="F18" i="4"/>
  <c r="F17" i="4"/>
  <c r="F16" i="4"/>
  <c r="E28" i="4"/>
  <c r="E27" i="4"/>
  <c r="E26" i="4"/>
  <c r="E25" i="4"/>
  <c r="E24" i="4"/>
  <c r="E23" i="4"/>
  <c r="E22" i="4"/>
  <c r="E21" i="4"/>
  <c r="E20" i="4"/>
  <c r="E19" i="4"/>
  <c r="E18" i="4"/>
  <c r="E17" i="4"/>
  <c r="E16" i="4"/>
  <c r="F5" i="4"/>
  <c r="Q15" i="4"/>
  <c r="P15" i="4"/>
  <c r="O15" i="4"/>
  <c r="N15" i="4"/>
  <c r="M15" i="4"/>
  <c r="G29" i="4" l="1"/>
  <c r="F29" i="4"/>
  <c r="I29" i="4"/>
  <c r="E29" i="4"/>
  <c r="F6" i="4"/>
  <c r="I20" i="1" l="1"/>
  <c r="I15" i="4" s="1"/>
  <c r="H20" i="1"/>
  <c r="H15" i="4" s="1"/>
  <c r="G20" i="1"/>
  <c r="G15" i="4" s="1"/>
  <c r="F20" i="1"/>
  <c r="F15" i="4" s="1"/>
  <c r="E20" i="1"/>
  <c r="E15" i="4" s="1"/>
</calcChain>
</file>

<file path=xl/sharedStrings.xml><?xml version="1.0" encoding="utf-8"?>
<sst xmlns="http://schemas.openxmlformats.org/spreadsheetml/2006/main" count="143" uniqueCount="121">
  <si>
    <t>Enrollment Plan for Schools Authorized by the Indiana Charter School Board</t>
  </si>
  <si>
    <t>Designated Representative:</t>
  </si>
  <si>
    <t>Grade Level</t>
  </si>
  <si>
    <t>K</t>
  </si>
  <si>
    <t>Name of Charter School:</t>
  </si>
  <si>
    <t>K-8</t>
  </si>
  <si>
    <t>Amendment Notes</t>
  </si>
  <si>
    <t>Year 1</t>
  </si>
  <si>
    <t>Year 2</t>
  </si>
  <si>
    <t>Year 3</t>
  </si>
  <si>
    <t>Year 4</t>
  </si>
  <si>
    <t>Year 5</t>
  </si>
  <si>
    <t>Grade Span (Format: "X-X"):</t>
  </si>
  <si>
    <t>Year 1 (Format: "YYYY"):</t>
  </si>
  <si>
    <t>K-1</t>
  </si>
  <si>
    <t>K-2</t>
  </si>
  <si>
    <t>K-3</t>
  </si>
  <si>
    <t>K-4</t>
  </si>
  <si>
    <t>K-5</t>
  </si>
  <si>
    <t>K-6</t>
  </si>
  <si>
    <t>K-7</t>
  </si>
  <si>
    <t>K-9</t>
  </si>
  <si>
    <t>K-10</t>
  </si>
  <si>
    <t>K-11</t>
  </si>
  <si>
    <t>K-12</t>
  </si>
  <si>
    <t>1-2</t>
  </si>
  <si>
    <t>1-3</t>
  </si>
  <si>
    <t>2-3</t>
  </si>
  <si>
    <t>3-4</t>
  </si>
  <si>
    <t>4-5</t>
  </si>
  <si>
    <t>5-6</t>
  </si>
  <si>
    <t>6-7</t>
  </si>
  <si>
    <t>7-8</t>
  </si>
  <si>
    <t>8-9</t>
  </si>
  <si>
    <t>9-10</t>
  </si>
  <si>
    <t>9-11</t>
  </si>
  <si>
    <t>9-12</t>
  </si>
  <si>
    <t>10-11</t>
  </si>
  <si>
    <t>10-12</t>
  </si>
  <si>
    <t>11-12</t>
  </si>
  <si>
    <t>1-4</t>
  </si>
  <si>
    <t>1-5</t>
  </si>
  <si>
    <t>1-6</t>
  </si>
  <si>
    <t>1-7</t>
  </si>
  <si>
    <t>1-8</t>
  </si>
  <si>
    <t>1-9</t>
  </si>
  <si>
    <t>1-10</t>
  </si>
  <si>
    <t>1-11</t>
  </si>
  <si>
    <t>1-12</t>
  </si>
  <si>
    <t>2-4</t>
  </si>
  <si>
    <t>2-5</t>
  </si>
  <si>
    <t>2-6</t>
  </si>
  <si>
    <t>2-7</t>
  </si>
  <si>
    <t>2-8</t>
  </si>
  <si>
    <t>2-9</t>
  </si>
  <si>
    <t>2-10</t>
  </si>
  <si>
    <t>2-11</t>
  </si>
  <si>
    <t>2-12</t>
  </si>
  <si>
    <t>3-5</t>
  </si>
  <si>
    <t>3-6</t>
  </si>
  <si>
    <t>3-7</t>
  </si>
  <si>
    <t>3-8</t>
  </si>
  <si>
    <t>3-9</t>
  </si>
  <si>
    <t>3-10</t>
  </si>
  <si>
    <t>3-11</t>
  </si>
  <si>
    <t>3-12</t>
  </si>
  <si>
    <t>4-6</t>
  </si>
  <si>
    <t>4-7</t>
  </si>
  <si>
    <t>4-8</t>
  </si>
  <si>
    <t>4-9</t>
  </si>
  <si>
    <t>4-10</t>
  </si>
  <si>
    <t>4-11</t>
  </si>
  <si>
    <t>4-12</t>
  </si>
  <si>
    <t>5-7</t>
  </si>
  <si>
    <t>5-8</t>
  </si>
  <si>
    <t>5-9</t>
  </si>
  <si>
    <t>5-10</t>
  </si>
  <si>
    <t>5-11</t>
  </si>
  <si>
    <t>5-12</t>
  </si>
  <si>
    <t>6-8</t>
  </si>
  <si>
    <t>6-9</t>
  </si>
  <si>
    <t>6-10</t>
  </si>
  <si>
    <t>6-11</t>
  </si>
  <si>
    <t>6-12</t>
  </si>
  <si>
    <t>7-9</t>
  </si>
  <si>
    <t>7-10</t>
  </si>
  <si>
    <t>7-11</t>
  </si>
  <si>
    <t>7-12</t>
  </si>
  <si>
    <t>8-10</t>
  </si>
  <si>
    <t>8-11</t>
  </si>
  <si>
    <t>8-12</t>
  </si>
  <si>
    <t>Yearly Enrollment By Grade Level</t>
  </si>
  <si>
    <t>Approval Date:</t>
  </si>
  <si>
    <t>Amended Enrollment</t>
  </si>
  <si>
    <t>1. Please complete all appropriate grey cells. The first six (6) lines are required.
2. The Enrollment Plan Approval Date on line 13 is the date the initital Enrollment Plan was approved as part of a Charter Application.
3. Enrollment Plan Amendments list the amendments, effective year, and approval date of those amendments to the school's Enrollment Plan that are approved pursuant to ICSB's Enrollment Plan Amendment Policy.</t>
  </si>
  <si>
    <t>Proposed Yearly Enrollment By Grade Level</t>
  </si>
  <si>
    <t>Proposed Amendment to Enrollment Plan</t>
  </si>
  <si>
    <t>Initial Approval Date:</t>
  </si>
  <si>
    <t>Approved Amendments
(Completed by ICSB)</t>
  </si>
  <si>
    <t>Contact Phone:</t>
  </si>
  <si>
    <t>Contact Email:</t>
  </si>
  <si>
    <t>1. Please submit as part of your original Enrollment Plan worksheet. Existing information will be autofilled.
2. Approved amendments will be reflected on your official Enrollment Plan on Sheet 1.</t>
  </si>
  <si>
    <t>Data Validation</t>
  </si>
  <si>
    <t>Grade Span</t>
  </si>
  <si>
    <t>Select from drop-down list →</t>
  </si>
  <si>
    <t>Proposed Grade Span:</t>
  </si>
  <si>
    <t>Year 1 of Change (Format: "YYYY"):</t>
  </si>
  <si>
    <t>Year</t>
  </si>
  <si>
    <t>Maximum Enrollment:</t>
  </si>
  <si>
    <t>Maximum Enrollment</t>
  </si>
  <si>
    <t>Yearly  Enrollment:</t>
  </si>
  <si>
    <t>Proposed Maximum Enrollment:</t>
  </si>
  <si>
    <t>Current Yearly Enrollment By Grade Level</t>
  </si>
  <si>
    <t>Yearly Enrollment:</t>
  </si>
  <si>
    <t>Current Grade Span:</t>
  </si>
  <si>
    <t>Cold Spring School</t>
  </si>
  <si>
    <t>Cody Stipes</t>
  </si>
  <si>
    <t>317.226.4155</t>
  </si>
  <si>
    <t>stipesc@myips.org</t>
  </si>
  <si>
    <t>450</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</si>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</sst>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u/>
      <sz val="11"/>
      <color theme="1"/>
      <name val="Calibri"/>
      <family val="2"/>
      <scheme val="minor"/>
    </font>
    <font>
      <sz val="11"/>
      <color rgb="FF454545"/>
      <name val="Courier New"/>
      <family val="3"/>
    </font>
    <font>
      <b/>
      <sz val="14"/>
      <color theme="1"/>
      <name val="Calibri"/>
      <family val="2"/>
      <scheme val="minor"/>
    </font>
    <font>
      <sz val="14"/>
      <color theme="1"/>
      <name val="Calibri"/>
      <family val="2"/>
      <scheme val="minor"/>
    </font>
    <font>
      <b/>
      <u/>
      <sz val="11"/>
      <color theme="1"/>
      <name val="Calibri"/>
      <family val="2"/>
      <scheme val="minor"/>
    </font>
    <font>
      <b/>
      <u/>
      <sz val="10"/>
      <color theme="1"/>
      <name val="Calibri"/>
      <family val="2"/>
      <scheme val="minor"/>
    </font>
    <font>
      <sz val="10"/>
      <color theme="1"/>
      <name val="Calibri"/>
      <family val="2"/>
      <scheme val="minor"/>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112">
    <xf numFmtId="0" fontId="0" fillId="0" borderId="0" xfId="0"/>
    <xf numFmtId="0" fontId="0" fillId="2" borderId="0" xfId="0" applyFill="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0" xfId="0" applyFill="1" applyAlignment="1">
      <alignment horizontal="center" vertical="center" wrapText="1"/>
    </xf>
    <xf numFmtId="0" fontId="0" fillId="2" borderId="0" xfId="0" applyFill="1" applyAlignment="1">
      <alignment horizontal="center" vertical="center"/>
    </xf>
    <xf numFmtId="0" fontId="0" fillId="2" borderId="10" xfId="0" applyFill="1" applyBorder="1"/>
    <xf numFmtId="0" fontId="0" fillId="2" borderId="1" xfId="0" applyFill="1" applyBorder="1" applyAlignment="1">
      <alignment horizontal="center" vertical="center"/>
    </xf>
    <xf numFmtId="0" fontId="0" fillId="2" borderId="7" xfId="0" applyFill="1" applyBorder="1"/>
    <xf numFmtId="0" fontId="0" fillId="2" borderId="12" xfId="0" applyFill="1" applyBorder="1"/>
    <xf numFmtId="0" fontId="0" fillId="2" borderId="8" xfId="0" applyFill="1" applyBorder="1"/>
    <xf numFmtId="0" fontId="0" fillId="2" borderId="9" xfId="0" applyFill="1" applyBorder="1"/>
    <xf numFmtId="0" fontId="0" fillId="2" borderId="0" xfId="0" applyFill="1" applyAlignment="1">
      <alignment horizontal="right" vertical="center"/>
    </xf>
    <xf numFmtId="14" fontId="1" fillId="4" borderId="1" xfId="0" applyNumberFormat="1" applyFont="1" applyFill="1" applyBorder="1" applyAlignment="1">
      <alignment horizontal="center" vertical="center"/>
    </xf>
    <xf numFmtId="0" fontId="0" fillId="2" borderId="0" xfId="0" applyFill="1" applyAlignment="1">
      <alignment horizontal="right" vertical="center" indent="1"/>
    </xf>
    <xf numFmtId="0" fontId="2" fillId="2" borderId="0" xfId="0" applyFont="1" applyFill="1" applyAlignment="1">
      <alignment horizontal="center" vertical="center"/>
    </xf>
    <xf numFmtId="0" fontId="2" fillId="0" borderId="6" xfId="0" applyFont="1" applyBorder="1" applyAlignment="1">
      <alignment horizontal="center" vertical="center"/>
    </xf>
    <xf numFmtId="14" fontId="0" fillId="2" borderId="0" xfId="0" applyNumberFormat="1" applyFill="1"/>
    <xf numFmtId="14" fontId="0" fillId="2" borderId="14" xfId="0" applyNumberFormat="1" applyFill="1" applyBorder="1" applyAlignment="1">
      <alignment horizontal="center" vertical="center"/>
    </xf>
    <xf numFmtId="0" fontId="2" fillId="2" borderId="15" xfId="0" applyFont="1" applyFill="1" applyBorder="1" applyAlignment="1">
      <alignment horizontal="center" vertical="center"/>
    </xf>
    <xf numFmtId="14" fontId="1" fillId="2" borderId="0" xfId="0" applyNumberFormat="1" applyFont="1" applyFill="1" applyAlignment="1">
      <alignment horizontal="center" vertical="center"/>
    </xf>
    <xf numFmtId="49" fontId="0" fillId="0" borderId="0" xfId="0" applyNumberFormat="1"/>
    <xf numFmtId="1" fontId="0" fillId="3" borderId="14" xfId="0" applyNumberFormat="1" applyFill="1" applyBorder="1" applyAlignment="1" applyProtection="1">
      <alignment horizontal="center" vertical="center"/>
      <protection locked="0"/>
    </xf>
    <xf numFmtId="1" fontId="0" fillId="3" borderId="1" xfId="0" applyNumberFormat="1" applyFill="1" applyBorder="1" applyAlignment="1" applyProtection="1">
      <alignment horizontal="center" vertical="center"/>
      <protection locked="0"/>
    </xf>
    <xf numFmtId="1" fontId="0" fillId="4" borderId="14" xfId="0" applyNumberFormat="1" applyFill="1" applyBorder="1" applyAlignment="1">
      <alignment horizontal="center" vertical="center"/>
    </xf>
    <xf numFmtId="1" fontId="1" fillId="4" borderId="14" xfId="0" applyNumberFormat="1" applyFont="1" applyFill="1" applyBorder="1" applyAlignment="1">
      <alignment horizontal="center" vertical="center"/>
    </xf>
    <xf numFmtId="1" fontId="0" fillId="4" borderId="1" xfId="0" applyNumberFormat="1" applyFill="1" applyBorder="1" applyAlignment="1">
      <alignment horizontal="center" vertical="center"/>
    </xf>
    <xf numFmtId="1" fontId="0" fillId="2" borderId="0" xfId="0" applyNumberFormat="1" applyFill="1" applyAlignment="1">
      <alignment horizontal="left" vertical="center"/>
    </xf>
    <xf numFmtId="14" fontId="3" fillId="0" borderId="0" xfId="0" applyNumberFormat="1" applyFont="1"/>
    <xf numFmtId="0" fontId="0" fillId="0" borderId="6" xfId="0" applyBorder="1"/>
    <xf numFmtId="0" fontId="1" fillId="2" borderId="0" xfId="0" applyFont="1" applyFill="1" applyAlignment="1">
      <alignment horizontal="center" vertical="center"/>
    </xf>
    <xf numFmtId="0" fontId="0" fillId="2" borderId="0" xfId="0" applyFill="1" applyAlignment="1">
      <alignment vertical="center"/>
    </xf>
    <xf numFmtId="0" fontId="0" fillId="2" borderId="0" xfId="0" applyFill="1" applyAlignment="1">
      <alignment horizontal="left" vertical="center"/>
    </xf>
    <xf numFmtId="49" fontId="6" fillId="0" borderId="0" xfId="0" applyNumberFormat="1" applyFont="1"/>
    <xf numFmtId="0" fontId="6" fillId="0" borderId="0" xfId="0" applyFont="1"/>
    <xf numFmtId="0" fontId="8" fillId="0" borderId="0" xfId="0" applyFont="1"/>
    <xf numFmtId="0" fontId="8" fillId="0" borderId="0" xfId="0" applyFont="1" applyAlignment="1">
      <alignment horizontal="center" vertical="center"/>
    </xf>
    <xf numFmtId="49" fontId="0" fillId="0" borderId="0" xfId="0" applyNumberFormat="1" applyAlignment="1">
      <alignment horizontal="center" vertical="center"/>
    </xf>
    <xf numFmtId="0" fontId="7" fillId="0" borderId="0" xfId="0" applyFont="1" applyAlignment="1">
      <alignment horizontal="center" vertical="center"/>
    </xf>
    <xf numFmtId="0" fontId="1" fillId="2" borderId="0" xfId="0" applyFont="1" applyFill="1" applyAlignment="1">
      <alignment vertical="center"/>
    </xf>
    <xf numFmtId="0" fontId="9" fillId="2" borderId="0" xfId="0" applyFont="1" applyFill="1" applyAlignment="1">
      <alignment horizontal="left" vertical="center" indent="2"/>
    </xf>
    <xf numFmtId="1" fontId="0" fillId="2" borderId="14" xfId="0" applyNumberFormat="1" applyFill="1" applyBorder="1" applyAlignment="1">
      <alignment horizontal="center" vertical="center"/>
    </xf>
    <xf numFmtId="1" fontId="0" fillId="2" borderId="15" xfId="0" applyNumberFormat="1" applyFill="1" applyBorder="1" applyAlignment="1">
      <alignment horizontal="center" vertical="center"/>
    </xf>
    <xf numFmtId="1" fontId="0" fillId="2" borderId="10" xfId="0" applyNumberFormat="1" applyFill="1" applyBorder="1" applyAlignment="1">
      <alignment horizontal="center" vertical="center"/>
    </xf>
    <xf numFmtId="1" fontId="1" fillId="2" borderId="1" xfId="0" applyNumberFormat="1" applyFont="1" applyFill="1" applyBorder="1" applyAlignment="1">
      <alignment horizontal="center" vertical="center"/>
    </xf>
    <xf numFmtId="1" fontId="0" fillId="4" borderId="16" xfId="0" applyNumberFormat="1" applyFill="1" applyBorder="1" applyAlignment="1">
      <alignment horizontal="center" vertical="center"/>
    </xf>
    <xf numFmtId="1" fontId="1" fillId="2" borderId="14" xfId="0" applyNumberFormat="1" applyFont="1" applyFill="1" applyBorder="1" applyAlignment="1">
      <alignment horizontal="center" vertical="center"/>
    </xf>
    <xf numFmtId="1" fontId="0" fillId="3" borderId="16" xfId="0" applyNumberFormat="1" applyFill="1" applyBorder="1" applyAlignment="1" applyProtection="1">
      <alignment horizontal="center" vertical="center"/>
      <protection locked="0"/>
    </xf>
    <xf numFmtId="1" fontId="0" fillId="2" borderId="16" xfId="0" applyNumberFormat="1" applyFill="1" applyBorder="1" applyAlignment="1">
      <alignment horizontal="center" vertical="center"/>
    </xf>
    <xf numFmtId="0" fontId="0" fillId="2" borderId="3" xfId="0" applyFill="1" applyBorder="1" applyAlignment="1">
      <alignment horizontal="left" vertical="center" indent="1"/>
    </xf>
    <xf numFmtId="0" fontId="0" fillId="2" borderId="0" xfId="0" applyFill="1" applyAlignment="1">
      <alignment horizontal="left" vertical="center" indent="1"/>
    </xf>
    <xf numFmtId="0" fontId="0" fillId="0" borderId="0" xfId="0" applyAlignment="1">
      <alignment horizontal="left" vertical="center" indent="1"/>
    </xf>
    <xf numFmtId="49" fontId="0" fillId="3" borderId="11" xfId="0" applyNumberFormat="1" applyFill="1" applyBorder="1" applyAlignment="1" applyProtection="1">
      <alignment horizontal="left" vertical="center" indent="1"/>
      <protection locked="0"/>
    </xf>
    <xf numFmtId="49" fontId="0" fillId="0" borderId="12" xfId="0" applyNumberFormat="1" applyBorder="1" applyAlignment="1" applyProtection="1">
      <alignment horizontal="left" vertical="center" indent="1"/>
      <protection locked="0"/>
    </xf>
    <xf numFmtId="0" fontId="0" fillId="0" borderId="13" xfId="0" applyBorder="1" applyAlignment="1" applyProtection="1">
      <alignment horizontal="left" vertical="center" indent="1"/>
      <protection locked="0"/>
    </xf>
    <xf numFmtId="49" fontId="0" fillId="4" borderId="2" xfId="0" applyNumberFormat="1" applyFill="1" applyBorder="1" applyAlignment="1">
      <alignment wrapText="1"/>
    </xf>
    <xf numFmtId="49" fontId="0" fillId="4" borderId="3" xfId="0" applyNumberFormat="1" applyFill="1" applyBorder="1" applyAlignment="1">
      <alignment wrapText="1"/>
    </xf>
    <xf numFmtId="49" fontId="0" fillId="0" borderId="4" xfId="0" applyNumberFormat="1" applyBorder="1" applyAlignment="1">
      <alignment wrapText="1"/>
    </xf>
    <xf numFmtId="49" fontId="0" fillId="4" borderId="5" xfId="0" applyNumberFormat="1" applyFill="1" applyBorder="1" applyAlignment="1">
      <alignment wrapText="1"/>
    </xf>
    <xf numFmtId="49" fontId="0" fillId="4" borderId="0" xfId="0" applyNumberFormat="1" applyFill="1" applyAlignment="1">
      <alignment wrapText="1"/>
    </xf>
    <xf numFmtId="49" fontId="0" fillId="0" borderId="6" xfId="0" applyNumberFormat="1" applyBorder="1" applyAlignment="1">
      <alignment wrapText="1"/>
    </xf>
    <xf numFmtId="49" fontId="0" fillId="4" borderId="7" xfId="0" applyNumberFormat="1" applyFill="1" applyBorder="1" applyAlignment="1">
      <alignment wrapText="1"/>
    </xf>
    <xf numFmtId="49" fontId="0" fillId="4" borderId="8" xfId="0" applyNumberFormat="1" applyFill="1" applyBorder="1" applyAlignment="1">
      <alignment wrapText="1"/>
    </xf>
    <xf numFmtId="49" fontId="0" fillId="0" borderId="9" xfId="0" applyNumberFormat="1" applyBorder="1" applyAlignment="1">
      <alignment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2" xfId="0" applyBorder="1"/>
    <xf numFmtId="0" fontId="0" fillId="0" borderId="13" xfId="0" applyBorder="1"/>
    <xf numFmtId="0" fontId="0" fillId="0" borderId="11" xfId="0" applyBorder="1" applyAlignment="1">
      <alignment horizontal="center" vertical="center" wrapText="1"/>
    </xf>
    <xf numFmtId="0" fontId="0" fillId="0" borderId="13" xfId="0"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2" fillId="2" borderId="15" xfId="0" applyFont="1" applyFill="1" applyBorder="1" applyAlignment="1">
      <alignment horizontal="center" vertical="center" wrapText="1"/>
    </xf>
    <xf numFmtId="0" fontId="2" fillId="0" borderId="14" xfId="0" applyFont="1" applyBorder="1" applyAlignment="1">
      <alignment horizontal="center" vertical="center" wrapText="1"/>
    </xf>
    <xf numFmtId="0" fontId="0" fillId="2" borderId="15" xfId="0" applyFill="1" applyBorder="1" applyAlignment="1">
      <alignment horizontal="center" vertical="center"/>
    </xf>
    <xf numFmtId="0" fontId="0" fillId="0" borderId="14" xfId="0" applyBorder="1" applyAlignment="1">
      <alignment horizontal="center" vertical="center"/>
    </xf>
    <xf numFmtId="0" fontId="4" fillId="2" borderId="3" xfId="0" applyFont="1" applyFill="1" applyBorder="1" applyAlignment="1">
      <alignment horizontal="center" vertical="center"/>
    </xf>
    <xf numFmtId="0" fontId="5" fillId="0" borderId="3" xfId="0" applyFont="1" applyBorder="1"/>
    <xf numFmtId="49" fontId="0" fillId="3" borderId="11" xfId="0" applyNumberForma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1" fillId="2" borderId="3" xfId="0" applyFont="1" applyFill="1" applyBorder="1" applyAlignment="1">
      <alignment horizontal="center" vertical="center"/>
    </xf>
    <xf numFmtId="0" fontId="0" fillId="4" borderId="11" xfId="0" applyFill="1" applyBorder="1"/>
    <xf numFmtId="0" fontId="0" fillId="4" borderId="13" xfId="0" applyFill="1" applyBorder="1"/>
    <xf numFmtId="0" fontId="1" fillId="2" borderId="0" xfId="0" applyFont="1" applyFill="1" applyAlignment="1">
      <alignment horizontal="center" vertical="center"/>
    </xf>
    <xf numFmtId="0" fontId="1" fillId="2" borderId="0" xfId="0" applyFont="1" applyFill="1" applyAlignment="1">
      <alignment vertical="center"/>
    </xf>
    <xf numFmtId="0" fontId="1" fillId="2" borderId="0" xfId="0" applyFont="1" applyFill="1" applyAlignment="1">
      <alignment horizontal="left" vertical="center"/>
    </xf>
    <xf numFmtId="0" fontId="0" fillId="3" borderId="11" xfId="0" applyFill="1" applyBorder="1" applyAlignment="1" applyProtection="1">
      <alignment horizontal="left" vertical="center" indent="1"/>
      <protection locked="0"/>
    </xf>
    <xf numFmtId="0" fontId="0" fillId="0" borderId="12" xfId="0" applyBorder="1" applyAlignment="1" applyProtection="1">
      <alignment horizontal="left" vertical="center" indent="1"/>
      <protection locked="0"/>
    </xf>
    <xf numFmtId="0" fontId="0" fillId="2" borderId="11" xfId="0" applyFill="1"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lignment wrapText="1"/>
    </xf>
    <xf numFmtId="0" fontId="0" fillId="0" borderId="13" xfId="0" applyBorder="1" applyAlignment="1">
      <alignment wrapText="1"/>
    </xf>
    <xf numFmtId="0" fontId="0" fillId="3" borderId="7" xfId="0" applyFill="1" applyBorder="1" applyAlignment="1" applyProtection="1">
      <alignment horizontal="left" vertical="center" indent="1"/>
      <protection locked="0"/>
    </xf>
    <xf numFmtId="0" fontId="0" fillId="0" borderId="8" xfId="0" applyBorder="1" applyAlignment="1" applyProtection="1">
      <alignment horizontal="left" vertical="center" indent="1"/>
      <protection locked="0"/>
    </xf>
    <xf numFmtId="0" fontId="0" fillId="0" borderId="9" xfId="0" applyBorder="1" applyAlignment="1" applyProtection="1">
      <alignment horizontal="left" vertical="center" indent="1"/>
      <protection locked="0"/>
    </xf>
    <xf numFmtId="0" fontId="0" fillId="0" borderId="12" xfId="0" applyBorder="1" applyAlignment="1">
      <alignment horizontal="left" wrapText="1"/>
    </xf>
    <xf numFmtId="0" fontId="0" fillId="0" borderId="12" xfId="0" applyBorder="1" applyAlignment="1">
      <alignment horizontal="left"/>
    </xf>
    <xf numFmtId="0" fontId="0" fillId="0" borderId="13" xfId="0" applyBorder="1" applyAlignment="1">
      <alignment horizontal="left"/>
    </xf>
    <xf numFmtId="0" fontId="0" fillId="2" borderId="11" xfId="0" applyFill="1" applyBorder="1" applyAlignment="1">
      <alignment horizontal="center" vertical="center" wrapText="1"/>
    </xf>
    <xf numFmtId="0" fontId="0" fillId="2" borderId="0" xfId="0" applyFill="1" applyAlignment="1">
      <alignment vertical="center"/>
    </xf>
    <xf numFmtId="49" fontId="0" fillId="3" borderId="11" xfId="0" applyNumberFormat="1" applyFill="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2" borderId="0" xfId="0" applyFill="1" applyAlignment="1">
      <alignment horizontal="left" vertical="center"/>
    </xf>
    <xf numFmtId="0" fontId="9" fillId="2" borderId="11" xfId="0" applyFont="1" applyFill="1" applyBorder="1" applyAlignment="1">
      <alignment horizontal="left" vertical="center" indent="1"/>
    </xf>
    <xf numFmtId="0" fontId="9" fillId="2" borderId="12" xfId="0" applyFont="1" applyFill="1" applyBorder="1" applyAlignment="1">
      <alignment horizontal="left" vertical="center" indent="1"/>
    </xf>
    <xf numFmtId="0" fontId="9" fillId="2" borderId="13" xfId="0" applyFont="1" applyFill="1" applyBorder="1" applyAlignment="1">
      <alignment horizontal="left" vertical="center" indent="1"/>
    </xf>
    <xf numFmtId="0" fontId="9" fillId="0" borderId="12" xfId="0" applyFont="1" applyBorder="1" applyAlignment="1">
      <alignment horizontal="left" vertical="center" indent="1"/>
    </xf>
    <xf numFmtId="0" fontId="0" fillId="0" borderId="13" xfId="0" applyBorder="1" applyAlignment="1">
      <alignment horizontal="left" vertical="center" indent="1"/>
    </xf>
  </cellXfs>
  <cellStyles count="1">
    <cellStyle name="Normal" xfId="0" builtinId="0"/>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ICSB%20Documents/Financial%20Workbooks/Financial%20Reporting%20WorkSheet/Current%20Version/Financial_Reporting_Sheet_2020-21_REVISED.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ons"/>
      <sheetName val="2. Reporting Dates"/>
      <sheetName val="3. School Information"/>
      <sheetName val="4. Financial Position"/>
      <sheetName val="5. Annual Budget"/>
      <sheetName val="6. Quarterly Report"/>
      <sheetName val="CONTROL"/>
    </sheetNames>
    <sheetDataSet>
      <sheetData sheetId="0" refreshError="1"/>
      <sheetData sheetId="1" refreshError="1"/>
      <sheetData sheetId="2">
        <row r="19">
          <cell r="D19" t="str">
            <v>Select from drop-down list →</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0F010-AED5-42AA-9923-36FBB966944C}">
  <sheetPr codeName="Sheet1">
    <pageSetUpPr fitToPage="1"/>
  </sheetPr>
  <dimension ref="B1:X42"/>
  <sheetViews>
    <sheetView tabSelected="1" zoomScaleNormal="100" workbookViewId="0">
      <selection activeCell="H29" sqref="H29"/>
    </sheetView>
  </sheetViews>
  <sheetFormatPr baseColWidth="10" defaultColWidth="9.1640625" defaultRowHeight="15" x14ac:dyDescent="0.2"/>
  <cols>
    <col min="1" max="3" width="2.6640625" style="1" customWidth="1"/>
    <col min="4" max="4" width="24.6640625" style="1" customWidth="1"/>
    <col min="5" max="9" width="10.6640625" style="1" customWidth="1"/>
    <col min="10" max="10" width="12.6640625" style="1" customWidth="1"/>
    <col min="11" max="11" width="13.33203125" style="1" customWidth="1"/>
    <col min="12" max="12" width="2.6640625" style="1" customWidth="1"/>
    <col min="13" max="16" width="10.6640625" style="1" customWidth="1"/>
    <col min="17" max="19" width="2.6640625" style="1" customWidth="1"/>
    <col min="20" max="22" width="9.1640625" style="1"/>
    <col min="23" max="24" width="2.6640625" style="1" customWidth="1"/>
    <col min="25" max="16384" width="9.1640625" style="1"/>
  </cols>
  <sheetData>
    <row r="1" spans="2:24" ht="14" customHeight="1" x14ac:dyDescent="0.2"/>
    <row r="2" spans="2:24" ht="30" customHeight="1" x14ac:dyDescent="0.25">
      <c r="B2" s="2"/>
      <c r="C2" s="3"/>
      <c r="D2" s="79" t="s">
        <v>0</v>
      </c>
      <c r="E2" s="79"/>
      <c r="F2" s="79"/>
      <c r="G2" s="79"/>
      <c r="H2" s="79"/>
      <c r="I2" s="79"/>
      <c r="J2" s="79"/>
      <c r="K2" s="79"/>
      <c r="L2" s="79"/>
      <c r="M2" s="79"/>
      <c r="N2" s="80"/>
      <c r="O2" s="80"/>
      <c r="P2" s="80"/>
      <c r="Q2" s="80"/>
      <c r="R2" s="80"/>
      <c r="S2" s="80"/>
      <c r="T2" s="80"/>
      <c r="U2" s="80"/>
      <c r="V2" s="80"/>
      <c r="W2" s="3"/>
      <c r="X2" s="4"/>
    </row>
    <row r="3" spans="2:24" ht="72" customHeight="1" x14ac:dyDescent="0.2">
      <c r="B3" s="5"/>
      <c r="D3" s="91" t="s">
        <v>94</v>
      </c>
      <c r="E3" s="92"/>
      <c r="F3" s="92"/>
      <c r="G3" s="92"/>
      <c r="H3" s="92"/>
      <c r="I3" s="92"/>
      <c r="J3" s="92"/>
      <c r="K3" s="92"/>
      <c r="L3" s="92"/>
      <c r="M3" s="92"/>
      <c r="N3" s="93"/>
      <c r="O3" s="93"/>
      <c r="P3" s="93"/>
      <c r="Q3" s="93"/>
      <c r="R3" s="93"/>
      <c r="S3" s="93"/>
      <c r="T3" s="93"/>
      <c r="U3" s="93"/>
      <c r="V3" s="94"/>
      <c r="X3" s="6"/>
    </row>
    <row r="4" spans="2:24" ht="20" customHeight="1" x14ac:dyDescent="0.2">
      <c r="B4" s="5"/>
      <c r="X4" s="6"/>
    </row>
    <row r="5" spans="2:24" ht="20" customHeight="1" x14ac:dyDescent="0.2">
      <c r="B5" s="5"/>
      <c r="D5" s="88" t="s">
        <v>4</v>
      </c>
      <c r="E5" s="88"/>
      <c r="F5" s="89" t="s">
        <v>115</v>
      </c>
      <c r="G5" s="90"/>
      <c r="H5" s="90"/>
      <c r="I5" s="90"/>
      <c r="J5" s="57"/>
      <c r="X5" s="6"/>
    </row>
    <row r="6" spans="2:24" ht="20" customHeight="1" x14ac:dyDescent="0.2">
      <c r="B6" s="5"/>
      <c r="D6" s="87" t="s">
        <v>1</v>
      </c>
      <c r="E6" s="87"/>
      <c r="F6" s="89" t="s">
        <v>116</v>
      </c>
      <c r="G6" s="90"/>
      <c r="H6" s="90"/>
      <c r="I6" s="90"/>
      <c r="J6" s="57"/>
      <c r="X6" s="6"/>
    </row>
    <row r="7" spans="2:24" ht="20" customHeight="1" x14ac:dyDescent="0.2">
      <c r="B7" s="5"/>
      <c r="D7" s="87" t="s">
        <v>99</v>
      </c>
      <c r="E7" s="87"/>
      <c r="F7" s="89" t="s">
        <v>117</v>
      </c>
      <c r="G7" s="90"/>
      <c r="H7" s="90"/>
      <c r="I7" s="57"/>
      <c r="J7" s="52"/>
      <c r="X7" s="6"/>
    </row>
    <row r="8" spans="2:24" ht="20" customHeight="1" x14ac:dyDescent="0.2">
      <c r="B8" s="5"/>
      <c r="D8" s="42" t="s">
        <v>100</v>
      </c>
      <c r="E8" s="42"/>
      <c r="F8" s="95" t="s">
        <v>118</v>
      </c>
      <c r="G8" s="96"/>
      <c r="H8" s="96"/>
      <c r="I8" s="97"/>
      <c r="J8" s="53"/>
      <c r="X8" s="6"/>
    </row>
    <row r="9" spans="2:24" ht="20" customHeight="1" x14ac:dyDescent="0.2">
      <c r="B9" s="5"/>
      <c r="D9" s="87" t="s">
        <v>12</v>
      </c>
      <c r="E9" s="87"/>
      <c r="F9" s="55" t="s">
        <v>5</v>
      </c>
      <c r="G9" s="56"/>
      <c r="H9" s="57"/>
      <c r="I9" s="35"/>
      <c r="J9" s="35"/>
      <c r="K9" s="86"/>
      <c r="L9" s="86"/>
      <c r="M9" s="86"/>
      <c r="X9" s="6"/>
    </row>
    <row r="10" spans="2:24" ht="20" customHeight="1" x14ac:dyDescent="0.2">
      <c r="B10" s="5"/>
      <c r="D10" s="42" t="s">
        <v>108</v>
      </c>
      <c r="E10" s="42"/>
      <c r="F10" s="55" t="s">
        <v>119</v>
      </c>
      <c r="G10" s="57"/>
      <c r="H10" s="54"/>
      <c r="I10" s="35"/>
      <c r="J10" s="35"/>
      <c r="K10" s="33"/>
      <c r="L10" s="33"/>
      <c r="M10" s="33"/>
      <c r="X10" s="6"/>
    </row>
    <row r="11" spans="2:24" ht="20" customHeight="1" x14ac:dyDescent="0.2">
      <c r="B11" s="5"/>
      <c r="D11" s="87" t="s">
        <v>13</v>
      </c>
      <c r="E11" s="87"/>
      <c r="F11" s="81" t="s">
        <v>120</v>
      </c>
      <c r="G11" s="82"/>
      <c r="H11" s="30"/>
      <c r="I11" s="30"/>
      <c r="J11" s="30"/>
      <c r="K11" s="86"/>
      <c r="L11" s="86"/>
      <c r="M11" s="86"/>
      <c r="X11" s="6"/>
    </row>
    <row r="12" spans="2:24" ht="20" customHeight="1" x14ac:dyDescent="0.2">
      <c r="B12" s="5"/>
      <c r="D12" s="34"/>
      <c r="E12" s="34"/>
      <c r="X12" s="6"/>
    </row>
    <row r="13" spans="2:24" ht="20" customHeight="1" x14ac:dyDescent="0.2">
      <c r="B13" s="5"/>
      <c r="D13" s="34" t="s">
        <v>97</v>
      </c>
      <c r="E13" s="34"/>
      <c r="F13" s="84"/>
      <c r="G13" s="85"/>
      <c r="X13" s="6"/>
    </row>
    <row r="14" spans="2:24" ht="20" customHeight="1" x14ac:dyDescent="0.2">
      <c r="B14" s="5"/>
      <c r="G14"/>
      <c r="X14" s="6"/>
    </row>
    <row r="15" spans="2:24" ht="20" customHeight="1" x14ac:dyDescent="0.2">
      <c r="B15" s="5"/>
      <c r="C15" s="2"/>
      <c r="D15" s="83"/>
      <c r="E15" s="83"/>
      <c r="F15" s="83"/>
      <c r="G15" s="83"/>
      <c r="H15" s="83"/>
      <c r="I15" s="83"/>
      <c r="J15" s="83"/>
      <c r="K15" s="83"/>
      <c r="L15" s="83"/>
      <c r="M15" s="83"/>
      <c r="N15" s="3"/>
      <c r="O15" s="3"/>
      <c r="P15" s="3"/>
      <c r="Q15" s="3"/>
      <c r="R15" s="3"/>
      <c r="S15" s="3"/>
      <c r="T15" s="3"/>
      <c r="U15" s="3"/>
      <c r="V15" s="3"/>
      <c r="W15" s="4"/>
      <c r="X15" s="6"/>
    </row>
    <row r="16" spans="2:24" ht="36" customHeight="1" x14ac:dyDescent="0.2">
      <c r="B16" s="5"/>
      <c r="C16" s="5"/>
      <c r="D16" s="73" t="s">
        <v>91</v>
      </c>
      <c r="E16" s="74"/>
      <c r="F16" s="74"/>
      <c r="G16" s="69"/>
      <c r="H16" s="69"/>
      <c r="I16" s="69"/>
      <c r="J16" s="70"/>
      <c r="K16" s="8"/>
      <c r="L16" s="32"/>
      <c r="M16" s="71" t="s">
        <v>98</v>
      </c>
      <c r="N16" s="68"/>
      <c r="O16" s="68"/>
      <c r="P16" s="68"/>
      <c r="Q16" s="68"/>
      <c r="R16" s="68"/>
      <c r="S16" s="68"/>
      <c r="T16" s="68"/>
      <c r="U16" s="68"/>
      <c r="V16" s="72"/>
      <c r="W16" s="6"/>
      <c r="X16" s="6"/>
    </row>
    <row r="17" spans="2:24" ht="20" customHeight="1" x14ac:dyDescent="0.2">
      <c r="B17" s="5"/>
      <c r="C17" s="5"/>
      <c r="D17" s="7"/>
      <c r="E17" s="8"/>
      <c r="F17" s="8"/>
      <c r="I17" s="7"/>
      <c r="J17" s="8"/>
      <c r="K17" s="8"/>
      <c r="L17" s="8"/>
      <c r="M17" s="8"/>
      <c r="W17" s="6"/>
      <c r="X17" s="6"/>
    </row>
    <row r="18" spans="2:24" ht="20" customHeight="1" x14ac:dyDescent="0.2">
      <c r="B18" s="5"/>
      <c r="C18" s="5"/>
      <c r="I18" s="15"/>
      <c r="J18" s="23"/>
      <c r="L18" s="17" t="s">
        <v>92</v>
      </c>
      <c r="M18" s="16"/>
      <c r="N18" s="16"/>
      <c r="O18" s="16"/>
      <c r="P18" s="16"/>
      <c r="W18" s="6"/>
      <c r="X18" s="6"/>
    </row>
    <row r="19" spans="2:24" ht="20" customHeight="1" x14ac:dyDescent="0.2">
      <c r="B19" s="5"/>
      <c r="C19" s="9"/>
      <c r="D19" s="77" t="s">
        <v>2</v>
      </c>
      <c r="E19" s="22" t="s">
        <v>7</v>
      </c>
      <c r="F19" s="22" t="s">
        <v>8</v>
      </c>
      <c r="G19" s="22" t="s">
        <v>9</v>
      </c>
      <c r="H19" s="22" t="s">
        <v>10</v>
      </c>
      <c r="I19" s="22" t="s">
        <v>11</v>
      </c>
      <c r="J19" s="75" t="s">
        <v>109</v>
      </c>
      <c r="L19" s="18"/>
      <c r="M19" s="18"/>
      <c r="O19" s="12"/>
      <c r="S19" s="13"/>
      <c r="W19" s="6"/>
      <c r="X19" s="6"/>
    </row>
    <row r="20" spans="2:24" ht="20" customHeight="1" x14ac:dyDescent="0.2">
      <c r="B20" s="5"/>
      <c r="C20" s="9"/>
      <c r="D20" s="78"/>
      <c r="E20" s="21" t="str">
        <f>IF(ISBLANK($F$11),"",CONCATENATE(TEXT($F$11,0),"-",RIGHT((TEXT($F$11+1,0)),2)))</f>
        <v>2025-26</v>
      </c>
      <c r="F20" s="21" t="str">
        <f>IF(ISBLANK($F$11),"",CONCATENATE(TEXT($F$11+1,0),"-",RIGHT((TEXT($F$11+2,0)),2)))</f>
        <v>2026-27</v>
      </c>
      <c r="G20" s="21" t="str">
        <f>IF(ISBLANK($F$11),"",CONCATENATE(TEXT($F$11+2,0),"-",RIGHT((TEXT($F$11+3,0)),2)))</f>
        <v>2027-28</v>
      </c>
      <c r="H20" s="21" t="str">
        <f>IF(ISBLANK($F$11),"",CONCATENATE(TEXT($F$11+3,0),"-",RIGHT((TEXT($F$11+4,0)),2)))</f>
        <v>2028-29</v>
      </c>
      <c r="I20" s="21" t="str">
        <f>IF(ISBLANK($F$11),"",CONCATENATE(TEXT($F$11+4,0),"-",RIGHT((TEXT($F$11+5,0)),2)))</f>
        <v>2029-30</v>
      </c>
      <c r="J20" s="76"/>
      <c r="L20" s="18"/>
      <c r="M20" s="73" t="s">
        <v>93</v>
      </c>
      <c r="N20" s="69"/>
      <c r="O20" s="69"/>
      <c r="P20" s="70"/>
      <c r="Q20" s="19"/>
      <c r="R20" s="67" t="s">
        <v>6</v>
      </c>
      <c r="S20" s="68"/>
      <c r="T20" s="68"/>
      <c r="U20" s="69"/>
      <c r="V20" s="70"/>
      <c r="W20" s="6"/>
      <c r="X20" s="6"/>
    </row>
    <row r="21" spans="2:24" ht="20" customHeight="1" x14ac:dyDescent="0.2">
      <c r="B21" s="5"/>
      <c r="C21" s="9"/>
      <c r="D21" s="10" t="s">
        <v>3</v>
      </c>
      <c r="E21" s="25">
        <v>40</v>
      </c>
      <c r="F21" s="25">
        <v>42</v>
      </c>
      <c r="G21" s="25">
        <v>44</v>
      </c>
      <c r="H21" s="25">
        <v>46</v>
      </c>
      <c r="I21" s="25">
        <v>48</v>
      </c>
      <c r="J21" s="45"/>
      <c r="M21" s="27"/>
      <c r="N21" s="27"/>
      <c r="O21" s="27"/>
      <c r="P21" s="27"/>
      <c r="Q21" s="9"/>
      <c r="R21" s="58"/>
      <c r="S21" s="59"/>
      <c r="T21" s="59"/>
      <c r="U21" s="59"/>
      <c r="V21" s="60"/>
      <c r="W21" s="6"/>
      <c r="X21" s="6"/>
    </row>
    <row r="22" spans="2:24" ht="20" customHeight="1" x14ac:dyDescent="0.2">
      <c r="B22" s="5"/>
      <c r="C22" s="9"/>
      <c r="D22" s="10">
        <v>1</v>
      </c>
      <c r="E22" s="26">
        <v>44</v>
      </c>
      <c r="F22" s="26">
        <v>44</v>
      </c>
      <c r="G22" s="26">
        <v>46</v>
      </c>
      <c r="H22" s="26">
        <v>48</v>
      </c>
      <c r="I22" s="26">
        <v>48</v>
      </c>
      <c r="J22" s="46"/>
      <c r="M22" s="29"/>
      <c r="N22" s="29"/>
      <c r="O22" s="29"/>
      <c r="P22" s="29"/>
      <c r="Q22" s="9"/>
      <c r="R22" s="61"/>
      <c r="S22" s="62"/>
      <c r="T22" s="62"/>
      <c r="U22" s="62"/>
      <c r="V22" s="63"/>
      <c r="W22" s="6"/>
      <c r="X22" s="6"/>
    </row>
    <row r="23" spans="2:24" ht="20" customHeight="1" x14ac:dyDescent="0.2">
      <c r="B23" s="5"/>
      <c r="C23" s="9"/>
      <c r="D23" s="10">
        <v>2</v>
      </c>
      <c r="E23" s="26">
        <v>48</v>
      </c>
      <c r="F23" s="26">
        <v>48</v>
      </c>
      <c r="G23" s="26">
        <v>48</v>
      </c>
      <c r="H23" s="26">
        <v>48</v>
      </c>
      <c r="I23" s="26">
        <v>48</v>
      </c>
      <c r="J23" s="46"/>
      <c r="M23" s="29"/>
      <c r="N23" s="29"/>
      <c r="O23" s="29"/>
      <c r="P23" s="29"/>
      <c r="Q23" s="9"/>
      <c r="R23" s="61"/>
      <c r="S23" s="62"/>
      <c r="T23" s="62"/>
      <c r="U23" s="62"/>
      <c r="V23" s="63"/>
      <c r="W23" s="6"/>
      <c r="X23" s="6"/>
    </row>
    <row r="24" spans="2:24" ht="20" customHeight="1" x14ac:dyDescent="0.2">
      <c r="B24" s="5"/>
      <c r="C24" s="9"/>
      <c r="D24" s="10">
        <v>3</v>
      </c>
      <c r="E24" s="26">
        <v>48</v>
      </c>
      <c r="F24" s="26">
        <v>48</v>
      </c>
      <c r="G24" s="26">
        <v>48</v>
      </c>
      <c r="H24" s="26">
        <v>48</v>
      </c>
      <c r="I24" s="26">
        <v>48</v>
      </c>
      <c r="J24" s="46"/>
      <c r="M24" s="29"/>
      <c r="N24" s="29"/>
      <c r="O24" s="29"/>
      <c r="P24" s="29"/>
      <c r="Q24" s="9"/>
      <c r="R24" s="61"/>
      <c r="S24" s="62"/>
      <c r="T24" s="62"/>
      <c r="U24" s="62"/>
      <c r="V24" s="63"/>
      <c r="W24" s="6"/>
      <c r="X24" s="6"/>
    </row>
    <row r="25" spans="2:24" ht="20" customHeight="1" x14ac:dyDescent="0.2">
      <c r="B25" s="5"/>
      <c r="C25" s="9"/>
      <c r="D25" s="10">
        <v>4</v>
      </c>
      <c r="E25" s="26">
        <v>48</v>
      </c>
      <c r="F25" s="26">
        <v>48</v>
      </c>
      <c r="G25" s="26">
        <v>48</v>
      </c>
      <c r="H25" s="26">
        <v>48</v>
      </c>
      <c r="I25" s="26">
        <v>48</v>
      </c>
      <c r="J25" s="46"/>
      <c r="M25" s="29"/>
      <c r="N25" s="29"/>
      <c r="O25" s="29"/>
      <c r="P25" s="29"/>
      <c r="Q25" s="9"/>
      <c r="R25" s="61"/>
      <c r="S25" s="62"/>
      <c r="T25" s="62"/>
      <c r="U25" s="62"/>
      <c r="V25" s="63"/>
      <c r="W25" s="6"/>
      <c r="X25" s="6"/>
    </row>
    <row r="26" spans="2:24" ht="20" customHeight="1" x14ac:dyDescent="0.2">
      <c r="B26" s="5"/>
      <c r="C26" s="9"/>
      <c r="D26" s="10">
        <v>5</v>
      </c>
      <c r="E26" s="26">
        <v>48</v>
      </c>
      <c r="F26" s="26">
        <v>48</v>
      </c>
      <c r="G26" s="26">
        <v>48</v>
      </c>
      <c r="H26" s="26">
        <v>48</v>
      </c>
      <c r="I26" s="26">
        <v>48</v>
      </c>
      <c r="J26" s="46"/>
      <c r="M26" s="29"/>
      <c r="N26" s="29"/>
      <c r="O26" s="29"/>
      <c r="P26" s="29"/>
      <c r="Q26" s="9"/>
      <c r="R26" s="61"/>
      <c r="S26" s="62"/>
      <c r="T26" s="62"/>
      <c r="U26" s="62"/>
      <c r="V26" s="63"/>
      <c r="W26" s="6"/>
      <c r="X26" s="6"/>
    </row>
    <row r="27" spans="2:24" ht="20" customHeight="1" x14ac:dyDescent="0.2">
      <c r="B27" s="5"/>
      <c r="C27" s="9"/>
      <c r="D27" s="10">
        <v>6</v>
      </c>
      <c r="E27" s="26">
        <v>48</v>
      </c>
      <c r="F27" s="26">
        <v>48</v>
      </c>
      <c r="G27" s="26">
        <v>48</v>
      </c>
      <c r="H27" s="26">
        <v>48</v>
      </c>
      <c r="I27" s="26">
        <v>48</v>
      </c>
      <c r="J27" s="46"/>
      <c r="M27" s="29"/>
      <c r="N27" s="29"/>
      <c r="O27" s="29"/>
      <c r="P27" s="29"/>
      <c r="Q27" s="9"/>
      <c r="R27" s="61"/>
      <c r="S27" s="62"/>
      <c r="T27" s="62"/>
      <c r="U27" s="62"/>
      <c r="V27" s="63"/>
      <c r="W27" s="6"/>
      <c r="X27" s="6"/>
    </row>
    <row r="28" spans="2:24" ht="20" customHeight="1" x14ac:dyDescent="0.2">
      <c r="B28" s="5"/>
      <c r="C28" s="9"/>
      <c r="D28" s="10">
        <v>7</v>
      </c>
      <c r="E28" s="26">
        <v>44</v>
      </c>
      <c r="F28" s="26">
        <v>48</v>
      </c>
      <c r="G28" s="26">
        <v>48</v>
      </c>
      <c r="H28" s="26">
        <v>48</v>
      </c>
      <c r="I28" s="26">
        <v>48</v>
      </c>
      <c r="J28" s="46"/>
      <c r="M28" s="29"/>
      <c r="N28" s="29"/>
      <c r="O28" s="29"/>
      <c r="P28" s="29"/>
      <c r="Q28" s="9"/>
      <c r="R28" s="61"/>
      <c r="S28" s="62"/>
      <c r="T28" s="62"/>
      <c r="U28" s="62"/>
      <c r="V28" s="63"/>
      <c r="W28" s="6"/>
      <c r="X28" s="6"/>
    </row>
    <row r="29" spans="2:24" ht="20" customHeight="1" x14ac:dyDescent="0.2">
      <c r="B29" s="5"/>
      <c r="C29" s="9"/>
      <c r="D29" s="10">
        <v>8</v>
      </c>
      <c r="E29" s="26">
        <v>40</v>
      </c>
      <c r="F29" s="26">
        <v>44</v>
      </c>
      <c r="G29" s="26">
        <v>48</v>
      </c>
      <c r="H29" s="26">
        <v>48</v>
      </c>
      <c r="I29" s="26">
        <v>48</v>
      </c>
      <c r="J29" s="46"/>
      <c r="M29" s="29"/>
      <c r="N29" s="29"/>
      <c r="O29" s="29"/>
      <c r="P29" s="29"/>
      <c r="Q29" s="9"/>
      <c r="R29" s="61"/>
      <c r="S29" s="62"/>
      <c r="T29" s="62"/>
      <c r="U29" s="62"/>
      <c r="V29" s="63"/>
      <c r="W29" s="6"/>
      <c r="X29" s="6"/>
    </row>
    <row r="30" spans="2:24" ht="20" customHeight="1" x14ac:dyDescent="0.2">
      <c r="B30" s="5"/>
      <c r="C30" s="9"/>
      <c r="D30" s="10">
        <v>9</v>
      </c>
      <c r="E30" s="26"/>
      <c r="F30" s="26"/>
      <c r="G30" s="26"/>
      <c r="H30" s="26"/>
      <c r="I30" s="26"/>
      <c r="J30" s="46"/>
      <c r="M30" s="29"/>
      <c r="N30" s="29"/>
      <c r="O30" s="29"/>
      <c r="P30" s="29"/>
      <c r="Q30" s="9"/>
      <c r="R30" s="61"/>
      <c r="S30" s="62"/>
      <c r="T30" s="62"/>
      <c r="U30" s="62"/>
      <c r="V30" s="63"/>
      <c r="W30" s="6"/>
      <c r="X30" s="6"/>
    </row>
    <row r="31" spans="2:24" ht="20" customHeight="1" x14ac:dyDescent="0.2">
      <c r="B31" s="5"/>
      <c r="C31" s="9"/>
      <c r="D31" s="10">
        <v>10</v>
      </c>
      <c r="E31" s="26"/>
      <c r="F31" s="26"/>
      <c r="G31" s="26"/>
      <c r="H31" s="26"/>
      <c r="I31" s="26"/>
      <c r="J31" s="46"/>
      <c r="M31" s="29"/>
      <c r="N31" s="29"/>
      <c r="O31" s="29"/>
      <c r="P31" s="29"/>
      <c r="Q31" s="9"/>
      <c r="R31" s="61"/>
      <c r="S31" s="62"/>
      <c r="T31" s="62"/>
      <c r="U31" s="62"/>
      <c r="V31" s="63"/>
      <c r="W31" s="6"/>
      <c r="X31" s="6"/>
    </row>
    <row r="32" spans="2:24" ht="20" customHeight="1" x14ac:dyDescent="0.2">
      <c r="B32" s="5"/>
      <c r="C32" s="9"/>
      <c r="D32" s="10">
        <v>11</v>
      </c>
      <c r="E32" s="26"/>
      <c r="F32" s="26"/>
      <c r="G32" s="26"/>
      <c r="H32" s="26"/>
      <c r="I32" s="26"/>
      <c r="J32" s="46"/>
      <c r="M32" s="29"/>
      <c r="N32" s="29"/>
      <c r="O32" s="29"/>
      <c r="P32" s="29"/>
      <c r="Q32" s="9"/>
      <c r="R32" s="61"/>
      <c r="S32" s="62"/>
      <c r="T32" s="62"/>
      <c r="U32" s="62"/>
      <c r="V32" s="63"/>
      <c r="W32" s="6"/>
      <c r="X32" s="6"/>
    </row>
    <row r="33" spans="2:24" ht="20" customHeight="1" thickBot="1" x14ac:dyDescent="0.25">
      <c r="B33" s="5"/>
      <c r="C33" s="9"/>
      <c r="D33" s="10">
        <v>12</v>
      </c>
      <c r="E33" s="50"/>
      <c r="F33" s="50"/>
      <c r="G33" s="50"/>
      <c r="H33" s="50"/>
      <c r="I33" s="50"/>
      <c r="J33" s="44"/>
      <c r="M33" s="48"/>
      <c r="N33" s="48"/>
      <c r="O33" s="48"/>
      <c r="P33" s="48"/>
      <c r="Q33" s="9"/>
      <c r="R33" s="61"/>
      <c r="S33" s="62"/>
      <c r="T33" s="62"/>
      <c r="U33" s="62"/>
      <c r="V33" s="63"/>
      <c r="W33" s="6"/>
      <c r="X33" s="6"/>
    </row>
    <row r="34" spans="2:24" ht="20" customHeight="1" thickTop="1" x14ac:dyDescent="0.2">
      <c r="B34" s="5"/>
      <c r="C34" s="5"/>
      <c r="D34" s="10" t="s">
        <v>110</v>
      </c>
      <c r="E34" s="49">
        <f>IF(SUM(E21:E33)=0,"",SUM(E21:E33))</f>
        <v>408</v>
      </c>
      <c r="F34" s="49">
        <f>IF(SUM(F21:F33)=0,"",SUM(F21:F33))</f>
        <v>418</v>
      </c>
      <c r="G34" s="49">
        <f>IF(SUM(G21:G33)=0,"",SUM(G21:G33))</f>
        <v>426</v>
      </c>
      <c r="H34" s="49">
        <f>IF(SUM(H21:H33)=0,"",SUM(H21:H33))</f>
        <v>430</v>
      </c>
      <c r="I34" s="49">
        <f>IF(SUM(I21:I33)=0,"",SUM(I21:I33))</f>
        <v>432</v>
      </c>
      <c r="J34" s="47" t="str">
        <f>IF(ISBLANK(F10),"",F10)</f>
        <v>450</v>
      </c>
      <c r="L34" s="6"/>
      <c r="M34" s="28" t="str">
        <f>IF(SUM(M21:M33)=0,"",SUM(M21:M33))</f>
        <v/>
      </c>
      <c r="N34" s="28" t="str">
        <f>IF(SUM(N21:N33)=0,"",SUM(N21:N33))</f>
        <v/>
      </c>
      <c r="O34" s="28" t="str">
        <f>IF(SUM(O21:O33)=0,"",SUM(O21:O33))</f>
        <v/>
      </c>
      <c r="P34" s="28" t="str">
        <f>IF(SUM(P21:P33)=0,"",SUM(P21:P33))</f>
        <v/>
      </c>
      <c r="Q34" s="9"/>
      <c r="R34" s="64"/>
      <c r="S34" s="65"/>
      <c r="T34" s="65"/>
      <c r="U34" s="65"/>
      <c r="V34" s="66"/>
      <c r="W34" s="6"/>
      <c r="X34" s="6"/>
    </row>
    <row r="35" spans="2:24" ht="15" customHeight="1" x14ac:dyDescent="0.2">
      <c r="B35" s="5"/>
      <c r="C35" s="11"/>
      <c r="D35" s="13"/>
      <c r="E35" s="13"/>
      <c r="F35" s="12"/>
      <c r="G35" s="13"/>
      <c r="H35" s="13"/>
      <c r="I35" s="13"/>
      <c r="J35" s="13"/>
      <c r="L35" s="13"/>
      <c r="M35" s="12"/>
      <c r="N35" s="13"/>
      <c r="O35" s="13"/>
      <c r="P35" s="13"/>
      <c r="Q35" s="13"/>
      <c r="R35" s="13"/>
      <c r="S35" s="13"/>
      <c r="T35" s="13"/>
      <c r="U35" s="13"/>
      <c r="V35" s="13"/>
      <c r="W35" s="14"/>
      <c r="X35" s="6"/>
    </row>
    <row r="36" spans="2:24" ht="15" customHeight="1" x14ac:dyDescent="0.2">
      <c r="B36" s="11"/>
      <c r="C36" s="13"/>
      <c r="D36" s="13"/>
      <c r="E36" s="13"/>
      <c r="F36" s="13"/>
      <c r="G36" s="13"/>
      <c r="H36" s="13"/>
      <c r="I36" s="13"/>
      <c r="J36" s="13"/>
      <c r="K36" s="12"/>
      <c r="L36" s="13"/>
      <c r="M36" s="13"/>
      <c r="N36" s="13"/>
      <c r="O36" s="13"/>
      <c r="P36" s="13"/>
      <c r="Q36" s="13"/>
      <c r="R36" s="13"/>
      <c r="S36" s="13"/>
      <c r="T36" s="13"/>
      <c r="U36" s="13"/>
      <c r="V36" s="13"/>
      <c r="W36" s="13"/>
      <c r="X36" s="14"/>
    </row>
    <row r="39" spans="2:24" x14ac:dyDescent="0.2">
      <c r="Q39" s="31"/>
    </row>
    <row r="40" spans="2:24" x14ac:dyDescent="0.2">
      <c r="Q40" s="20"/>
    </row>
    <row r="42" spans="2:24" x14ac:dyDescent="0.2">
      <c r="Q42" s="31"/>
    </row>
  </sheetData>
  <sheetProtection algorithmName="SHA-512" hashValue="pGCQgmqXhYA9+xxaLz+4k29sobuUjMafL30iSNuzkFOiT7Rcy0424P3CTkag+pnV81dZ7wa4VrXad97Hs2qqRg==" saltValue="KNDdOtOeA2WcPFPTuJZJoA==" spinCount="100000" sheet="1" objects="1" scenarios="1" selectLockedCells="1"/>
  <mergeCells count="25">
    <mergeCell ref="D2:V2"/>
    <mergeCell ref="F11:G11"/>
    <mergeCell ref="D15:M15"/>
    <mergeCell ref="F13:G13"/>
    <mergeCell ref="K11:M11"/>
    <mergeCell ref="D11:E11"/>
    <mergeCell ref="D5:E5"/>
    <mergeCell ref="D6:E6"/>
    <mergeCell ref="F6:J6"/>
    <mergeCell ref="K9:M9"/>
    <mergeCell ref="D7:E7"/>
    <mergeCell ref="D9:E9"/>
    <mergeCell ref="F5:J5"/>
    <mergeCell ref="D3:V3"/>
    <mergeCell ref="F7:I7"/>
    <mergeCell ref="F8:I8"/>
    <mergeCell ref="F9:H9"/>
    <mergeCell ref="F10:G10"/>
    <mergeCell ref="R21:V34"/>
    <mergeCell ref="R20:V20"/>
    <mergeCell ref="M16:V16"/>
    <mergeCell ref="D16:J16"/>
    <mergeCell ref="J19:J20"/>
    <mergeCell ref="D19:D20"/>
    <mergeCell ref="M20:P20"/>
  </mergeCells>
  <dataValidations count="1">
    <dataValidation type="textLength" operator="equal" allowBlank="1" showErrorMessage="1" error="Wrong format. Please enter year as a four digit number (YYYY)." sqref="F11:G11" xr:uid="{8BEE6A83-1FEA-4E2F-AA50-B4C800CA2F58}">
      <formula1>4</formula1>
    </dataValidation>
  </dataValidations>
  <pageMargins left="0.7" right="0.7" top="0.75" bottom="0.75" header="0.3" footer="0.3"/>
  <pageSetup scale="58" orientation="landscape" r:id="rId1"/>
  <extLst>
    <ext xmlns:x14="http://schemas.microsoft.com/office/spreadsheetml/2009/9/main" uri="{CCE6A557-97BC-4b89-ADB6-D9C93CAAB3DF}">
      <x14:dataValidations xmlns:xm="http://schemas.microsoft.com/office/excel/2006/main" count="1">
        <x14:dataValidation type="list" showInputMessage="1" showErrorMessage="1" error="Please use format: &quot;K-12&quot;" xr:uid="{68FC84A7-9C7E-4DF9-A491-45ACFDFB35A0}">
          <x14:formula1>
            <xm:f>CONTROL!$B$8:$B$86</xm:f>
          </x14:formula1>
          <xm:sqref>F9:G9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FC822-9662-4C02-8674-838A051385B9}">
  <sheetPr codeName="Sheet2"/>
  <dimension ref="B1:T37"/>
  <sheetViews>
    <sheetView topLeftCell="A5" zoomScaleNormal="100" workbookViewId="0">
      <selection activeCell="F9" sqref="F9:H9"/>
    </sheetView>
  </sheetViews>
  <sheetFormatPr baseColWidth="10" defaultColWidth="9.1640625" defaultRowHeight="15" x14ac:dyDescent="0.2"/>
  <cols>
    <col min="1" max="3" width="2.6640625" style="1" customWidth="1"/>
    <col min="4" max="4" width="24.6640625" style="1" customWidth="1"/>
    <col min="5" max="9" width="10.6640625" style="1" customWidth="1"/>
    <col min="10" max="10" width="12.6640625" style="1" customWidth="1"/>
    <col min="11" max="11" width="2.6640625" style="1" customWidth="1"/>
    <col min="12" max="12" width="24.6640625" style="1" customWidth="1"/>
    <col min="13" max="17" width="10.6640625" style="1" customWidth="1"/>
    <col min="18" max="18" width="12.6640625" style="1" customWidth="1"/>
    <col min="19" max="20" width="2.6640625" style="1" customWidth="1"/>
    <col min="21" max="16384" width="9.1640625" style="1"/>
  </cols>
  <sheetData>
    <row r="1" spans="2:20" ht="14" customHeight="1" x14ac:dyDescent="0.2"/>
    <row r="2" spans="2:20" ht="30" customHeight="1" x14ac:dyDescent="0.25">
      <c r="B2" s="2"/>
      <c r="C2" s="3"/>
      <c r="D2" s="79" t="s">
        <v>96</v>
      </c>
      <c r="E2" s="79"/>
      <c r="F2" s="79"/>
      <c r="G2" s="79"/>
      <c r="H2" s="79"/>
      <c r="I2" s="79"/>
      <c r="J2" s="79"/>
      <c r="K2" s="79"/>
      <c r="L2" s="79"/>
      <c r="M2" s="79"/>
      <c r="N2" s="80"/>
      <c r="O2" s="80"/>
      <c r="P2" s="80"/>
      <c r="Q2" s="80"/>
      <c r="R2" s="80"/>
      <c r="S2" s="3"/>
      <c r="T2" s="4"/>
    </row>
    <row r="3" spans="2:20" ht="39" customHeight="1" x14ac:dyDescent="0.2">
      <c r="B3" s="5"/>
      <c r="D3" s="91" t="s">
        <v>101</v>
      </c>
      <c r="E3" s="92"/>
      <c r="F3" s="92"/>
      <c r="G3" s="92"/>
      <c r="H3" s="92"/>
      <c r="I3" s="92"/>
      <c r="J3" s="92"/>
      <c r="K3" s="92"/>
      <c r="L3" s="92"/>
      <c r="M3" s="92"/>
      <c r="N3" s="98"/>
      <c r="O3" s="98"/>
      <c r="P3" s="99"/>
      <c r="Q3" s="99"/>
      <c r="R3" s="100"/>
      <c r="T3" s="6"/>
    </row>
    <row r="4" spans="2:20" x14ac:dyDescent="0.2">
      <c r="B4" s="5"/>
      <c r="T4" s="6"/>
    </row>
    <row r="5" spans="2:20" ht="18" customHeight="1" x14ac:dyDescent="0.2">
      <c r="B5" s="5"/>
      <c r="D5" s="106" t="s">
        <v>4</v>
      </c>
      <c r="E5" s="106"/>
      <c r="F5" s="107" t="str">
        <f>IF('Enrollment Plan'!F5="","[Complete Tab 1]",'Enrollment Plan'!F5)</f>
        <v>Cold Spring School</v>
      </c>
      <c r="G5" s="108"/>
      <c r="H5" s="108"/>
      <c r="I5" s="108"/>
      <c r="J5" s="109"/>
      <c r="T5" s="6"/>
    </row>
    <row r="6" spans="2:20" ht="18" customHeight="1" x14ac:dyDescent="0.2">
      <c r="B6" s="5"/>
      <c r="D6" s="35" t="s">
        <v>114</v>
      </c>
      <c r="E6" s="35"/>
      <c r="F6" s="107" t="str">
        <f>IF('Enrollment Plan'!F9="Select from drop-down list →","[Complete Tab 1]",'Enrollment Plan'!F9)</f>
        <v>K-8</v>
      </c>
      <c r="G6" s="110"/>
      <c r="H6" s="111"/>
      <c r="I6" s="43"/>
      <c r="J6" s="43"/>
      <c r="T6" s="6"/>
    </row>
    <row r="7" spans="2:20" ht="18" customHeight="1" x14ac:dyDescent="0.2">
      <c r="B7" s="5"/>
      <c r="D7" s="102" t="s">
        <v>105</v>
      </c>
      <c r="E7" s="102"/>
      <c r="F7" s="55" t="s">
        <v>104</v>
      </c>
      <c r="G7" s="56"/>
      <c r="H7" s="57"/>
      <c r="I7" s="35"/>
      <c r="J7" s="35"/>
      <c r="K7" s="86"/>
      <c r="L7" s="86"/>
      <c r="M7" s="86"/>
      <c r="T7" s="6"/>
    </row>
    <row r="8" spans="2:20" ht="18" customHeight="1" x14ac:dyDescent="0.2">
      <c r="B8" s="5"/>
      <c r="D8" s="34" t="s">
        <v>111</v>
      </c>
      <c r="E8" s="34"/>
      <c r="F8" s="103"/>
      <c r="G8" s="104"/>
      <c r="H8" s="105"/>
      <c r="I8" s="35"/>
      <c r="J8" s="35"/>
      <c r="K8" s="33"/>
      <c r="L8" s="33"/>
      <c r="M8" s="33"/>
      <c r="T8" s="6"/>
    </row>
    <row r="9" spans="2:20" ht="18" customHeight="1" x14ac:dyDescent="0.2">
      <c r="B9" s="5"/>
      <c r="D9" s="102" t="s">
        <v>106</v>
      </c>
      <c r="E9" s="102"/>
      <c r="F9" s="55" t="s">
        <v>104</v>
      </c>
      <c r="G9" s="56"/>
      <c r="H9" s="57"/>
      <c r="I9" s="30"/>
      <c r="J9" s="30"/>
      <c r="K9" s="86"/>
      <c r="L9" s="86"/>
      <c r="M9" s="86"/>
      <c r="T9" s="6"/>
    </row>
    <row r="10" spans="2:20" ht="20" customHeight="1" x14ac:dyDescent="0.2">
      <c r="B10" s="5"/>
      <c r="T10" s="6"/>
    </row>
    <row r="11" spans="2:20" ht="20" customHeight="1" x14ac:dyDescent="0.2">
      <c r="B11" s="5"/>
      <c r="C11" s="2"/>
      <c r="D11" s="83"/>
      <c r="E11" s="83"/>
      <c r="F11" s="83"/>
      <c r="G11" s="83"/>
      <c r="H11" s="83"/>
      <c r="I11" s="83"/>
      <c r="J11" s="83"/>
      <c r="K11" s="83"/>
      <c r="L11" s="83"/>
      <c r="M11" s="83"/>
      <c r="N11" s="3"/>
      <c r="O11" s="3"/>
      <c r="P11" s="3"/>
      <c r="Q11" s="3"/>
      <c r="R11" s="3"/>
      <c r="S11" s="4"/>
      <c r="T11" s="6"/>
    </row>
    <row r="12" spans="2:20" ht="20" customHeight="1" x14ac:dyDescent="0.2">
      <c r="B12" s="5"/>
      <c r="C12" s="5"/>
      <c r="D12" s="101" t="s">
        <v>112</v>
      </c>
      <c r="E12" s="74"/>
      <c r="F12" s="74"/>
      <c r="G12" s="69"/>
      <c r="H12" s="69"/>
      <c r="I12" s="69"/>
      <c r="J12" s="70"/>
      <c r="K12" s="8"/>
      <c r="L12" s="73" t="s">
        <v>95</v>
      </c>
      <c r="M12" s="74"/>
      <c r="N12" s="74"/>
      <c r="O12" s="69"/>
      <c r="P12" s="69"/>
      <c r="Q12" s="69"/>
      <c r="R12" s="70"/>
      <c r="S12" s="6"/>
      <c r="T12" s="6"/>
    </row>
    <row r="13" spans="2:20" ht="20" customHeight="1" x14ac:dyDescent="0.2">
      <c r="B13" s="5"/>
      <c r="C13" s="5"/>
      <c r="I13" s="15"/>
      <c r="J13" s="23"/>
      <c r="Q13" s="15"/>
      <c r="R13" s="23"/>
      <c r="S13" s="6"/>
      <c r="T13" s="6"/>
    </row>
    <row r="14" spans="2:20" ht="20" customHeight="1" x14ac:dyDescent="0.2">
      <c r="B14" s="5"/>
      <c r="C14" s="9"/>
      <c r="D14" s="77" t="s">
        <v>2</v>
      </c>
      <c r="E14" s="22" t="s">
        <v>7</v>
      </c>
      <c r="F14" s="22" t="s">
        <v>8</v>
      </c>
      <c r="G14" s="22" t="s">
        <v>9</v>
      </c>
      <c r="H14" s="22" t="s">
        <v>10</v>
      </c>
      <c r="I14" s="22" t="s">
        <v>11</v>
      </c>
      <c r="J14" s="75" t="s">
        <v>109</v>
      </c>
      <c r="L14" s="77" t="s">
        <v>2</v>
      </c>
      <c r="M14" s="22" t="s">
        <v>7</v>
      </c>
      <c r="N14" s="22" t="s">
        <v>8</v>
      </c>
      <c r="O14" s="22" t="s">
        <v>9</v>
      </c>
      <c r="P14" s="22" t="s">
        <v>10</v>
      </c>
      <c r="Q14" s="22" t="s">
        <v>11</v>
      </c>
      <c r="R14" s="75" t="s">
        <v>109</v>
      </c>
      <c r="S14" s="6"/>
      <c r="T14" s="6"/>
    </row>
    <row r="15" spans="2:20" ht="20" customHeight="1" x14ac:dyDescent="0.2">
      <c r="B15" s="5"/>
      <c r="C15" s="9"/>
      <c r="D15" s="78"/>
      <c r="E15" s="21" t="str">
        <f>IF(ISBLANK('Enrollment Plan'!E20),"",'Enrollment Plan'!E20)</f>
        <v>2025-26</v>
      </c>
      <c r="F15" s="21" t="str">
        <f>IF(ISBLANK('Enrollment Plan'!F20),"",'Enrollment Plan'!F20)</f>
        <v>2026-27</v>
      </c>
      <c r="G15" s="21" t="str">
        <f>IF(ISBLANK('Enrollment Plan'!G20),"",'Enrollment Plan'!G20)</f>
        <v>2027-28</v>
      </c>
      <c r="H15" s="21" t="str">
        <f>IF(ISBLANK('Enrollment Plan'!H20),"",'Enrollment Plan'!H20)</f>
        <v>2028-29</v>
      </c>
      <c r="I15" s="21" t="str">
        <f>IF(ISBLANK('Enrollment Plan'!I20),"",'Enrollment Plan'!I20)</f>
        <v>2029-30</v>
      </c>
      <c r="J15" s="76"/>
      <c r="L15" s="78"/>
      <c r="M15" s="21" t="str">
        <f>IFERROR((CONCATENATE(TEXT($F$9,0),"-",RIGHT((TEXT($F$9+1,0)),2))),"")</f>
        <v/>
      </c>
      <c r="N15" s="21" t="str">
        <f>IFERROR((CONCATENATE(TEXT($F$9+1,0),"-",RIGHT((TEXT($F$9+2,0)),2))),"")</f>
        <v/>
      </c>
      <c r="O15" s="21" t="str">
        <f>IFERROR((CONCATENATE(TEXT($F$9+2,0),"-",RIGHT((TEXT($F$9+3,0)),2))),"")</f>
        <v/>
      </c>
      <c r="P15" s="21" t="str">
        <f>IFERROR((CONCATENATE(TEXT($F$9+3,0),"-",RIGHT((TEXT($F$9+4,0)),2))),"")</f>
        <v/>
      </c>
      <c r="Q15" s="21" t="str">
        <f>IFERROR((CONCATENATE(TEXT($F$9+4,0),"-",RIGHT((TEXT($F$9+5,0)),2))),"")</f>
        <v/>
      </c>
      <c r="R15" s="76"/>
      <c r="S15" s="6"/>
      <c r="T15" s="6"/>
    </row>
    <row r="16" spans="2:20" ht="20" customHeight="1" x14ac:dyDescent="0.2">
      <c r="B16" s="5"/>
      <c r="C16" s="9"/>
      <c r="D16" s="10" t="s">
        <v>3</v>
      </c>
      <c r="E16" s="44">
        <f>IF(ISBLANK('Enrollment Plan'!E21),"",'Enrollment Plan'!E21)</f>
        <v>40</v>
      </c>
      <c r="F16" s="44">
        <f>IF(ISBLANK('Enrollment Plan'!F21),"",'Enrollment Plan'!F21)</f>
        <v>42</v>
      </c>
      <c r="G16" s="44">
        <f>IF(ISBLANK('Enrollment Plan'!G21),"",'Enrollment Plan'!G21)</f>
        <v>44</v>
      </c>
      <c r="H16" s="44">
        <f>IF(ISBLANK('Enrollment Plan'!H21),"",'Enrollment Plan'!H21)</f>
        <v>46</v>
      </c>
      <c r="I16" s="44">
        <f>IF(ISBLANK('Enrollment Plan'!I21),"",'Enrollment Plan'!I21)</f>
        <v>48</v>
      </c>
      <c r="J16" s="45"/>
      <c r="L16" s="10" t="s">
        <v>3</v>
      </c>
      <c r="M16" s="25"/>
      <c r="N16" s="25"/>
      <c r="O16" s="25"/>
      <c r="P16" s="25"/>
      <c r="Q16" s="25"/>
      <c r="R16" s="45"/>
      <c r="S16" s="6"/>
      <c r="T16" s="6"/>
    </row>
    <row r="17" spans="2:20" ht="20" customHeight="1" x14ac:dyDescent="0.2">
      <c r="B17" s="5"/>
      <c r="C17" s="9"/>
      <c r="D17" s="10">
        <v>1</v>
      </c>
      <c r="E17" s="44">
        <f>IF(ISBLANK('Enrollment Plan'!E22),"",'Enrollment Plan'!E22)</f>
        <v>44</v>
      </c>
      <c r="F17" s="44">
        <f>IF(ISBLANK('Enrollment Plan'!F22),"",'Enrollment Plan'!F22)</f>
        <v>44</v>
      </c>
      <c r="G17" s="44">
        <f>IF(ISBLANK('Enrollment Plan'!G22),"",'Enrollment Plan'!G22)</f>
        <v>46</v>
      </c>
      <c r="H17" s="44">
        <f>IF(ISBLANK('Enrollment Plan'!H22),"",'Enrollment Plan'!H22)</f>
        <v>48</v>
      </c>
      <c r="I17" s="44">
        <f>IF(ISBLANK('Enrollment Plan'!I22),"",'Enrollment Plan'!I22)</f>
        <v>48</v>
      </c>
      <c r="J17" s="46"/>
      <c r="L17" s="10">
        <v>1</v>
      </c>
      <c r="M17" s="26"/>
      <c r="N17" s="26"/>
      <c r="O17" s="26"/>
      <c r="P17" s="26"/>
      <c r="Q17" s="26"/>
      <c r="R17" s="46"/>
      <c r="S17" s="6"/>
      <c r="T17" s="6"/>
    </row>
    <row r="18" spans="2:20" ht="20" customHeight="1" x14ac:dyDescent="0.2">
      <c r="B18" s="5"/>
      <c r="C18" s="9"/>
      <c r="D18" s="10">
        <v>2</v>
      </c>
      <c r="E18" s="44">
        <f>IF(ISBLANK('Enrollment Plan'!E23),"",'Enrollment Plan'!E23)</f>
        <v>48</v>
      </c>
      <c r="F18" s="44">
        <f>IF(ISBLANK('Enrollment Plan'!F23),"",'Enrollment Plan'!F23)</f>
        <v>48</v>
      </c>
      <c r="G18" s="44">
        <f>IF(ISBLANK('Enrollment Plan'!G23),"",'Enrollment Plan'!G23)</f>
        <v>48</v>
      </c>
      <c r="H18" s="44">
        <f>IF(ISBLANK('Enrollment Plan'!H23),"",'Enrollment Plan'!H23)</f>
        <v>48</v>
      </c>
      <c r="I18" s="44">
        <f>IF(ISBLANK('Enrollment Plan'!I23),"",'Enrollment Plan'!I23)</f>
        <v>48</v>
      </c>
      <c r="J18" s="46"/>
      <c r="L18" s="10">
        <v>2</v>
      </c>
      <c r="M18" s="26"/>
      <c r="N18" s="26"/>
      <c r="O18" s="26"/>
      <c r="P18" s="26"/>
      <c r="Q18" s="26"/>
      <c r="R18" s="46"/>
      <c r="S18" s="6"/>
      <c r="T18" s="6"/>
    </row>
    <row r="19" spans="2:20" ht="20" customHeight="1" x14ac:dyDescent="0.2">
      <c r="B19" s="5"/>
      <c r="C19" s="9"/>
      <c r="D19" s="10">
        <v>3</v>
      </c>
      <c r="E19" s="44">
        <f>IF(ISBLANK('Enrollment Plan'!E24),"",'Enrollment Plan'!E24)</f>
        <v>48</v>
      </c>
      <c r="F19" s="44">
        <f>IF(ISBLANK('Enrollment Plan'!F24),"",'Enrollment Plan'!F24)</f>
        <v>48</v>
      </c>
      <c r="G19" s="44">
        <f>IF(ISBLANK('Enrollment Plan'!G24),"",'Enrollment Plan'!G24)</f>
        <v>48</v>
      </c>
      <c r="H19" s="44">
        <f>IF(ISBLANK('Enrollment Plan'!H24),"",'Enrollment Plan'!H24)</f>
        <v>48</v>
      </c>
      <c r="I19" s="44">
        <f>IF(ISBLANK('Enrollment Plan'!I24),"",'Enrollment Plan'!I24)</f>
        <v>48</v>
      </c>
      <c r="J19" s="46"/>
      <c r="L19" s="10">
        <v>3</v>
      </c>
      <c r="M19" s="26"/>
      <c r="N19" s="26"/>
      <c r="O19" s="26"/>
      <c r="P19" s="26"/>
      <c r="Q19" s="26"/>
      <c r="R19" s="46"/>
      <c r="S19" s="6"/>
      <c r="T19" s="6"/>
    </row>
    <row r="20" spans="2:20" ht="20" customHeight="1" x14ac:dyDescent="0.2">
      <c r="B20" s="5"/>
      <c r="C20" s="9"/>
      <c r="D20" s="10">
        <v>4</v>
      </c>
      <c r="E20" s="44">
        <f>IF(ISBLANK('Enrollment Plan'!E25),"",'Enrollment Plan'!E25)</f>
        <v>48</v>
      </c>
      <c r="F20" s="44">
        <f>IF(ISBLANK('Enrollment Plan'!F25),"",'Enrollment Plan'!F25)</f>
        <v>48</v>
      </c>
      <c r="G20" s="44">
        <f>IF(ISBLANK('Enrollment Plan'!G25),"",'Enrollment Plan'!G25)</f>
        <v>48</v>
      </c>
      <c r="H20" s="44">
        <f>IF(ISBLANK('Enrollment Plan'!H25),"",'Enrollment Plan'!H25)</f>
        <v>48</v>
      </c>
      <c r="I20" s="44">
        <f>IF(ISBLANK('Enrollment Plan'!I25),"",'Enrollment Plan'!I25)</f>
        <v>48</v>
      </c>
      <c r="J20" s="46"/>
      <c r="L20" s="10">
        <v>4</v>
      </c>
      <c r="M20" s="26"/>
      <c r="N20" s="26"/>
      <c r="O20" s="26"/>
      <c r="P20" s="26"/>
      <c r="Q20" s="26"/>
      <c r="R20" s="46"/>
      <c r="S20" s="6"/>
      <c r="T20" s="6"/>
    </row>
    <row r="21" spans="2:20" ht="20" customHeight="1" x14ac:dyDescent="0.2">
      <c r="B21" s="5"/>
      <c r="C21" s="9"/>
      <c r="D21" s="10">
        <v>5</v>
      </c>
      <c r="E21" s="44">
        <f>IF(ISBLANK('Enrollment Plan'!E26),"",'Enrollment Plan'!E26)</f>
        <v>48</v>
      </c>
      <c r="F21" s="44">
        <f>IF(ISBLANK('Enrollment Plan'!F26),"",'Enrollment Plan'!F26)</f>
        <v>48</v>
      </c>
      <c r="G21" s="44">
        <f>IF(ISBLANK('Enrollment Plan'!G26),"",'Enrollment Plan'!G26)</f>
        <v>48</v>
      </c>
      <c r="H21" s="44">
        <f>IF(ISBLANK('Enrollment Plan'!H26),"",'Enrollment Plan'!H26)</f>
        <v>48</v>
      </c>
      <c r="I21" s="44">
        <f>IF(ISBLANK('Enrollment Plan'!I26),"",'Enrollment Plan'!I26)</f>
        <v>48</v>
      </c>
      <c r="J21" s="46"/>
      <c r="L21" s="10">
        <v>5</v>
      </c>
      <c r="M21" s="26"/>
      <c r="N21" s="26"/>
      <c r="O21" s="26"/>
      <c r="P21" s="26"/>
      <c r="Q21" s="26"/>
      <c r="R21" s="46"/>
      <c r="S21" s="6"/>
      <c r="T21" s="6"/>
    </row>
    <row r="22" spans="2:20" ht="20" customHeight="1" x14ac:dyDescent="0.2">
      <c r="B22" s="5"/>
      <c r="C22" s="9"/>
      <c r="D22" s="10">
        <v>6</v>
      </c>
      <c r="E22" s="44">
        <f>IF(ISBLANK('Enrollment Plan'!E27),"",'Enrollment Plan'!E27)</f>
        <v>48</v>
      </c>
      <c r="F22" s="44">
        <f>IF(ISBLANK('Enrollment Plan'!F27),"",'Enrollment Plan'!F27)</f>
        <v>48</v>
      </c>
      <c r="G22" s="44">
        <f>IF(ISBLANK('Enrollment Plan'!G27),"",'Enrollment Plan'!G27)</f>
        <v>48</v>
      </c>
      <c r="H22" s="44">
        <f>IF(ISBLANK('Enrollment Plan'!H27),"",'Enrollment Plan'!H27)</f>
        <v>48</v>
      </c>
      <c r="I22" s="44">
        <f>IF(ISBLANK('Enrollment Plan'!I27),"",'Enrollment Plan'!I27)</f>
        <v>48</v>
      </c>
      <c r="J22" s="46"/>
      <c r="L22" s="10">
        <v>6</v>
      </c>
      <c r="M22" s="26"/>
      <c r="N22" s="26"/>
      <c r="O22" s="26"/>
      <c r="P22" s="26"/>
      <c r="Q22" s="26"/>
      <c r="R22" s="46"/>
      <c r="S22" s="6"/>
      <c r="T22" s="6"/>
    </row>
    <row r="23" spans="2:20" ht="20" customHeight="1" x14ac:dyDescent="0.2">
      <c r="B23" s="5"/>
      <c r="C23" s="9"/>
      <c r="D23" s="10">
        <v>7</v>
      </c>
      <c r="E23" s="44">
        <f>IF(ISBLANK('Enrollment Plan'!E28),"",'Enrollment Plan'!E28)</f>
        <v>44</v>
      </c>
      <c r="F23" s="44">
        <f>IF(ISBLANK('Enrollment Plan'!F28),"",'Enrollment Plan'!F28)</f>
        <v>48</v>
      </c>
      <c r="G23" s="44">
        <f>IF(ISBLANK('Enrollment Plan'!G28),"",'Enrollment Plan'!G28)</f>
        <v>48</v>
      </c>
      <c r="H23" s="44">
        <f>IF(ISBLANK('Enrollment Plan'!H28),"",'Enrollment Plan'!H28)</f>
        <v>48</v>
      </c>
      <c r="I23" s="44">
        <f>IF(ISBLANK('Enrollment Plan'!I28),"",'Enrollment Plan'!I28)</f>
        <v>48</v>
      </c>
      <c r="J23" s="46"/>
      <c r="L23" s="10">
        <v>7</v>
      </c>
      <c r="M23" s="26"/>
      <c r="N23" s="26"/>
      <c r="O23" s="26"/>
      <c r="P23" s="26"/>
      <c r="Q23" s="26"/>
      <c r="R23" s="46"/>
      <c r="S23" s="6"/>
      <c r="T23" s="6"/>
    </row>
    <row r="24" spans="2:20" ht="20" customHeight="1" x14ac:dyDescent="0.2">
      <c r="B24" s="5"/>
      <c r="C24" s="9"/>
      <c r="D24" s="10">
        <v>8</v>
      </c>
      <c r="E24" s="44">
        <f>IF(ISBLANK('Enrollment Plan'!E29),"",'Enrollment Plan'!E29)</f>
        <v>40</v>
      </c>
      <c r="F24" s="44">
        <f>IF(ISBLANK('Enrollment Plan'!F29),"",'Enrollment Plan'!F29)</f>
        <v>44</v>
      </c>
      <c r="G24" s="44">
        <f>IF(ISBLANK('Enrollment Plan'!G29),"",'Enrollment Plan'!G29)</f>
        <v>48</v>
      </c>
      <c r="H24" s="44">
        <f>IF(ISBLANK('Enrollment Plan'!H29),"",'Enrollment Plan'!H29)</f>
        <v>48</v>
      </c>
      <c r="I24" s="44">
        <f>IF(ISBLANK('Enrollment Plan'!I29),"",'Enrollment Plan'!I29)</f>
        <v>48</v>
      </c>
      <c r="J24" s="46"/>
      <c r="L24" s="10">
        <v>8</v>
      </c>
      <c r="M24" s="26"/>
      <c r="N24" s="26"/>
      <c r="O24" s="26"/>
      <c r="P24" s="26"/>
      <c r="Q24" s="26"/>
      <c r="R24" s="46"/>
      <c r="S24" s="6"/>
      <c r="T24" s="6"/>
    </row>
    <row r="25" spans="2:20" ht="20" customHeight="1" x14ac:dyDescent="0.2">
      <c r="B25" s="5"/>
      <c r="C25" s="9"/>
      <c r="D25" s="10">
        <v>9</v>
      </c>
      <c r="E25" s="44" t="str">
        <f>IF(ISBLANK('Enrollment Plan'!E30),"",'Enrollment Plan'!E30)</f>
        <v/>
      </c>
      <c r="F25" s="44" t="str">
        <f>IF(ISBLANK('Enrollment Plan'!F30),"",'Enrollment Plan'!F30)</f>
        <v/>
      </c>
      <c r="G25" s="44" t="str">
        <f>IF(ISBLANK('Enrollment Plan'!G30),"",'Enrollment Plan'!G30)</f>
        <v/>
      </c>
      <c r="H25" s="44" t="str">
        <f>IF(ISBLANK('Enrollment Plan'!H30),"",'Enrollment Plan'!H30)</f>
        <v/>
      </c>
      <c r="I25" s="44" t="str">
        <f>IF(ISBLANK('Enrollment Plan'!I30),"",'Enrollment Plan'!I30)</f>
        <v/>
      </c>
      <c r="J25" s="46"/>
      <c r="L25" s="10">
        <v>9</v>
      </c>
      <c r="M25" s="26"/>
      <c r="N25" s="26"/>
      <c r="O25" s="26"/>
      <c r="P25" s="26"/>
      <c r="Q25" s="26"/>
      <c r="R25" s="46"/>
      <c r="S25" s="6"/>
      <c r="T25" s="6"/>
    </row>
    <row r="26" spans="2:20" ht="20" customHeight="1" x14ac:dyDescent="0.2">
      <c r="B26" s="5"/>
      <c r="C26" s="9"/>
      <c r="D26" s="10">
        <v>10</v>
      </c>
      <c r="E26" s="44" t="str">
        <f>IF(ISBLANK('Enrollment Plan'!E31),"",'Enrollment Plan'!E31)</f>
        <v/>
      </c>
      <c r="F26" s="44" t="str">
        <f>IF(ISBLANK('Enrollment Plan'!F31),"",'Enrollment Plan'!F31)</f>
        <v/>
      </c>
      <c r="G26" s="44" t="str">
        <f>IF(ISBLANK('Enrollment Plan'!G31),"",'Enrollment Plan'!G31)</f>
        <v/>
      </c>
      <c r="H26" s="44" t="str">
        <f>IF(ISBLANK('Enrollment Plan'!H31),"",'Enrollment Plan'!H31)</f>
        <v/>
      </c>
      <c r="I26" s="44" t="str">
        <f>IF(ISBLANK('Enrollment Plan'!I31),"",'Enrollment Plan'!I31)</f>
        <v/>
      </c>
      <c r="J26" s="46"/>
      <c r="L26" s="10">
        <v>10</v>
      </c>
      <c r="M26" s="26"/>
      <c r="N26" s="26"/>
      <c r="O26" s="26"/>
      <c r="P26" s="26"/>
      <c r="Q26" s="26"/>
      <c r="R26" s="46"/>
      <c r="S26" s="6"/>
      <c r="T26" s="6"/>
    </row>
    <row r="27" spans="2:20" ht="20" customHeight="1" x14ac:dyDescent="0.2">
      <c r="B27" s="5"/>
      <c r="C27" s="9"/>
      <c r="D27" s="10">
        <v>11</v>
      </c>
      <c r="E27" s="44" t="str">
        <f>IF(ISBLANK('Enrollment Plan'!E32),"",'Enrollment Plan'!E32)</f>
        <v/>
      </c>
      <c r="F27" s="44" t="str">
        <f>IF(ISBLANK('Enrollment Plan'!F32),"",'Enrollment Plan'!F32)</f>
        <v/>
      </c>
      <c r="G27" s="44" t="str">
        <f>IF(ISBLANK('Enrollment Plan'!G32),"",'Enrollment Plan'!G32)</f>
        <v/>
      </c>
      <c r="H27" s="44" t="str">
        <f>IF(ISBLANK('Enrollment Plan'!H32),"",'Enrollment Plan'!H32)</f>
        <v/>
      </c>
      <c r="I27" s="44" t="str">
        <f>IF(ISBLANK('Enrollment Plan'!I32),"",'Enrollment Plan'!I32)</f>
        <v/>
      </c>
      <c r="J27" s="46"/>
      <c r="L27" s="10">
        <v>11</v>
      </c>
      <c r="M27" s="26"/>
      <c r="N27" s="26"/>
      <c r="O27" s="26"/>
      <c r="P27" s="26"/>
      <c r="Q27" s="26"/>
      <c r="R27" s="46"/>
      <c r="S27" s="6"/>
      <c r="T27" s="6"/>
    </row>
    <row r="28" spans="2:20" ht="20" customHeight="1" thickBot="1" x14ac:dyDescent="0.25">
      <c r="B28" s="5"/>
      <c r="C28" s="9"/>
      <c r="D28" s="10">
        <v>12</v>
      </c>
      <c r="E28" s="51" t="str">
        <f>IF(ISBLANK('Enrollment Plan'!E33),"",'Enrollment Plan'!E33)</f>
        <v/>
      </c>
      <c r="F28" s="51" t="str">
        <f>IF(ISBLANK('Enrollment Plan'!F33),"",'Enrollment Plan'!F33)</f>
        <v/>
      </c>
      <c r="G28" s="51" t="str">
        <f>IF(ISBLANK('Enrollment Plan'!G33),"",'Enrollment Plan'!G33)</f>
        <v/>
      </c>
      <c r="H28" s="51" t="str">
        <f>IF(ISBLANK('Enrollment Plan'!H33),"",'Enrollment Plan'!H33)</f>
        <v/>
      </c>
      <c r="I28" s="51" t="str">
        <f>IF(ISBLANK('Enrollment Plan'!I33),"",'Enrollment Plan'!I33)</f>
        <v/>
      </c>
      <c r="J28" s="44"/>
      <c r="L28" s="10">
        <v>12</v>
      </c>
      <c r="M28" s="50"/>
      <c r="N28" s="50"/>
      <c r="O28" s="50"/>
      <c r="P28" s="50"/>
      <c r="Q28" s="50"/>
      <c r="R28" s="44"/>
      <c r="S28" s="6"/>
      <c r="T28" s="6"/>
    </row>
    <row r="29" spans="2:20" ht="20" customHeight="1" thickTop="1" x14ac:dyDescent="0.2">
      <c r="B29" s="5"/>
      <c r="C29" s="5"/>
      <c r="D29" s="10" t="s">
        <v>110</v>
      </c>
      <c r="E29" s="49">
        <f>IF(SUM(E16:E28)=0,"",SUM(E16:E28))</f>
        <v>408</v>
      </c>
      <c r="F29" s="49">
        <f>IF(SUM(F16:F28)=0,"",SUM(F16:F28))</f>
        <v>418</v>
      </c>
      <c r="G29" s="49">
        <f>IF(SUM(G16:G28)=0,"",SUM(G16:G28))</f>
        <v>426</v>
      </c>
      <c r="H29" s="49">
        <f>IF(SUM(H16:H28)=0,"",SUM(H16:H28))</f>
        <v>430</v>
      </c>
      <c r="I29" s="49">
        <f>IF(SUM(I16:I28)=0,"",SUM(I16:I28))</f>
        <v>432</v>
      </c>
      <c r="J29" s="47" t="str">
        <f>IF(ISBLANK('Enrollment Plan'!F10),"",'Enrollment Plan'!F10)</f>
        <v>450</v>
      </c>
      <c r="L29" s="10" t="s">
        <v>113</v>
      </c>
      <c r="M29" s="49" t="str">
        <f>IF(SUM(M16:M28)=0,"",SUM(M16:M28))</f>
        <v/>
      </c>
      <c r="N29" s="49" t="str">
        <f>IF(SUM(N16:N28)=0,"",SUM(N16:N28))</f>
        <v/>
      </c>
      <c r="O29" s="49" t="str">
        <f>IF(SUM(O16:O28)=0,"",SUM(O16:O28))</f>
        <v/>
      </c>
      <c r="P29" s="49" t="str">
        <f>IF(SUM(P16:P28)=0,"",SUM(P16:P28))</f>
        <v/>
      </c>
      <c r="Q29" s="49" t="str">
        <f>IF(SUM(Q16:Q28)=0,"",SUM(Q16:Q28))</f>
        <v/>
      </c>
      <c r="R29" s="47" t="str">
        <f>IF(ISBLANK(F8),"",F8)</f>
        <v/>
      </c>
      <c r="S29" s="6"/>
      <c r="T29" s="6"/>
    </row>
    <row r="30" spans="2:20" ht="15" customHeight="1" x14ac:dyDescent="0.2">
      <c r="B30" s="5"/>
      <c r="C30" s="11"/>
      <c r="D30" s="13"/>
      <c r="E30" s="13"/>
      <c r="F30" s="12"/>
      <c r="G30" s="13"/>
      <c r="H30" s="13"/>
      <c r="I30" s="13"/>
      <c r="J30" s="13"/>
      <c r="L30" s="13"/>
      <c r="M30" s="12"/>
      <c r="N30" s="13"/>
      <c r="O30" s="13"/>
      <c r="P30" s="13"/>
      <c r="Q30" s="13"/>
      <c r="R30" s="13"/>
      <c r="S30" s="14"/>
      <c r="T30" s="6"/>
    </row>
    <row r="31" spans="2:20" ht="15" customHeight="1" x14ac:dyDescent="0.2">
      <c r="B31" s="11"/>
      <c r="C31" s="13"/>
      <c r="D31" s="13"/>
      <c r="E31" s="13"/>
      <c r="F31" s="13"/>
      <c r="G31" s="13"/>
      <c r="H31" s="13"/>
      <c r="I31" s="13"/>
      <c r="J31" s="13"/>
      <c r="K31" s="12"/>
      <c r="L31" s="13"/>
      <c r="M31" s="13"/>
      <c r="N31" s="13"/>
      <c r="O31" s="13"/>
      <c r="P31" s="13"/>
      <c r="Q31" s="13"/>
      <c r="R31" s="13"/>
      <c r="S31" s="13"/>
      <c r="T31" s="14"/>
    </row>
    <row r="34" spans="17:17" x14ac:dyDescent="0.2">
      <c r="Q34" s="31"/>
    </row>
    <row r="35" spans="17:17" x14ac:dyDescent="0.2">
      <c r="Q35" s="20"/>
    </row>
    <row r="37" spans="17:17" x14ac:dyDescent="0.2">
      <c r="Q37" s="31"/>
    </row>
  </sheetData>
  <sheetProtection algorithmName="SHA-512" hashValue="AyCgQ9vZBahhl82raCpwvE5JnqUfunl4ceLkeV+2R37MAwJBAzv3wfwrtGYyiR+qjJ+QA93hkTsSdFtSEzaP7w==" saltValue="ssgEyWATKb0G3gweKJsWIQ==" spinCount="100000" sheet="1" objects="1" scenarios="1" selectLockedCells="1"/>
  <mergeCells count="19">
    <mergeCell ref="D2:R2"/>
    <mergeCell ref="D5:E5"/>
    <mergeCell ref="F5:J5"/>
    <mergeCell ref="F7:H7"/>
    <mergeCell ref="F6:H6"/>
    <mergeCell ref="L12:R12"/>
    <mergeCell ref="L14:L15"/>
    <mergeCell ref="R14:R15"/>
    <mergeCell ref="D3:R3"/>
    <mergeCell ref="D11:M11"/>
    <mergeCell ref="D12:J12"/>
    <mergeCell ref="D14:D15"/>
    <mergeCell ref="J14:J15"/>
    <mergeCell ref="D9:E9"/>
    <mergeCell ref="K9:M9"/>
    <mergeCell ref="D7:E7"/>
    <mergeCell ref="F8:H8"/>
    <mergeCell ref="F9:H9"/>
    <mergeCell ref="K7:M7"/>
  </mergeCells>
  <conditionalFormatting sqref="F6:H6">
    <cfRule type="cellIs" dxfId="1" priority="1" operator="equal">
      <formula>"[Complete Tab 1]"</formula>
    </cfRule>
  </conditionalFormatting>
  <conditionalFormatting sqref="F5:J5">
    <cfRule type="cellIs" dxfId="0" priority="2" operator="equal">
      <formula>"[Complete Tab 1]"</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operator="equal" showErrorMessage="1" error="Wrong format. Please enter year as a four digit number (YYYY)." xr:uid="{56B970DA-0085-4361-BD29-060D3755E87B}">
          <x14:formula1>
            <xm:f>CONTROL!$D$8:$D$11</xm:f>
          </x14:formula1>
          <xm:sqref>F9:G9</xm:sqref>
        </x14:dataValidation>
        <x14:dataValidation type="list" allowBlank="1" showInputMessage="1" showErrorMessage="1" xr:uid="{6AD054CE-CC00-474A-98FA-68D50335DE52}">
          <x14:formula1>
            <xm:f>CONTROL!$B$8:$B$86</xm:f>
          </x14:formula1>
          <xm:sqref>F7:G7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DFF5-74F3-4BC7-95A6-ABFCE47B0266}">
  <sheetPr codeName="Sheet3"/>
  <dimension ref="A5:D86"/>
  <sheetViews>
    <sheetView topLeftCell="A61" workbookViewId="0">
      <selection activeCell="B19" sqref="B19"/>
    </sheetView>
  </sheetViews>
  <sheetFormatPr baseColWidth="10" defaultColWidth="8.83203125" defaultRowHeight="15" x14ac:dyDescent="0.2"/>
  <cols>
    <col min="2" max="2" width="28.6640625" style="40" customWidth="1"/>
    <col min="3" max="3" width="12.6640625" style="24" customWidth="1"/>
    <col min="4" max="4" width="27.33203125" customWidth="1"/>
    <col min="5" max="5" width="52.5" customWidth="1"/>
    <col min="6" max="6" width="14.1640625" customWidth="1"/>
    <col min="7" max="7" width="12.33203125" customWidth="1"/>
    <col min="10" max="10" width="12" customWidth="1"/>
  </cols>
  <sheetData>
    <row r="5" spans="1:4" x14ac:dyDescent="0.2">
      <c r="A5" s="36" t="s">
        <v>102</v>
      </c>
      <c r="D5" s="38"/>
    </row>
    <row r="6" spans="1:4" x14ac:dyDescent="0.2">
      <c r="D6" s="38"/>
    </row>
    <row r="7" spans="1:4" x14ac:dyDescent="0.2">
      <c r="A7" s="37"/>
      <c r="B7" s="41" t="s">
        <v>103</v>
      </c>
      <c r="C7" s="36"/>
      <c r="D7" s="41" t="s">
        <v>107</v>
      </c>
    </row>
    <row r="8" spans="1:4" x14ac:dyDescent="0.2">
      <c r="B8" s="40" t="s">
        <v>104</v>
      </c>
      <c r="D8" s="40" t="s">
        <v>104</v>
      </c>
    </row>
    <row r="9" spans="1:4" x14ac:dyDescent="0.2">
      <c r="B9" s="40" t="s">
        <v>14</v>
      </c>
      <c r="D9" s="39">
        <v>2021</v>
      </c>
    </row>
    <row r="10" spans="1:4" x14ac:dyDescent="0.2">
      <c r="B10" s="40" t="s">
        <v>15</v>
      </c>
      <c r="D10" s="39">
        <v>2022</v>
      </c>
    </row>
    <row r="11" spans="1:4" x14ac:dyDescent="0.2">
      <c r="B11" s="40" t="s">
        <v>16</v>
      </c>
      <c r="D11" s="39">
        <v>2023</v>
      </c>
    </row>
    <row r="12" spans="1:4" x14ac:dyDescent="0.2">
      <c r="B12" s="40" t="s">
        <v>17</v>
      </c>
      <c r="D12" s="38"/>
    </row>
    <row r="13" spans="1:4" x14ac:dyDescent="0.2">
      <c r="B13" s="40" t="s">
        <v>18</v>
      </c>
      <c r="D13" s="38"/>
    </row>
    <row r="14" spans="1:4" x14ac:dyDescent="0.2">
      <c r="B14" s="40" t="s">
        <v>19</v>
      </c>
      <c r="D14" s="38"/>
    </row>
    <row r="15" spans="1:4" x14ac:dyDescent="0.2">
      <c r="B15" s="40" t="s">
        <v>20</v>
      </c>
      <c r="D15" s="38"/>
    </row>
    <row r="16" spans="1:4" x14ac:dyDescent="0.2">
      <c r="B16" s="40" t="s">
        <v>5</v>
      </c>
      <c r="D16" s="38"/>
    </row>
    <row r="17" spans="2:4" x14ac:dyDescent="0.2">
      <c r="B17" s="40" t="s">
        <v>21</v>
      </c>
      <c r="D17" s="38"/>
    </row>
    <row r="18" spans="2:4" x14ac:dyDescent="0.2">
      <c r="B18" s="40" t="s">
        <v>22</v>
      </c>
      <c r="D18" s="38"/>
    </row>
    <row r="19" spans="2:4" x14ac:dyDescent="0.2">
      <c r="B19" s="40" t="s">
        <v>23</v>
      </c>
      <c r="D19" s="38"/>
    </row>
    <row r="20" spans="2:4" x14ac:dyDescent="0.2">
      <c r="B20" s="40" t="s">
        <v>24</v>
      </c>
      <c r="D20" s="38"/>
    </row>
    <row r="21" spans="2:4" x14ac:dyDescent="0.2">
      <c r="B21" s="40" t="s">
        <v>25</v>
      </c>
      <c r="D21" s="38"/>
    </row>
    <row r="22" spans="2:4" x14ac:dyDescent="0.2">
      <c r="B22" s="40" t="s">
        <v>26</v>
      </c>
      <c r="D22" s="38"/>
    </row>
    <row r="23" spans="2:4" x14ac:dyDescent="0.2">
      <c r="B23" s="40" t="s">
        <v>40</v>
      </c>
      <c r="D23" s="38"/>
    </row>
    <row r="24" spans="2:4" x14ac:dyDescent="0.2">
      <c r="B24" s="40" t="s">
        <v>41</v>
      </c>
      <c r="D24" s="38"/>
    </row>
    <row r="25" spans="2:4" x14ac:dyDescent="0.2">
      <c r="B25" s="40" t="s">
        <v>42</v>
      </c>
      <c r="D25" s="38"/>
    </row>
    <row r="26" spans="2:4" x14ac:dyDescent="0.2">
      <c r="B26" s="40" t="s">
        <v>43</v>
      </c>
      <c r="D26" s="38"/>
    </row>
    <row r="27" spans="2:4" x14ac:dyDescent="0.2">
      <c r="B27" s="40" t="s">
        <v>44</v>
      </c>
      <c r="D27" s="38"/>
    </row>
    <row r="28" spans="2:4" x14ac:dyDescent="0.2">
      <c r="B28" s="40" t="s">
        <v>45</v>
      </c>
      <c r="D28" s="38"/>
    </row>
    <row r="29" spans="2:4" x14ac:dyDescent="0.2">
      <c r="B29" s="40" t="s">
        <v>46</v>
      </c>
      <c r="D29" s="38"/>
    </row>
    <row r="30" spans="2:4" x14ac:dyDescent="0.2">
      <c r="B30" s="40" t="s">
        <v>47</v>
      </c>
      <c r="D30" s="38"/>
    </row>
    <row r="31" spans="2:4" x14ac:dyDescent="0.2">
      <c r="B31" s="40" t="s">
        <v>48</v>
      </c>
      <c r="D31" s="38"/>
    </row>
    <row r="32" spans="2:4" x14ac:dyDescent="0.2">
      <c r="B32" s="40" t="s">
        <v>27</v>
      </c>
      <c r="D32" s="38"/>
    </row>
    <row r="33" spans="2:4" x14ac:dyDescent="0.2">
      <c r="B33" s="40" t="s">
        <v>49</v>
      </c>
      <c r="D33" s="38"/>
    </row>
    <row r="34" spans="2:4" x14ac:dyDescent="0.2">
      <c r="B34" s="40" t="s">
        <v>50</v>
      </c>
      <c r="D34" s="38"/>
    </row>
    <row r="35" spans="2:4" x14ac:dyDescent="0.2">
      <c r="B35" s="40" t="s">
        <v>51</v>
      </c>
      <c r="D35" s="38"/>
    </row>
    <row r="36" spans="2:4" x14ac:dyDescent="0.2">
      <c r="B36" s="40" t="s">
        <v>52</v>
      </c>
    </row>
    <row r="37" spans="2:4" x14ac:dyDescent="0.2">
      <c r="B37" s="40" t="s">
        <v>53</v>
      </c>
    </row>
    <row r="38" spans="2:4" x14ac:dyDescent="0.2">
      <c r="B38" s="40" t="s">
        <v>54</v>
      </c>
    </row>
    <row r="39" spans="2:4" x14ac:dyDescent="0.2">
      <c r="B39" s="40" t="s">
        <v>55</v>
      </c>
    </row>
    <row r="40" spans="2:4" x14ac:dyDescent="0.2">
      <c r="B40" s="40" t="s">
        <v>56</v>
      </c>
    </row>
    <row r="41" spans="2:4" x14ac:dyDescent="0.2">
      <c r="B41" s="40" t="s">
        <v>57</v>
      </c>
    </row>
    <row r="42" spans="2:4" x14ac:dyDescent="0.2">
      <c r="B42" s="40" t="s">
        <v>28</v>
      </c>
    </row>
    <row r="43" spans="2:4" x14ac:dyDescent="0.2">
      <c r="B43" s="40" t="s">
        <v>58</v>
      </c>
    </row>
    <row r="44" spans="2:4" x14ac:dyDescent="0.2">
      <c r="B44" s="40" t="s">
        <v>59</v>
      </c>
    </row>
    <row r="45" spans="2:4" x14ac:dyDescent="0.2">
      <c r="B45" s="40" t="s">
        <v>60</v>
      </c>
    </row>
    <row r="46" spans="2:4" x14ac:dyDescent="0.2">
      <c r="B46" s="40" t="s">
        <v>61</v>
      </c>
    </row>
    <row r="47" spans="2:4" x14ac:dyDescent="0.2">
      <c r="B47" s="40" t="s">
        <v>62</v>
      </c>
    </row>
    <row r="48" spans="2:4" x14ac:dyDescent="0.2">
      <c r="B48" s="40" t="s">
        <v>63</v>
      </c>
    </row>
    <row r="49" spans="2:2" x14ac:dyDescent="0.2">
      <c r="B49" s="40" t="s">
        <v>64</v>
      </c>
    </row>
    <row r="50" spans="2:2" x14ac:dyDescent="0.2">
      <c r="B50" s="40" t="s">
        <v>65</v>
      </c>
    </row>
    <row r="51" spans="2:2" x14ac:dyDescent="0.2">
      <c r="B51" s="40" t="s">
        <v>29</v>
      </c>
    </row>
    <row r="52" spans="2:2" x14ac:dyDescent="0.2">
      <c r="B52" s="40" t="s">
        <v>66</v>
      </c>
    </row>
    <row r="53" spans="2:2" x14ac:dyDescent="0.2">
      <c r="B53" s="40" t="s">
        <v>67</v>
      </c>
    </row>
    <row r="54" spans="2:2" x14ac:dyDescent="0.2">
      <c r="B54" s="40" t="s">
        <v>68</v>
      </c>
    </row>
    <row r="55" spans="2:2" x14ac:dyDescent="0.2">
      <c r="B55" s="40" t="s">
        <v>69</v>
      </c>
    </row>
    <row r="56" spans="2:2" x14ac:dyDescent="0.2">
      <c r="B56" s="40" t="s">
        <v>70</v>
      </c>
    </row>
    <row r="57" spans="2:2" x14ac:dyDescent="0.2">
      <c r="B57" s="40" t="s">
        <v>71</v>
      </c>
    </row>
    <row r="58" spans="2:2" x14ac:dyDescent="0.2">
      <c r="B58" s="40" t="s">
        <v>72</v>
      </c>
    </row>
    <row r="59" spans="2:2" x14ac:dyDescent="0.2">
      <c r="B59" s="40" t="s">
        <v>30</v>
      </c>
    </row>
    <row r="60" spans="2:2" x14ac:dyDescent="0.2">
      <c r="B60" s="40" t="s">
        <v>73</v>
      </c>
    </row>
    <row r="61" spans="2:2" x14ac:dyDescent="0.2">
      <c r="B61" s="40" t="s">
        <v>74</v>
      </c>
    </row>
    <row r="62" spans="2:2" x14ac:dyDescent="0.2">
      <c r="B62" s="40" t="s">
        <v>75</v>
      </c>
    </row>
    <row r="63" spans="2:2" x14ac:dyDescent="0.2">
      <c r="B63" s="40" t="s">
        <v>76</v>
      </c>
    </row>
    <row r="64" spans="2:2" x14ac:dyDescent="0.2">
      <c r="B64" s="40" t="s">
        <v>77</v>
      </c>
    </row>
    <row r="65" spans="2:2" x14ac:dyDescent="0.2">
      <c r="B65" s="40" t="s">
        <v>78</v>
      </c>
    </row>
    <row r="66" spans="2:2" x14ac:dyDescent="0.2">
      <c r="B66" s="40" t="s">
        <v>31</v>
      </c>
    </row>
    <row r="67" spans="2:2" x14ac:dyDescent="0.2">
      <c r="B67" s="40" t="s">
        <v>79</v>
      </c>
    </row>
    <row r="68" spans="2:2" x14ac:dyDescent="0.2">
      <c r="B68" s="40" t="s">
        <v>80</v>
      </c>
    </row>
    <row r="69" spans="2:2" x14ac:dyDescent="0.2">
      <c r="B69" s="40" t="s">
        <v>81</v>
      </c>
    </row>
    <row r="70" spans="2:2" x14ac:dyDescent="0.2">
      <c r="B70" s="40" t="s">
        <v>82</v>
      </c>
    </row>
    <row r="71" spans="2:2" x14ac:dyDescent="0.2">
      <c r="B71" s="40" t="s">
        <v>83</v>
      </c>
    </row>
    <row r="72" spans="2:2" x14ac:dyDescent="0.2">
      <c r="B72" s="40" t="s">
        <v>32</v>
      </c>
    </row>
    <row r="73" spans="2:2" x14ac:dyDescent="0.2">
      <c r="B73" s="40" t="s">
        <v>84</v>
      </c>
    </row>
    <row r="74" spans="2:2" x14ac:dyDescent="0.2">
      <c r="B74" s="40" t="s">
        <v>85</v>
      </c>
    </row>
    <row r="75" spans="2:2" x14ac:dyDescent="0.2">
      <c r="B75" s="40" t="s">
        <v>86</v>
      </c>
    </row>
    <row r="76" spans="2:2" x14ac:dyDescent="0.2">
      <c r="B76" s="40" t="s">
        <v>87</v>
      </c>
    </row>
    <row r="77" spans="2:2" x14ac:dyDescent="0.2">
      <c r="B77" s="40" t="s">
        <v>33</v>
      </c>
    </row>
    <row r="78" spans="2:2" x14ac:dyDescent="0.2">
      <c r="B78" s="40" t="s">
        <v>88</v>
      </c>
    </row>
    <row r="79" spans="2:2" x14ac:dyDescent="0.2">
      <c r="B79" s="40" t="s">
        <v>89</v>
      </c>
    </row>
    <row r="80" spans="2:2" x14ac:dyDescent="0.2">
      <c r="B80" s="40" t="s">
        <v>90</v>
      </c>
    </row>
    <row r="81" spans="2:2" x14ac:dyDescent="0.2">
      <c r="B81" s="40" t="s">
        <v>34</v>
      </c>
    </row>
    <row r="82" spans="2:2" x14ac:dyDescent="0.2">
      <c r="B82" s="40" t="s">
        <v>35</v>
      </c>
    </row>
    <row r="83" spans="2:2" x14ac:dyDescent="0.2">
      <c r="B83" s="40" t="s">
        <v>36</v>
      </c>
    </row>
    <row r="84" spans="2:2" x14ac:dyDescent="0.2">
      <c r="B84" s="40" t="s">
        <v>37</v>
      </c>
    </row>
    <row r="85" spans="2:2" x14ac:dyDescent="0.2">
      <c r="B85" s="40" t="s">
        <v>38</v>
      </c>
    </row>
    <row r="86" spans="2:2" x14ac:dyDescent="0.2">
      <c r="B86" s="40" t="s">
        <v>39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Enrollment Plan</vt:lpstr>
      <vt:lpstr>Enrollment Plan Amendments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Betley, James R (ICSB)</dc:creator>
  <cp:lastModifiedBy>Cody Stipes</cp:lastModifiedBy>
  <cp:lastPrinted>2025-02-28T18:16:28Z</cp:lastPrinted>
  <dcterms:created xsi:type="dcterms:W3CDTF">2021-01-08T17:42:09Z</dcterms:created>
  <dcterms:modified xsi:type="dcterms:W3CDTF">2025-02-28T18:16:47Z</dcterms:modified>
</cp:coreProperties>
</file>