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defaultThemeVersion="166925"/>
  <xr:revisionPtr revIDLastSave="0" documentId="8_{4BE90749-D26D-488A-9437-E4000BB85725}" xr6:coauthVersionLast="47" xr6:coauthVersionMax="47" xr10:uidLastSave="{00000000-0000-0000-0000-000000000000}"/>
  <bookViews>
    <workbookView xWindow="19090" yWindow="-110" windowWidth="25820" windowHeight="13900" xr2:uid="{00000000-000D-0000-FFFF-FFFF00000000}"/>
  </bookViews>
  <sheets>
    <sheet name="Instructions" sheetId="51" r:id="rId1"/>
    <sheet name="Summary Tables" sheetId="52" r:id="rId2"/>
    <sheet name="Personnel" sheetId="2" r:id="rId3"/>
    <sheet name="Fringe" sheetId="3" r:id="rId4"/>
    <sheet name="Travel" sheetId="4" r:id="rId5"/>
    <sheet name="Equipment" sheetId="5" r:id="rId6"/>
    <sheet name="Supplies" sheetId="53" r:id="rId7"/>
    <sheet name="Contractor" sheetId="11" r:id="rId8"/>
    <sheet name="Other" sheetId="54" r:id="rId9"/>
  </sheets>
  <definedNames>
    <definedName name="_xlnm._FilterDatabase" localSheetId="7" hidden="1">Contractor!$A$13:$L$13</definedName>
    <definedName name="_xlnm._FilterDatabase" localSheetId="5" hidden="1">Equipment!$A$13:$P$13</definedName>
    <definedName name="_xlnm._FilterDatabase" localSheetId="8" hidden="1">Other!$A$13:$P$13</definedName>
    <definedName name="_xlnm._FilterDatabase" localSheetId="2" hidden="1">Personnel!$A$13:$P$44</definedName>
    <definedName name="_xlnm._FilterDatabase" localSheetId="6" hidden="1">Supplies!$A$13:$P$13</definedName>
    <definedName name="_xlnm._FilterDatabase" localSheetId="4" hidden="1">Travel!$A$13:$U$13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5" i="3" l="1"/>
  <c r="I16" i="3"/>
  <c r="I17" i="3"/>
  <c r="I18" i="3"/>
  <c r="I19" i="3"/>
  <c r="I20" i="3"/>
  <c r="I21" i="3"/>
  <c r="I22" i="3"/>
  <c r="I23" i="3"/>
  <c r="I24" i="3"/>
  <c r="I25" i="3"/>
  <c r="I26" i="3"/>
  <c r="I27" i="3"/>
  <c r="I28" i="3"/>
  <c r="I29" i="3"/>
  <c r="I30" i="3"/>
  <c r="I31" i="3"/>
  <c r="I32" i="3"/>
  <c r="I33" i="3"/>
  <c r="I34" i="3"/>
  <c r="I35" i="3"/>
  <c r="I36" i="3"/>
  <c r="I37" i="3"/>
  <c r="I38" i="3"/>
  <c r="I39" i="3"/>
  <c r="I40" i="3"/>
  <c r="I41" i="3"/>
  <c r="I42" i="3"/>
  <c r="I43" i="3"/>
  <c r="K16" i="2"/>
  <c r="K17" i="2"/>
  <c r="K18" i="2"/>
  <c r="K19" i="2"/>
  <c r="K20" i="2"/>
  <c r="K21" i="2"/>
  <c r="K22" i="2"/>
  <c r="K23" i="2"/>
  <c r="K24" i="2"/>
  <c r="K25" i="2"/>
  <c r="K26" i="2"/>
  <c r="K27" i="2"/>
  <c r="K28" i="2"/>
  <c r="K29" i="2"/>
  <c r="K30" i="2"/>
  <c r="K31" i="2"/>
  <c r="K32" i="2"/>
  <c r="K33" i="2"/>
  <c r="K34" i="2"/>
  <c r="K35" i="2"/>
  <c r="K36" i="2"/>
  <c r="K37" i="2"/>
  <c r="K38" i="2"/>
  <c r="K39" i="2"/>
  <c r="K40" i="2"/>
  <c r="K41" i="2"/>
  <c r="K42" i="2"/>
  <c r="K43" i="2"/>
  <c r="L15" i="2"/>
  <c r="L16" i="2"/>
  <c r="L17" i="2"/>
  <c r="L18" i="2"/>
  <c r="L19" i="2"/>
  <c r="L20" i="2"/>
  <c r="L21" i="2"/>
  <c r="L22" i="2"/>
  <c r="L23" i="2"/>
  <c r="L24" i="2"/>
  <c r="L25" i="2"/>
  <c r="L26" i="2"/>
  <c r="L27" i="2"/>
  <c r="L28" i="2"/>
  <c r="L29" i="2"/>
  <c r="L30" i="2"/>
  <c r="L31" i="2"/>
  <c r="L32" i="2"/>
  <c r="L33" i="2"/>
  <c r="L34" i="2"/>
  <c r="L35" i="2"/>
  <c r="L36" i="2"/>
  <c r="L37" i="2"/>
  <c r="L38" i="2"/>
  <c r="L39" i="2"/>
  <c r="L40" i="2"/>
  <c r="L41" i="2"/>
  <c r="L42" i="2"/>
  <c r="L43" i="2"/>
  <c r="L14" i="2"/>
  <c r="D78" i="52"/>
  <c r="C78" i="52"/>
  <c r="D88" i="52"/>
  <c r="C88" i="52"/>
  <c r="D79" i="52"/>
  <c r="C79" i="52"/>
  <c r="L15" i="11"/>
  <c r="L16" i="11"/>
  <c r="L17" i="11"/>
  <c r="L18" i="11"/>
  <c r="L19" i="11"/>
  <c r="L20" i="11"/>
  <c r="L21" i="11"/>
  <c r="L22" i="11"/>
  <c r="L23" i="11"/>
  <c r="L24" i="11"/>
  <c r="L25" i="11"/>
  <c r="L26" i="11"/>
  <c r="L27" i="11"/>
  <c r="L28" i="11"/>
  <c r="L29" i="11"/>
  <c r="L30" i="11"/>
  <c r="L31" i="11"/>
  <c r="L32" i="11"/>
  <c r="L33" i="11"/>
  <c r="L14" i="11"/>
  <c r="L11" i="11"/>
  <c r="F79" i="4"/>
  <c r="F78" i="4"/>
  <c r="F77" i="4"/>
  <c r="F76" i="4"/>
  <c r="F75" i="4"/>
  <c r="F74" i="4"/>
  <c r="F73" i="4"/>
  <c r="F72" i="4"/>
  <c r="F71" i="4"/>
  <c r="F70" i="4"/>
  <c r="F69" i="4"/>
  <c r="F68" i="4"/>
  <c r="F67" i="4"/>
  <c r="F66" i="4"/>
  <c r="F65" i="4"/>
  <c r="F64" i="4"/>
  <c r="F63" i="4"/>
  <c r="F62" i="4"/>
  <c r="F61" i="4"/>
  <c r="F60" i="4"/>
  <c r="F59" i="4"/>
  <c r="F58" i="4"/>
  <c r="F57" i="4"/>
  <c r="F56" i="4"/>
  <c r="F55" i="4"/>
  <c r="F54" i="4"/>
  <c r="F53" i="4"/>
  <c r="F52" i="4"/>
  <c r="F51" i="4"/>
  <c r="F50" i="4"/>
  <c r="H16" i="3"/>
  <c r="H17" i="3"/>
  <c r="H18" i="3"/>
  <c r="H19" i="3"/>
  <c r="H20" i="3"/>
  <c r="H21" i="3"/>
  <c r="H22" i="3"/>
  <c r="H23" i="3"/>
  <c r="H24" i="3"/>
  <c r="H25" i="3"/>
  <c r="H26" i="3"/>
  <c r="H27" i="3"/>
  <c r="H28" i="3"/>
  <c r="H29" i="3"/>
  <c r="H30" i="3"/>
  <c r="H31" i="3"/>
  <c r="H32" i="3"/>
  <c r="H33" i="3"/>
  <c r="H34" i="3"/>
  <c r="H35" i="3"/>
  <c r="H36" i="3"/>
  <c r="H37" i="3"/>
  <c r="H38" i="3"/>
  <c r="H39" i="3"/>
  <c r="H40" i="3"/>
  <c r="H41" i="3"/>
  <c r="H42" i="3"/>
  <c r="H43" i="3"/>
  <c r="J16" i="3"/>
  <c r="J17" i="3"/>
  <c r="J18" i="3"/>
  <c r="J19" i="3"/>
  <c r="J20" i="3"/>
  <c r="J21" i="3"/>
  <c r="J22" i="3"/>
  <c r="J23" i="3"/>
  <c r="J24" i="3"/>
  <c r="J25" i="3"/>
  <c r="J26" i="3"/>
  <c r="J27" i="3"/>
  <c r="J28" i="3"/>
  <c r="J29" i="3"/>
  <c r="J30" i="3"/>
  <c r="J31" i="3"/>
  <c r="J32" i="3"/>
  <c r="J33" i="3"/>
  <c r="J34" i="3"/>
  <c r="J35" i="3"/>
  <c r="J36" i="3"/>
  <c r="J37" i="3"/>
  <c r="J38" i="3"/>
  <c r="J39" i="3"/>
  <c r="J40" i="3"/>
  <c r="J41" i="3"/>
  <c r="J42" i="3"/>
  <c r="J43" i="3"/>
  <c r="D68" i="52"/>
  <c r="C68" i="52"/>
  <c r="B68" i="52" l="1"/>
  <c r="B88" i="52"/>
  <c r="B79" i="52"/>
  <c r="A84" i="54"/>
  <c r="A85" i="54"/>
  <c r="A86" i="54"/>
  <c r="A87" i="54"/>
  <c r="A88" i="54"/>
  <c r="A89" i="54"/>
  <c r="A90" i="54"/>
  <c r="A91" i="54"/>
  <c r="A92" i="54"/>
  <c r="A93" i="54"/>
  <c r="A94" i="54"/>
  <c r="A95" i="54"/>
  <c r="A96" i="54"/>
  <c r="A97" i="54"/>
  <c r="A98" i="54"/>
  <c r="A99" i="54"/>
  <c r="A100" i="54"/>
  <c r="A101" i="54"/>
  <c r="A102" i="54"/>
  <c r="A83" i="54"/>
  <c r="A66" i="54"/>
  <c r="A67" i="54"/>
  <c r="A68" i="54"/>
  <c r="A69" i="54"/>
  <c r="A70" i="54"/>
  <c r="A71" i="54"/>
  <c r="A72" i="54"/>
  <c r="A73" i="54"/>
  <c r="A74" i="54"/>
  <c r="A75" i="54"/>
  <c r="A76" i="54"/>
  <c r="A77" i="54"/>
  <c r="A65" i="54"/>
  <c r="A87" i="11"/>
  <c r="A88" i="11"/>
  <c r="A89" i="11"/>
  <c r="A90" i="11"/>
  <c r="A91" i="11"/>
  <c r="A92" i="11"/>
  <c r="A93" i="11"/>
  <c r="A94" i="11"/>
  <c r="A95" i="11"/>
  <c r="A96" i="11"/>
  <c r="A97" i="11"/>
  <c r="A98" i="11"/>
  <c r="A99" i="11"/>
  <c r="A100" i="11"/>
  <c r="A101" i="11"/>
  <c r="A102" i="11"/>
  <c r="A103" i="11"/>
  <c r="A104" i="11"/>
  <c r="A105" i="11"/>
  <c r="A86" i="11"/>
  <c r="A68" i="11"/>
  <c r="F68" i="11" s="1"/>
  <c r="A69" i="11"/>
  <c r="A70" i="11"/>
  <c r="A71" i="11"/>
  <c r="A72" i="11"/>
  <c r="G72" i="11" s="1"/>
  <c r="A73" i="11"/>
  <c r="E73" i="11" s="1"/>
  <c r="A74" i="11"/>
  <c r="E74" i="11" s="1"/>
  <c r="A75" i="11"/>
  <c r="C75" i="11" s="1"/>
  <c r="A76" i="11"/>
  <c r="F76" i="11" s="1"/>
  <c r="A77" i="11"/>
  <c r="A78" i="11"/>
  <c r="A79" i="11"/>
  <c r="A67" i="11"/>
  <c r="D67" i="11" s="1"/>
  <c r="A84" i="53"/>
  <c r="A85" i="53"/>
  <c r="A86" i="53"/>
  <c r="A87" i="53"/>
  <c r="A88" i="53"/>
  <c r="A89" i="53"/>
  <c r="A90" i="53"/>
  <c r="A91" i="53"/>
  <c r="A92" i="53"/>
  <c r="A93" i="53"/>
  <c r="A94" i="53"/>
  <c r="A95" i="53"/>
  <c r="A96" i="53"/>
  <c r="A97" i="53"/>
  <c r="A98" i="53"/>
  <c r="A99" i="53"/>
  <c r="A100" i="53"/>
  <c r="A101" i="53"/>
  <c r="A102" i="53"/>
  <c r="A83" i="53"/>
  <c r="A66" i="53"/>
  <c r="A67" i="53"/>
  <c r="A68" i="53"/>
  <c r="A69" i="53"/>
  <c r="A70" i="53"/>
  <c r="A71" i="53"/>
  <c r="A72" i="53"/>
  <c r="A73" i="53"/>
  <c r="A74" i="53"/>
  <c r="A75" i="53"/>
  <c r="A76" i="53"/>
  <c r="A77" i="53"/>
  <c r="A65" i="53"/>
  <c r="A84" i="5"/>
  <c r="A85" i="5"/>
  <c r="A86" i="5"/>
  <c r="A87" i="5"/>
  <c r="A88" i="5"/>
  <c r="A89" i="5"/>
  <c r="A90" i="5"/>
  <c r="A91" i="5"/>
  <c r="A92" i="5"/>
  <c r="A93" i="5"/>
  <c r="A94" i="5"/>
  <c r="A95" i="5"/>
  <c r="A96" i="5"/>
  <c r="A97" i="5"/>
  <c r="A98" i="5"/>
  <c r="A99" i="5"/>
  <c r="A100" i="5"/>
  <c r="A101" i="5"/>
  <c r="A102" i="5"/>
  <c r="A83" i="5"/>
  <c r="A66" i="5"/>
  <c r="A67" i="5"/>
  <c r="A68" i="5"/>
  <c r="A69" i="5"/>
  <c r="A70" i="5"/>
  <c r="A71" i="5"/>
  <c r="A72" i="5"/>
  <c r="A73" i="5"/>
  <c r="A74" i="5"/>
  <c r="A75" i="5"/>
  <c r="A76" i="5"/>
  <c r="A77" i="5"/>
  <c r="A65" i="5"/>
  <c r="A106" i="4"/>
  <c r="A107" i="4"/>
  <c r="A108" i="4"/>
  <c r="A109" i="4"/>
  <c r="A110" i="4"/>
  <c r="A111" i="4"/>
  <c r="A112" i="4"/>
  <c r="A113" i="4"/>
  <c r="A114" i="4"/>
  <c r="A115" i="4"/>
  <c r="A116" i="4"/>
  <c r="A117" i="4"/>
  <c r="A118" i="4"/>
  <c r="A119" i="4"/>
  <c r="A120" i="4"/>
  <c r="A121" i="4"/>
  <c r="A122" i="4"/>
  <c r="A123" i="4"/>
  <c r="A124" i="4"/>
  <c r="A105" i="4"/>
  <c r="A88" i="4"/>
  <c r="A89" i="4"/>
  <c r="A90" i="4"/>
  <c r="A91" i="4"/>
  <c r="A92" i="4"/>
  <c r="A93" i="4"/>
  <c r="A94" i="4"/>
  <c r="A95" i="4"/>
  <c r="A96" i="4"/>
  <c r="A97" i="4"/>
  <c r="A98" i="4"/>
  <c r="A99" i="4"/>
  <c r="A87" i="4"/>
  <c r="A70" i="3"/>
  <c r="A71" i="3"/>
  <c r="A72" i="3"/>
  <c r="A73" i="3"/>
  <c r="A74" i="3"/>
  <c r="A75" i="3"/>
  <c r="A76" i="3"/>
  <c r="A77" i="3"/>
  <c r="A78" i="3"/>
  <c r="A79" i="3"/>
  <c r="A80" i="3"/>
  <c r="A81" i="3"/>
  <c r="A82" i="3"/>
  <c r="A83" i="3"/>
  <c r="A84" i="3"/>
  <c r="A85" i="3"/>
  <c r="A86" i="3"/>
  <c r="A87" i="3"/>
  <c r="A88" i="3"/>
  <c r="A69" i="3"/>
  <c r="A52" i="3"/>
  <c r="A53" i="3"/>
  <c r="A54" i="3"/>
  <c r="A55" i="3"/>
  <c r="A56" i="3"/>
  <c r="A57" i="3"/>
  <c r="A58" i="3"/>
  <c r="A59" i="3"/>
  <c r="A60" i="3"/>
  <c r="A61" i="3"/>
  <c r="A62" i="3"/>
  <c r="A63" i="3"/>
  <c r="A51" i="3"/>
  <c r="A104" i="2"/>
  <c r="A105" i="2"/>
  <c r="A106" i="2"/>
  <c r="A107" i="2"/>
  <c r="A108" i="2"/>
  <c r="A109" i="2"/>
  <c r="A110" i="2"/>
  <c r="A111" i="2"/>
  <c r="A112" i="2"/>
  <c r="A113" i="2"/>
  <c r="A114" i="2"/>
  <c r="A115" i="2"/>
  <c r="A116" i="2"/>
  <c r="A117" i="2"/>
  <c r="A118" i="2"/>
  <c r="A119" i="2"/>
  <c r="A120" i="2"/>
  <c r="A121" i="2"/>
  <c r="A122" i="2"/>
  <c r="A103" i="2"/>
  <c r="A86" i="2"/>
  <c r="A87" i="2"/>
  <c r="A88" i="2"/>
  <c r="A89" i="2"/>
  <c r="A90" i="2"/>
  <c r="A91" i="2"/>
  <c r="A92" i="2"/>
  <c r="A93" i="2"/>
  <c r="A94" i="2"/>
  <c r="A95" i="2"/>
  <c r="A96" i="2"/>
  <c r="A97" i="2"/>
  <c r="A85" i="2"/>
  <c r="E68" i="11"/>
  <c r="C69" i="11"/>
  <c r="D69" i="11"/>
  <c r="E69" i="11"/>
  <c r="F69" i="11"/>
  <c r="G69" i="11"/>
  <c r="C70" i="11"/>
  <c r="D70" i="11"/>
  <c r="E70" i="11"/>
  <c r="F70" i="11"/>
  <c r="G70" i="11"/>
  <c r="C71" i="11"/>
  <c r="D71" i="11"/>
  <c r="E71" i="11"/>
  <c r="F71" i="11"/>
  <c r="G71" i="11"/>
  <c r="E72" i="11"/>
  <c r="C73" i="11"/>
  <c r="F74" i="11"/>
  <c r="E76" i="11"/>
  <c r="C77" i="11"/>
  <c r="D77" i="11"/>
  <c r="E77" i="11"/>
  <c r="F77" i="11"/>
  <c r="G77" i="11"/>
  <c r="C78" i="11"/>
  <c r="D78" i="11"/>
  <c r="E78" i="11"/>
  <c r="F78" i="11"/>
  <c r="G78" i="11"/>
  <c r="C79" i="11"/>
  <c r="D79" i="11"/>
  <c r="E79" i="11"/>
  <c r="F79" i="11"/>
  <c r="G79" i="11"/>
  <c r="G67" i="11"/>
  <c r="D67" i="52"/>
  <c r="C67" i="52"/>
  <c r="D66" i="52"/>
  <c r="C66" i="52"/>
  <c r="G77" i="4"/>
  <c r="H77" i="4"/>
  <c r="G78" i="4"/>
  <c r="H78" i="4"/>
  <c r="G79" i="4"/>
  <c r="H79" i="4"/>
  <c r="G76" i="4"/>
  <c r="H76" i="4"/>
  <c r="B51" i="4"/>
  <c r="C51" i="4"/>
  <c r="B52" i="4"/>
  <c r="C52" i="4"/>
  <c r="B53" i="4"/>
  <c r="C53" i="4"/>
  <c r="B54" i="4"/>
  <c r="C54" i="4"/>
  <c r="B55" i="4"/>
  <c r="C55" i="4"/>
  <c r="B56" i="4"/>
  <c r="C56" i="4"/>
  <c r="B57" i="4"/>
  <c r="C57" i="4"/>
  <c r="B58" i="4"/>
  <c r="C58" i="4"/>
  <c r="B59" i="4"/>
  <c r="C59" i="4"/>
  <c r="B60" i="4"/>
  <c r="C60" i="4"/>
  <c r="B61" i="4"/>
  <c r="C61" i="4"/>
  <c r="B62" i="4"/>
  <c r="C62" i="4"/>
  <c r="B63" i="4"/>
  <c r="C63" i="4"/>
  <c r="B64" i="4"/>
  <c r="C64" i="4"/>
  <c r="B65" i="4"/>
  <c r="C65" i="4"/>
  <c r="B66" i="4"/>
  <c r="C66" i="4"/>
  <c r="B67" i="4"/>
  <c r="C67" i="4"/>
  <c r="B68" i="4"/>
  <c r="C68" i="4"/>
  <c r="B69" i="4"/>
  <c r="C69" i="4"/>
  <c r="B70" i="4"/>
  <c r="C70" i="4"/>
  <c r="B71" i="4"/>
  <c r="C71" i="4"/>
  <c r="B72" i="4"/>
  <c r="C72" i="4"/>
  <c r="B73" i="4"/>
  <c r="C73" i="4"/>
  <c r="B74" i="4"/>
  <c r="C74" i="4"/>
  <c r="B75" i="4"/>
  <c r="C75" i="4"/>
  <c r="B76" i="4"/>
  <c r="C76" i="4"/>
  <c r="B77" i="4"/>
  <c r="C77" i="4"/>
  <c r="B78" i="4"/>
  <c r="C78" i="4"/>
  <c r="B79" i="4"/>
  <c r="C79" i="4"/>
  <c r="A17" i="3"/>
  <c r="B17" i="3"/>
  <c r="C17" i="3"/>
  <c r="D17" i="3"/>
  <c r="E17" i="3"/>
  <c r="A18" i="3"/>
  <c r="B18" i="3"/>
  <c r="C18" i="3"/>
  <c r="D18" i="3"/>
  <c r="E18" i="3"/>
  <c r="A19" i="3"/>
  <c r="B19" i="3"/>
  <c r="C19" i="3"/>
  <c r="D19" i="3"/>
  <c r="E19" i="3"/>
  <c r="A20" i="3"/>
  <c r="B20" i="3"/>
  <c r="C20" i="3"/>
  <c r="D20" i="3"/>
  <c r="E20" i="3"/>
  <c r="A21" i="3"/>
  <c r="B21" i="3"/>
  <c r="C21" i="3"/>
  <c r="D21" i="3"/>
  <c r="E21" i="3"/>
  <c r="A22" i="3"/>
  <c r="B22" i="3"/>
  <c r="C22" i="3"/>
  <c r="D22" i="3"/>
  <c r="E22" i="3"/>
  <c r="A23" i="3"/>
  <c r="B23" i="3"/>
  <c r="C23" i="3"/>
  <c r="D23" i="3"/>
  <c r="E23" i="3"/>
  <c r="A24" i="3"/>
  <c r="B24" i="3"/>
  <c r="C24" i="3"/>
  <c r="D24" i="3"/>
  <c r="E24" i="3"/>
  <c r="A25" i="3"/>
  <c r="B25" i="3"/>
  <c r="C25" i="3"/>
  <c r="D25" i="3"/>
  <c r="E25" i="3"/>
  <c r="A26" i="3"/>
  <c r="B26" i="3"/>
  <c r="C26" i="3"/>
  <c r="D26" i="3"/>
  <c r="E26" i="3"/>
  <c r="A27" i="3"/>
  <c r="B27" i="3"/>
  <c r="C27" i="3"/>
  <c r="D27" i="3"/>
  <c r="E27" i="3"/>
  <c r="A28" i="3"/>
  <c r="B28" i="3"/>
  <c r="C28" i="3"/>
  <c r="D28" i="3"/>
  <c r="E28" i="3"/>
  <c r="A29" i="3"/>
  <c r="B29" i="3"/>
  <c r="C29" i="3"/>
  <c r="D29" i="3"/>
  <c r="E29" i="3"/>
  <c r="A30" i="3"/>
  <c r="B30" i="3"/>
  <c r="C30" i="3"/>
  <c r="D30" i="3"/>
  <c r="E30" i="3"/>
  <c r="A31" i="3"/>
  <c r="B31" i="3"/>
  <c r="C31" i="3"/>
  <c r="D31" i="3"/>
  <c r="E31" i="3"/>
  <c r="A32" i="3"/>
  <c r="B32" i="3"/>
  <c r="C32" i="3"/>
  <c r="D32" i="3"/>
  <c r="E32" i="3"/>
  <c r="A33" i="3"/>
  <c r="B33" i="3"/>
  <c r="C33" i="3"/>
  <c r="D33" i="3"/>
  <c r="E33" i="3"/>
  <c r="A34" i="3"/>
  <c r="B34" i="3"/>
  <c r="C34" i="3"/>
  <c r="D34" i="3"/>
  <c r="E34" i="3"/>
  <c r="A35" i="3"/>
  <c r="B35" i="3"/>
  <c r="C35" i="3"/>
  <c r="D35" i="3"/>
  <c r="E35" i="3"/>
  <c r="A36" i="3"/>
  <c r="B36" i="3"/>
  <c r="C36" i="3"/>
  <c r="D36" i="3"/>
  <c r="E36" i="3"/>
  <c r="A37" i="3"/>
  <c r="B37" i="3"/>
  <c r="C37" i="3"/>
  <c r="D37" i="3"/>
  <c r="E37" i="3"/>
  <c r="A38" i="3"/>
  <c r="B38" i="3"/>
  <c r="C38" i="3"/>
  <c r="D38" i="3"/>
  <c r="E38" i="3"/>
  <c r="A39" i="3"/>
  <c r="B39" i="3"/>
  <c r="C39" i="3"/>
  <c r="D39" i="3"/>
  <c r="E39" i="3"/>
  <c r="A40" i="3"/>
  <c r="B40" i="3"/>
  <c r="C40" i="3"/>
  <c r="D40" i="3"/>
  <c r="E40" i="3"/>
  <c r="A41" i="3"/>
  <c r="B41" i="3"/>
  <c r="C41" i="3"/>
  <c r="D41" i="3"/>
  <c r="E41" i="3"/>
  <c r="A42" i="3"/>
  <c r="B42" i="3"/>
  <c r="C42" i="3"/>
  <c r="D42" i="3"/>
  <c r="E42" i="3"/>
  <c r="A43" i="3"/>
  <c r="B43" i="3"/>
  <c r="C43" i="3"/>
  <c r="D43" i="3"/>
  <c r="E43" i="3"/>
  <c r="A41" i="4"/>
  <c r="A77" i="4" s="1"/>
  <c r="B41" i="4"/>
  <c r="C41" i="4"/>
  <c r="D62" i="52"/>
  <c r="C62" i="52"/>
  <c r="B62" i="52" s="1"/>
  <c r="A39" i="54"/>
  <c r="A40" i="54"/>
  <c r="A41" i="54"/>
  <c r="A42" i="54"/>
  <c r="A43" i="54"/>
  <c r="A44" i="54"/>
  <c r="A45" i="54"/>
  <c r="A46" i="54"/>
  <c r="A47" i="54"/>
  <c r="A48" i="54"/>
  <c r="A49" i="54"/>
  <c r="A50" i="54"/>
  <c r="A51" i="54"/>
  <c r="A52" i="54"/>
  <c r="A53" i="54"/>
  <c r="A54" i="54"/>
  <c r="A55" i="54"/>
  <c r="A56" i="54"/>
  <c r="A57" i="54"/>
  <c r="K15" i="54"/>
  <c r="C80" i="52" s="1"/>
  <c r="L15" i="54"/>
  <c r="D80" i="52" s="1"/>
  <c r="K16" i="54"/>
  <c r="J16" i="54" s="1"/>
  <c r="L16" i="54"/>
  <c r="K17" i="54"/>
  <c r="J17" i="54" s="1"/>
  <c r="L17" i="54"/>
  <c r="K18" i="54"/>
  <c r="J18" i="54" s="1"/>
  <c r="L18" i="54"/>
  <c r="K19" i="54"/>
  <c r="L19" i="54"/>
  <c r="K20" i="54"/>
  <c r="J20" i="54" s="1"/>
  <c r="L20" i="54"/>
  <c r="K21" i="54"/>
  <c r="J21" i="54" s="1"/>
  <c r="L21" i="54"/>
  <c r="K22" i="54"/>
  <c r="J22" i="54" s="1"/>
  <c r="L22" i="54"/>
  <c r="K23" i="54"/>
  <c r="L23" i="54"/>
  <c r="K24" i="54"/>
  <c r="J24" i="54" s="1"/>
  <c r="L24" i="54"/>
  <c r="K25" i="54"/>
  <c r="J25" i="54" s="1"/>
  <c r="L25" i="54"/>
  <c r="K26" i="54"/>
  <c r="J26" i="54" s="1"/>
  <c r="L26" i="54"/>
  <c r="K27" i="54"/>
  <c r="L27" i="54"/>
  <c r="K28" i="54"/>
  <c r="J28" i="54" s="1"/>
  <c r="L28" i="54"/>
  <c r="K29" i="54"/>
  <c r="J29" i="54" s="1"/>
  <c r="L29" i="54"/>
  <c r="K30" i="54"/>
  <c r="J30" i="54" s="1"/>
  <c r="L30" i="54"/>
  <c r="K31" i="54"/>
  <c r="L31" i="54"/>
  <c r="K32" i="54"/>
  <c r="J32" i="54" s="1"/>
  <c r="L32" i="54"/>
  <c r="K33" i="54"/>
  <c r="J33" i="54" s="1"/>
  <c r="L33" i="54"/>
  <c r="A40" i="11"/>
  <c r="A41" i="11"/>
  <c r="A42" i="11"/>
  <c r="A43" i="11"/>
  <c r="A44" i="11"/>
  <c r="A45" i="11"/>
  <c r="A46" i="11"/>
  <c r="A47" i="11"/>
  <c r="A48" i="11"/>
  <c r="A49" i="11"/>
  <c r="A50" i="11"/>
  <c r="A51" i="11"/>
  <c r="A52" i="11"/>
  <c r="A53" i="11"/>
  <c r="A54" i="11"/>
  <c r="A55" i="11"/>
  <c r="A56" i="11"/>
  <c r="A57" i="11"/>
  <c r="A58" i="11"/>
  <c r="I20" i="11"/>
  <c r="I21" i="11"/>
  <c r="I22" i="11"/>
  <c r="A39" i="53"/>
  <c r="A40" i="53"/>
  <c r="A41" i="53"/>
  <c r="A42" i="53"/>
  <c r="A43" i="53"/>
  <c r="A44" i="53"/>
  <c r="A45" i="53"/>
  <c r="A46" i="53"/>
  <c r="A47" i="53"/>
  <c r="A48" i="53"/>
  <c r="A49" i="53"/>
  <c r="A50" i="53"/>
  <c r="A51" i="53"/>
  <c r="A52" i="53"/>
  <c r="A53" i="53"/>
  <c r="A54" i="53"/>
  <c r="A55" i="53"/>
  <c r="A56" i="53"/>
  <c r="A57" i="53"/>
  <c r="J15" i="53"/>
  <c r="I15" i="53" s="1"/>
  <c r="K15" i="53"/>
  <c r="J16" i="53"/>
  <c r="K16" i="53"/>
  <c r="J17" i="53"/>
  <c r="K17" i="53"/>
  <c r="J18" i="53"/>
  <c r="K18" i="53"/>
  <c r="J19" i="53"/>
  <c r="I19" i="53" s="1"/>
  <c r="K19" i="53"/>
  <c r="J20" i="53"/>
  <c r="K20" i="53"/>
  <c r="J21" i="53"/>
  <c r="K21" i="53"/>
  <c r="J22" i="53"/>
  <c r="K22" i="53"/>
  <c r="J23" i="53"/>
  <c r="I23" i="53" s="1"/>
  <c r="K23" i="53"/>
  <c r="J24" i="53"/>
  <c r="K24" i="53"/>
  <c r="J25" i="53"/>
  <c r="K25" i="53"/>
  <c r="J26" i="53"/>
  <c r="K26" i="53"/>
  <c r="J27" i="53"/>
  <c r="I27" i="53" s="1"/>
  <c r="K27" i="53"/>
  <c r="J28" i="53"/>
  <c r="K28" i="53"/>
  <c r="J29" i="53"/>
  <c r="K29" i="53"/>
  <c r="J30" i="53"/>
  <c r="K30" i="53"/>
  <c r="J31" i="53"/>
  <c r="I31" i="53" s="1"/>
  <c r="K31" i="53"/>
  <c r="J32" i="53"/>
  <c r="K32" i="53"/>
  <c r="J33" i="53"/>
  <c r="K33" i="53"/>
  <c r="A39" i="5"/>
  <c r="A40" i="5"/>
  <c r="A41" i="5"/>
  <c r="A42" i="5"/>
  <c r="A43" i="5"/>
  <c r="A44" i="5"/>
  <c r="A45" i="5"/>
  <c r="A46" i="5"/>
  <c r="A47" i="5"/>
  <c r="A48" i="5"/>
  <c r="A49" i="5"/>
  <c r="A50" i="5"/>
  <c r="A51" i="5"/>
  <c r="A52" i="5"/>
  <c r="A53" i="5"/>
  <c r="A54" i="5"/>
  <c r="A55" i="5"/>
  <c r="A56" i="5"/>
  <c r="A57" i="5"/>
  <c r="B67" i="52" l="1"/>
  <c r="C67" i="11"/>
  <c r="F72" i="11"/>
  <c r="F67" i="11"/>
  <c r="D72" i="11"/>
  <c r="E67" i="11"/>
  <c r="C72" i="11"/>
  <c r="B66" i="52"/>
  <c r="J15" i="54"/>
  <c r="J31" i="54"/>
  <c r="J19" i="54"/>
  <c r="J23" i="54"/>
  <c r="J27" i="54"/>
  <c r="I33" i="53"/>
  <c r="I21" i="53"/>
  <c r="I32" i="53"/>
  <c r="I28" i="53"/>
  <c r="I20" i="53"/>
  <c r="I16" i="53"/>
  <c r="I29" i="53"/>
  <c r="I17" i="53"/>
  <c r="I24" i="53"/>
  <c r="I30" i="53"/>
  <c r="I26" i="53"/>
  <c r="I22" i="53"/>
  <c r="I18" i="53"/>
  <c r="I25" i="53"/>
  <c r="B70" i="11"/>
  <c r="B67" i="11"/>
  <c r="B78" i="11"/>
  <c r="G86" i="53"/>
  <c r="E86" i="53"/>
  <c r="F86" i="53"/>
  <c r="D86" i="53"/>
  <c r="C86" i="53"/>
  <c r="D98" i="11"/>
  <c r="E98" i="11"/>
  <c r="F98" i="11"/>
  <c r="G98" i="11"/>
  <c r="C98" i="11"/>
  <c r="C76" i="11"/>
  <c r="C68" i="11"/>
  <c r="G100" i="5"/>
  <c r="F100" i="5"/>
  <c r="C100" i="5"/>
  <c r="D100" i="5"/>
  <c r="E100" i="5"/>
  <c r="C92" i="5"/>
  <c r="D92" i="5"/>
  <c r="E92" i="5"/>
  <c r="F92" i="5"/>
  <c r="G92" i="5"/>
  <c r="C84" i="5"/>
  <c r="D84" i="5"/>
  <c r="E84" i="5"/>
  <c r="F84" i="5"/>
  <c r="G84" i="5"/>
  <c r="G101" i="53"/>
  <c r="C101" i="53"/>
  <c r="F101" i="53"/>
  <c r="E101" i="53"/>
  <c r="D101" i="53"/>
  <c r="D93" i="53"/>
  <c r="C93" i="53"/>
  <c r="F93" i="53"/>
  <c r="G93" i="53"/>
  <c r="E93" i="53"/>
  <c r="D85" i="53"/>
  <c r="G85" i="53"/>
  <c r="F85" i="53"/>
  <c r="C85" i="53"/>
  <c r="E85" i="53"/>
  <c r="C105" i="11"/>
  <c r="D105" i="11"/>
  <c r="G105" i="11"/>
  <c r="E105" i="11"/>
  <c r="F105" i="11"/>
  <c r="C97" i="11"/>
  <c r="G97" i="11"/>
  <c r="D97" i="11"/>
  <c r="F97" i="11"/>
  <c r="E97" i="11"/>
  <c r="C89" i="11"/>
  <c r="D89" i="11"/>
  <c r="G89" i="11"/>
  <c r="E89" i="11"/>
  <c r="F89" i="11"/>
  <c r="D83" i="54"/>
  <c r="G83" i="54"/>
  <c r="E83" i="54"/>
  <c r="F83" i="54"/>
  <c r="C83" i="54"/>
  <c r="C95" i="54"/>
  <c r="E95" i="54"/>
  <c r="D95" i="54"/>
  <c r="F95" i="54"/>
  <c r="G95" i="54"/>
  <c r="C87" i="54"/>
  <c r="D87" i="54"/>
  <c r="E87" i="54"/>
  <c r="F87" i="54"/>
  <c r="G87" i="54"/>
  <c r="C86" i="5"/>
  <c r="G86" i="5"/>
  <c r="D86" i="5"/>
  <c r="E86" i="5"/>
  <c r="F86" i="5"/>
  <c r="D87" i="53"/>
  <c r="G87" i="53"/>
  <c r="F87" i="53"/>
  <c r="E87" i="53"/>
  <c r="C87" i="53"/>
  <c r="C101" i="5"/>
  <c r="D101" i="5"/>
  <c r="E101" i="5"/>
  <c r="F101" i="5"/>
  <c r="G101" i="5"/>
  <c r="G94" i="53"/>
  <c r="F94" i="53"/>
  <c r="E94" i="53"/>
  <c r="D94" i="53"/>
  <c r="C94" i="53"/>
  <c r="D90" i="11"/>
  <c r="E90" i="11"/>
  <c r="F90" i="11"/>
  <c r="G90" i="11"/>
  <c r="C90" i="11"/>
  <c r="B79" i="11"/>
  <c r="G75" i="11"/>
  <c r="B71" i="11"/>
  <c r="E99" i="5"/>
  <c r="C99" i="5"/>
  <c r="D99" i="5"/>
  <c r="F99" i="5"/>
  <c r="G99" i="5"/>
  <c r="G91" i="5"/>
  <c r="C91" i="5"/>
  <c r="D91" i="5"/>
  <c r="F91" i="5"/>
  <c r="E91" i="5"/>
  <c r="F100" i="53"/>
  <c r="E100" i="53"/>
  <c r="D100" i="53"/>
  <c r="C100" i="53"/>
  <c r="G100" i="53"/>
  <c r="G92" i="53"/>
  <c r="D92" i="53"/>
  <c r="C92" i="53"/>
  <c r="F92" i="53"/>
  <c r="E92" i="53"/>
  <c r="G84" i="53"/>
  <c r="D84" i="53"/>
  <c r="F84" i="53"/>
  <c r="C84" i="53"/>
  <c r="E84" i="53"/>
  <c r="F104" i="11"/>
  <c r="D104" i="11"/>
  <c r="G104" i="11"/>
  <c r="C104" i="11"/>
  <c r="E104" i="11"/>
  <c r="F96" i="11"/>
  <c r="G96" i="11"/>
  <c r="D96" i="11"/>
  <c r="C96" i="11"/>
  <c r="E96" i="11"/>
  <c r="F88" i="11"/>
  <c r="G88" i="11"/>
  <c r="D88" i="11"/>
  <c r="C88" i="11"/>
  <c r="E88" i="11"/>
  <c r="F94" i="54"/>
  <c r="C94" i="54"/>
  <c r="E94" i="54"/>
  <c r="D94" i="54"/>
  <c r="G94" i="54"/>
  <c r="F86" i="54"/>
  <c r="G86" i="54"/>
  <c r="C86" i="54"/>
  <c r="E86" i="54"/>
  <c r="D86" i="54"/>
  <c r="F83" i="53"/>
  <c r="D83" i="53"/>
  <c r="E83" i="53"/>
  <c r="C83" i="53"/>
  <c r="G83" i="53"/>
  <c r="G89" i="54"/>
  <c r="C89" i="54"/>
  <c r="D89" i="54"/>
  <c r="E89" i="54"/>
  <c r="F89" i="54"/>
  <c r="D76" i="11"/>
  <c r="D68" i="11"/>
  <c r="F93" i="5"/>
  <c r="E93" i="5"/>
  <c r="G93" i="5"/>
  <c r="D93" i="5"/>
  <c r="C93" i="5"/>
  <c r="F75" i="11"/>
  <c r="E90" i="5"/>
  <c r="D90" i="5"/>
  <c r="F90" i="5"/>
  <c r="C90" i="5"/>
  <c r="G90" i="5"/>
  <c r="F91" i="53"/>
  <c r="E91" i="53"/>
  <c r="D91" i="53"/>
  <c r="C91" i="53"/>
  <c r="G91" i="53"/>
  <c r="C103" i="11"/>
  <c r="E103" i="11"/>
  <c r="D103" i="11"/>
  <c r="F103" i="11"/>
  <c r="G103" i="11"/>
  <c r="C95" i="11"/>
  <c r="D95" i="11"/>
  <c r="E95" i="11"/>
  <c r="F95" i="11"/>
  <c r="G95" i="11"/>
  <c r="C87" i="11"/>
  <c r="D87" i="11"/>
  <c r="E87" i="11"/>
  <c r="F87" i="11"/>
  <c r="G87" i="11"/>
  <c r="E101" i="54"/>
  <c r="C101" i="54"/>
  <c r="F101" i="54"/>
  <c r="G101" i="54"/>
  <c r="D101" i="54"/>
  <c r="E93" i="54"/>
  <c r="F93" i="54"/>
  <c r="G93" i="54"/>
  <c r="C93" i="54"/>
  <c r="D93" i="54"/>
  <c r="E85" i="54"/>
  <c r="G85" i="54"/>
  <c r="F85" i="54"/>
  <c r="C85" i="54"/>
  <c r="D85" i="54"/>
  <c r="G91" i="11"/>
  <c r="E91" i="11"/>
  <c r="D91" i="11"/>
  <c r="C91" i="11"/>
  <c r="F91" i="11"/>
  <c r="F88" i="54"/>
  <c r="G88" i="54"/>
  <c r="D88" i="54"/>
  <c r="C88" i="54"/>
  <c r="E88" i="54"/>
  <c r="B77" i="11"/>
  <c r="E75" i="11"/>
  <c r="B69" i="11"/>
  <c r="C97" i="5"/>
  <c r="D97" i="5"/>
  <c r="E97" i="5"/>
  <c r="F97" i="5"/>
  <c r="G97" i="5"/>
  <c r="C89" i="5"/>
  <c r="D89" i="5"/>
  <c r="E89" i="5"/>
  <c r="F89" i="5"/>
  <c r="G89" i="5"/>
  <c r="C98" i="53"/>
  <c r="F98" i="53"/>
  <c r="E98" i="53"/>
  <c r="G98" i="53"/>
  <c r="D98" i="53"/>
  <c r="C90" i="53"/>
  <c r="F90" i="53"/>
  <c r="E90" i="53"/>
  <c r="G90" i="53"/>
  <c r="D90" i="53"/>
  <c r="C102" i="11"/>
  <c r="D102" i="11"/>
  <c r="E102" i="11"/>
  <c r="F102" i="11"/>
  <c r="G102" i="11"/>
  <c r="C94" i="11"/>
  <c r="E94" i="11"/>
  <c r="F94" i="11"/>
  <c r="D94" i="11"/>
  <c r="G94" i="11"/>
  <c r="D100" i="54"/>
  <c r="C100" i="54"/>
  <c r="E100" i="54"/>
  <c r="G100" i="54"/>
  <c r="F100" i="54"/>
  <c r="D92" i="54"/>
  <c r="C92" i="54"/>
  <c r="E92" i="54"/>
  <c r="F92" i="54"/>
  <c r="G92" i="54"/>
  <c r="C84" i="54"/>
  <c r="D84" i="54"/>
  <c r="E84" i="54"/>
  <c r="F84" i="54"/>
  <c r="G84" i="54"/>
  <c r="F102" i="5"/>
  <c r="G102" i="5"/>
  <c r="D102" i="5"/>
  <c r="E102" i="5"/>
  <c r="C102" i="5"/>
  <c r="D102" i="53"/>
  <c r="C102" i="53"/>
  <c r="G102" i="53"/>
  <c r="F102" i="53"/>
  <c r="E102" i="53"/>
  <c r="F96" i="54"/>
  <c r="G96" i="54"/>
  <c r="D96" i="54"/>
  <c r="C96" i="54"/>
  <c r="E96" i="54"/>
  <c r="G76" i="11"/>
  <c r="D75" i="11"/>
  <c r="G68" i="11"/>
  <c r="G96" i="5"/>
  <c r="E96" i="5"/>
  <c r="C96" i="5"/>
  <c r="D96" i="5"/>
  <c r="F96" i="5"/>
  <c r="G88" i="5"/>
  <c r="F88" i="5"/>
  <c r="C88" i="5"/>
  <c r="D88" i="5"/>
  <c r="E88" i="5"/>
  <c r="G97" i="53"/>
  <c r="F97" i="53"/>
  <c r="E97" i="53"/>
  <c r="D97" i="53"/>
  <c r="C97" i="53"/>
  <c r="F89" i="53"/>
  <c r="G89" i="53"/>
  <c r="E89" i="53"/>
  <c r="C89" i="53"/>
  <c r="D89" i="53"/>
  <c r="E101" i="11"/>
  <c r="F101" i="11"/>
  <c r="G101" i="11"/>
  <c r="C101" i="11"/>
  <c r="D101" i="11"/>
  <c r="E93" i="11"/>
  <c r="G93" i="11"/>
  <c r="F93" i="11"/>
  <c r="C93" i="11"/>
  <c r="D93" i="11"/>
  <c r="G99" i="54"/>
  <c r="E99" i="54"/>
  <c r="C99" i="54"/>
  <c r="D99" i="54"/>
  <c r="F99" i="54"/>
  <c r="G91" i="54"/>
  <c r="E91" i="54"/>
  <c r="D91" i="54"/>
  <c r="C91" i="54"/>
  <c r="F91" i="54"/>
  <c r="C94" i="5"/>
  <c r="G94" i="5"/>
  <c r="D94" i="5"/>
  <c r="E94" i="5"/>
  <c r="F94" i="5"/>
  <c r="D95" i="53"/>
  <c r="G95" i="53"/>
  <c r="E95" i="53"/>
  <c r="F95" i="53"/>
  <c r="C95" i="53"/>
  <c r="G99" i="11"/>
  <c r="E99" i="11"/>
  <c r="C99" i="11"/>
  <c r="D99" i="11"/>
  <c r="F99" i="11"/>
  <c r="C97" i="54"/>
  <c r="G97" i="54"/>
  <c r="D97" i="54"/>
  <c r="F97" i="54"/>
  <c r="E97" i="54"/>
  <c r="F85" i="5"/>
  <c r="E85" i="5"/>
  <c r="G85" i="5"/>
  <c r="D85" i="5"/>
  <c r="C85" i="5"/>
  <c r="E86" i="11"/>
  <c r="F86" i="11"/>
  <c r="G86" i="11"/>
  <c r="C86" i="11"/>
  <c r="D86" i="11"/>
  <c r="C83" i="5"/>
  <c r="D83" i="5"/>
  <c r="E83" i="5"/>
  <c r="F83" i="5"/>
  <c r="G83" i="5"/>
  <c r="D95" i="5"/>
  <c r="C95" i="5"/>
  <c r="E95" i="5"/>
  <c r="F95" i="5"/>
  <c r="G95" i="5"/>
  <c r="D87" i="5"/>
  <c r="E87" i="5"/>
  <c r="F87" i="5"/>
  <c r="G87" i="5"/>
  <c r="C87" i="5"/>
  <c r="E96" i="53"/>
  <c r="C96" i="53"/>
  <c r="D96" i="53"/>
  <c r="G96" i="53"/>
  <c r="F96" i="53"/>
  <c r="E88" i="53"/>
  <c r="D88" i="53"/>
  <c r="C88" i="53"/>
  <c r="G88" i="53"/>
  <c r="F88" i="53"/>
  <c r="D100" i="11"/>
  <c r="C100" i="11"/>
  <c r="E100" i="11"/>
  <c r="G100" i="11"/>
  <c r="F100" i="11"/>
  <c r="D92" i="11"/>
  <c r="C92" i="11"/>
  <c r="E92" i="11"/>
  <c r="F92" i="11"/>
  <c r="G92" i="11"/>
  <c r="D98" i="54"/>
  <c r="E98" i="54"/>
  <c r="F98" i="54"/>
  <c r="G98" i="54"/>
  <c r="C98" i="54"/>
  <c r="D90" i="54"/>
  <c r="E90" i="54"/>
  <c r="F90" i="54"/>
  <c r="G90" i="54"/>
  <c r="C90" i="54"/>
  <c r="G74" i="11"/>
  <c r="D73" i="11"/>
  <c r="D74" i="11"/>
  <c r="C74" i="11"/>
  <c r="G73" i="11"/>
  <c r="F73" i="11"/>
  <c r="J18" i="5"/>
  <c r="I18" i="5" s="1"/>
  <c r="K18" i="5"/>
  <c r="J19" i="5"/>
  <c r="K19" i="5"/>
  <c r="J20" i="5"/>
  <c r="I20" i="5" s="1"/>
  <c r="K20" i="5"/>
  <c r="J21" i="5"/>
  <c r="K21" i="5"/>
  <c r="J22" i="5"/>
  <c r="I22" i="5" s="1"/>
  <c r="K22" i="5"/>
  <c r="J23" i="5"/>
  <c r="K23" i="5"/>
  <c r="J15" i="5"/>
  <c r="I15" i="5" s="1"/>
  <c r="K15" i="5"/>
  <c r="J16" i="5"/>
  <c r="K16" i="5"/>
  <c r="J17" i="5"/>
  <c r="I17" i="5" s="1"/>
  <c r="K17" i="5"/>
  <c r="J24" i="5"/>
  <c r="K24" i="5"/>
  <c r="J25" i="5"/>
  <c r="I25" i="5" s="1"/>
  <c r="K25" i="5"/>
  <c r="J26" i="5"/>
  <c r="K26" i="5"/>
  <c r="J27" i="5"/>
  <c r="I27" i="5" s="1"/>
  <c r="K27" i="5"/>
  <c r="J28" i="5"/>
  <c r="K28" i="5"/>
  <c r="J29" i="5"/>
  <c r="I29" i="5" s="1"/>
  <c r="K29" i="5"/>
  <c r="J30" i="5"/>
  <c r="K30" i="5"/>
  <c r="J31" i="5"/>
  <c r="I31" i="5" s="1"/>
  <c r="K31" i="5"/>
  <c r="J32" i="5"/>
  <c r="K32" i="5"/>
  <c r="J33" i="5"/>
  <c r="I33" i="5" s="1"/>
  <c r="K33" i="5"/>
  <c r="G51" i="4"/>
  <c r="H51" i="4"/>
  <c r="G52" i="4"/>
  <c r="H52" i="4"/>
  <c r="G53" i="4"/>
  <c r="H53" i="4"/>
  <c r="G54" i="4"/>
  <c r="H54" i="4"/>
  <c r="G55" i="4"/>
  <c r="H55" i="4"/>
  <c r="G56" i="4"/>
  <c r="H56" i="4"/>
  <c r="G57" i="4"/>
  <c r="H57" i="4"/>
  <c r="G58" i="4"/>
  <c r="H58" i="4"/>
  <c r="G59" i="4"/>
  <c r="H59" i="4"/>
  <c r="G60" i="4"/>
  <c r="H60" i="4"/>
  <c r="G61" i="4"/>
  <c r="H61" i="4"/>
  <c r="G62" i="4"/>
  <c r="H62" i="4"/>
  <c r="G63" i="4"/>
  <c r="H63" i="4"/>
  <c r="G64" i="4"/>
  <c r="H64" i="4"/>
  <c r="G65" i="4"/>
  <c r="H65" i="4"/>
  <c r="G66" i="4"/>
  <c r="H66" i="4"/>
  <c r="G67" i="4"/>
  <c r="H67" i="4"/>
  <c r="G68" i="4"/>
  <c r="H68" i="4"/>
  <c r="G69" i="4"/>
  <c r="H69" i="4"/>
  <c r="G70" i="4"/>
  <c r="H70" i="4"/>
  <c r="G71" i="4"/>
  <c r="H71" i="4"/>
  <c r="G72" i="4"/>
  <c r="H72" i="4"/>
  <c r="G73" i="4"/>
  <c r="H73" i="4"/>
  <c r="G74" i="4"/>
  <c r="H74" i="4"/>
  <c r="G75" i="4"/>
  <c r="H75" i="4"/>
  <c r="C50" i="4"/>
  <c r="B50" i="4"/>
  <c r="C15" i="4"/>
  <c r="C16" i="4"/>
  <c r="C17" i="4"/>
  <c r="C18" i="4"/>
  <c r="C19" i="4"/>
  <c r="C20" i="4"/>
  <c r="C21" i="4"/>
  <c r="C22" i="4"/>
  <c r="C23" i="4"/>
  <c r="C24" i="4"/>
  <c r="C25" i="4"/>
  <c r="C26" i="4"/>
  <c r="C27" i="4"/>
  <c r="C28" i="4"/>
  <c r="C29" i="4"/>
  <c r="C30" i="4"/>
  <c r="C31" i="4"/>
  <c r="C32" i="4"/>
  <c r="C33" i="4"/>
  <c r="C34" i="4"/>
  <c r="C35" i="4"/>
  <c r="C36" i="4"/>
  <c r="C37" i="4"/>
  <c r="C38" i="4"/>
  <c r="C39" i="4"/>
  <c r="C40" i="4"/>
  <c r="C42" i="4"/>
  <c r="C43" i="4"/>
  <c r="C14" i="4"/>
  <c r="B15" i="4"/>
  <c r="B16" i="4"/>
  <c r="B17" i="4"/>
  <c r="B18" i="4"/>
  <c r="B19" i="4"/>
  <c r="B20" i="4"/>
  <c r="B21" i="4"/>
  <c r="B22" i="4"/>
  <c r="B23" i="4"/>
  <c r="B24" i="4"/>
  <c r="B25" i="4"/>
  <c r="B26" i="4"/>
  <c r="B27" i="4"/>
  <c r="B28" i="4"/>
  <c r="B29" i="4"/>
  <c r="B30" i="4"/>
  <c r="B31" i="4"/>
  <c r="B32" i="4"/>
  <c r="B33" i="4"/>
  <c r="B34" i="4"/>
  <c r="B35" i="4"/>
  <c r="B36" i="4"/>
  <c r="B37" i="4"/>
  <c r="B38" i="4"/>
  <c r="B39" i="4"/>
  <c r="B40" i="4"/>
  <c r="B42" i="4"/>
  <c r="B43" i="4"/>
  <c r="B14" i="4"/>
  <c r="F113" i="4" s="1"/>
  <c r="A31" i="4"/>
  <c r="A67" i="4" s="1"/>
  <c r="A32" i="4"/>
  <c r="A68" i="4" s="1"/>
  <c r="A33" i="4"/>
  <c r="A69" i="4" s="1"/>
  <c r="A34" i="4"/>
  <c r="A70" i="4" s="1"/>
  <c r="A35" i="4"/>
  <c r="A71" i="4" s="1"/>
  <c r="A36" i="4"/>
  <c r="A72" i="4" s="1"/>
  <c r="A37" i="4"/>
  <c r="A73" i="4" s="1"/>
  <c r="A38" i="4"/>
  <c r="A74" i="4" s="1"/>
  <c r="A39" i="4"/>
  <c r="A75" i="4" s="1"/>
  <c r="A40" i="4"/>
  <c r="A76" i="4" s="1"/>
  <c r="A42" i="4"/>
  <c r="A78" i="4" s="1"/>
  <c r="A43" i="4"/>
  <c r="A79" i="4" s="1"/>
  <c r="A15" i="4"/>
  <c r="A51" i="4" s="1"/>
  <c r="A16" i="4"/>
  <c r="A52" i="4" s="1"/>
  <c r="A17" i="4"/>
  <c r="A53" i="4" s="1"/>
  <c r="A18" i="4"/>
  <c r="A54" i="4" s="1"/>
  <c r="A19" i="4"/>
  <c r="A55" i="4" s="1"/>
  <c r="A20" i="4"/>
  <c r="A56" i="4" s="1"/>
  <c r="A21" i="4"/>
  <c r="A57" i="4" s="1"/>
  <c r="A22" i="4"/>
  <c r="A58" i="4" s="1"/>
  <c r="A23" i="4"/>
  <c r="A59" i="4" s="1"/>
  <c r="A24" i="4"/>
  <c r="A60" i="4" s="1"/>
  <c r="A25" i="4"/>
  <c r="A61" i="4" s="1"/>
  <c r="A26" i="4"/>
  <c r="A62" i="4" s="1"/>
  <c r="A27" i="4"/>
  <c r="A63" i="4" s="1"/>
  <c r="A28" i="4"/>
  <c r="A64" i="4" s="1"/>
  <c r="A29" i="4"/>
  <c r="A65" i="4" s="1"/>
  <c r="A30" i="4"/>
  <c r="A66" i="4" s="1"/>
  <c r="C104" i="2"/>
  <c r="D104" i="2"/>
  <c r="E104" i="2"/>
  <c r="F104" i="2"/>
  <c r="G104" i="2"/>
  <c r="C106" i="2"/>
  <c r="D106" i="2"/>
  <c r="E106" i="2"/>
  <c r="F106" i="2"/>
  <c r="G106" i="2"/>
  <c r="C107" i="2"/>
  <c r="D107" i="2"/>
  <c r="E107" i="2"/>
  <c r="F107" i="2"/>
  <c r="G107" i="2"/>
  <c r="C108" i="2"/>
  <c r="D108" i="2"/>
  <c r="E108" i="2"/>
  <c r="F108" i="2"/>
  <c r="G108" i="2"/>
  <c r="C109" i="2"/>
  <c r="D109" i="2"/>
  <c r="E109" i="2"/>
  <c r="F109" i="2"/>
  <c r="G109" i="2"/>
  <c r="C110" i="2"/>
  <c r="D110" i="2"/>
  <c r="E110" i="2"/>
  <c r="F110" i="2"/>
  <c r="G110" i="2"/>
  <c r="C112" i="2"/>
  <c r="D112" i="2"/>
  <c r="E112" i="2"/>
  <c r="F112" i="2"/>
  <c r="G112" i="2"/>
  <c r="C113" i="2"/>
  <c r="D113" i="2"/>
  <c r="E113" i="2"/>
  <c r="F113" i="2"/>
  <c r="G113" i="2"/>
  <c r="C114" i="2"/>
  <c r="D114" i="2"/>
  <c r="E114" i="2"/>
  <c r="F114" i="2"/>
  <c r="G114" i="2"/>
  <c r="C115" i="2"/>
  <c r="D115" i="2"/>
  <c r="E115" i="2"/>
  <c r="F115" i="2"/>
  <c r="G115" i="2"/>
  <c r="C116" i="2"/>
  <c r="D116" i="2"/>
  <c r="E116" i="2"/>
  <c r="F116" i="2"/>
  <c r="G116" i="2"/>
  <c r="C117" i="2"/>
  <c r="D117" i="2"/>
  <c r="E117" i="2"/>
  <c r="F117" i="2"/>
  <c r="G117" i="2"/>
  <c r="C118" i="2"/>
  <c r="D118" i="2"/>
  <c r="E118" i="2"/>
  <c r="F118" i="2"/>
  <c r="G118" i="2"/>
  <c r="C119" i="2"/>
  <c r="D119" i="2"/>
  <c r="E119" i="2"/>
  <c r="F119" i="2"/>
  <c r="G119" i="2"/>
  <c r="C120" i="2"/>
  <c r="D120" i="2"/>
  <c r="E120" i="2"/>
  <c r="F120" i="2"/>
  <c r="G120" i="2"/>
  <c r="C121" i="2"/>
  <c r="D121" i="2"/>
  <c r="E121" i="2"/>
  <c r="F121" i="2"/>
  <c r="G121" i="2"/>
  <c r="C122" i="2"/>
  <c r="D122" i="2"/>
  <c r="E122" i="2"/>
  <c r="F122" i="2"/>
  <c r="G122" i="2"/>
  <c r="G103" i="2"/>
  <c r="F103" i="2"/>
  <c r="E103" i="2"/>
  <c r="C103" i="2"/>
  <c r="B72" i="11" l="1"/>
  <c r="B97" i="54"/>
  <c r="B100" i="54"/>
  <c r="B74" i="11"/>
  <c r="I30" i="5"/>
  <c r="I26" i="5"/>
  <c r="I16" i="5"/>
  <c r="I21" i="5"/>
  <c r="I28" i="5"/>
  <c r="I23" i="5"/>
  <c r="I19" i="5"/>
  <c r="I32" i="5"/>
  <c r="I24" i="5"/>
  <c r="B101" i="11"/>
  <c r="B86" i="53"/>
  <c r="B73" i="11"/>
  <c r="B88" i="54"/>
  <c r="B95" i="54"/>
  <c r="B94" i="54"/>
  <c r="B83" i="54"/>
  <c r="B88" i="11"/>
  <c r="B75" i="11"/>
  <c r="B96" i="11"/>
  <c r="B90" i="53"/>
  <c r="B92" i="53"/>
  <c r="B97" i="53"/>
  <c r="B99" i="5"/>
  <c r="B88" i="5"/>
  <c r="B84" i="5"/>
  <c r="E113" i="4"/>
  <c r="B96" i="53"/>
  <c r="B91" i="54"/>
  <c r="B100" i="11"/>
  <c r="B85" i="5"/>
  <c r="B94" i="5"/>
  <c r="B99" i="54"/>
  <c r="B84" i="54"/>
  <c r="B97" i="5"/>
  <c r="B85" i="54"/>
  <c r="B93" i="5"/>
  <c r="B100" i="5"/>
  <c r="B83" i="5"/>
  <c r="B101" i="53"/>
  <c r="B98" i="54"/>
  <c r="B89" i="5"/>
  <c r="B91" i="11"/>
  <c r="B90" i="5"/>
  <c r="B86" i="54"/>
  <c r="B84" i="53"/>
  <c r="B94" i="53"/>
  <c r="B87" i="54"/>
  <c r="B68" i="11"/>
  <c r="B87" i="11"/>
  <c r="B92" i="11"/>
  <c r="B88" i="53"/>
  <c r="B87" i="5"/>
  <c r="B95" i="5"/>
  <c r="B86" i="11"/>
  <c r="B99" i="11"/>
  <c r="B93" i="11"/>
  <c r="B92" i="54"/>
  <c r="B102" i="11"/>
  <c r="B101" i="54"/>
  <c r="B103" i="11"/>
  <c r="B91" i="5"/>
  <c r="B101" i="5"/>
  <c r="B105" i="11"/>
  <c r="B76" i="11"/>
  <c r="B102" i="53"/>
  <c r="B93" i="54"/>
  <c r="B83" i="53"/>
  <c r="B100" i="53"/>
  <c r="B87" i="53"/>
  <c r="B93" i="53"/>
  <c r="B92" i="5"/>
  <c r="B98" i="11"/>
  <c r="B89" i="54"/>
  <c r="B89" i="11"/>
  <c r="B90" i="54"/>
  <c r="B89" i="53"/>
  <c r="B96" i="5"/>
  <c r="B96" i="54"/>
  <c r="B98" i="53"/>
  <c r="B91" i="53"/>
  <c r="B104" i="11"/>
  <c r="B90" i="11"/>
  <c r="B86" i="5"/>
  <c r="B85" i="53"/>
  <c r="B95" i="53"/>
  <c r="B102" i="5"/>
  <c r="B94" i="11"/>
  <c r="B95" i="11"/>
  <c r="B97" i="11"/>
  <c r="D113" i="4"/>
  <c r="G106" i="4"/>
  <c r="E109" i="4"/>
  <c r="C111" i="4"/>
  <c r="F112" i="4"/>
  <c r="D115" i="4"/>
  <c r="G116" i="4"/>
  <c r="E118" i="4"/>
  <c r="C120" i="4"/>
  <c r="F121" i="4"/>
  <c r="D123" i="4"/>
  <c r="G124" i="4"/>
  <c r="C124" i="4"/>
  <c r="C108" i="4"/>
  <c r="F109" i="4"/>
  <c r="D111" i="4"/>
  <c r="G112" i="4"/>
  <c r="E115" i="4"/>
  <c r="C117" i="4"/>
  <c r="F118" i="4"/>
  <c r="D120" i="4"/>
  <c r="G121" i="4"/>
  <c r="E123" i="4"/>
  <c r="D105" i="4"/>
  <c r="G120" i="4"/>
  <c r="C112" i="4"/>
  <c r="F122" i="4"/>
  <c r="D108" i="4"/>
  <c r="G109" i="4"/>
  <c r="E111" i="4"/>
  <c r="C114" i="4"/>
  <c r="F115" i="4"/>
  <c r="D117" i="4"/>
  <c r="G118" i="4"/>
  <c r="E120" i="4"/>
  <c r="C122" i="4"/>
  <c r="F123" i="4"/>
  <c r="E105" i="4"/>
  <c r="D119" i="4"/>
  <c r="G108" i="4"/>
  <c r="G117" i="4"/>
  <c r="C105" i="4"/>
  <c r="E108" i="4"/>
  <c r="C110" i="4"/>
  <c r="F111" i="4"/>
  <c r="D114" i="4"/>
  <c r="G115" i="4"/>
  <c r="E117" i="4"/>
  <c r="C119" i="4"/>
  <c r="F120" i="4"/>
  <c r="D122" i="4"/>
  <c r="G123" i="4"/>
  <c r="F105" i="4"/>
  <c r="F117" i="4"/>
  <c r="E110" i="4"/>
  <c r="C121" i="4"/>
  <c r="C106" i="4"/>
  <c r="F108" i="4"/>
  <c r="D110" i="4"/>
  <c r="G111" i="4"/>
  <c r="E114" i="4"/>
  <c r="C116" i="4"/>
  <c r="D106" i="4"/>
  <c r="E106" i="4"/>
  <c r="C109" i="4"/>
  <c r="F110" i="4"/>
  <c r="D112" i="4"/>
  <c r="G114" i="4"/>
  <c r="E116" i="4"/>
  <c r="C118" i="4"/>
  <c r="F119" i="4"/>
  <c r="D121" i="4"/>
  <c r="G122" i="4"/>
  <c r="E124" i="4"/>
  <c r="G105" i="4"/>
  <c r="D116" i="4"/>
  <c r="D124" i="4"/>
  <c r="F106" i="4"/>
  <c r="D109" i="4"/>
  <c r="G110" i="4"/>
  <c r="E112" i="4"/>
  <c r="C115" i="4"/>
  <c r="F116" i="4"/>
  <c r="D118" i="4"/>
  <c r="G119" i="4"/>
  <c r="E121" i="4"/>
  <c r="C123" i="4"/>
  <c r="F124" i="4"/>
  <c r="E122" i="4"/>
  <c r="F114" i="4"/>
  <c r="E119" i="4"/>
  <c r="C113" i="4"/>
  <c r="G113" i="4"/>
  <c r="B115" i="2"/>
  <c r="B107" i="2"/>
  <c r="B112" i="2"/>
  <c r="B108" i="2"/>
  <c r="B113" i="2"/>
  <c r="B118" i="2"/>
  <c r="B110" i="2"/>
  <c r="B121" i="2"/>
  <c r="B122" i="2"/>
  <c r="B114" i="2"/>
  <c r="B106" i="2"/>
  <c r="B117" i="2"/>
  <c r="B109" i="2"/>
  <c r="B116" i="2"/>
  <c r="B119" i="2"/>
  <c r="B120" i="2"/>
  <c r="B104" i="2"/>
  <c r="C11" i="3"/>
  <c r="J29" i="2"/>
  <c r="M29" i="2"/>
  <c r="A15" i="3"/>
  <c r="B15" i="3"/>
  <c r="C15" i="3"/>
  <c r="D15" i="3"/>
  <c r="E15" i="3"/>
  <c r="H15" i="3" s="1"/>
  <c r="A16" i="3"/>
  <c r="B16" i="3"/>
  <c r="C16" i="3"/>
  <c r="D16" i="3"/>
  <c r="E16" i="3"/>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J15" i="2"/>
  <c r="C105" i="2"/>
  <c r="M15" i="2"/>
  <c r="K15" i="2" s="1"/>
  <c r="E105" i="2"/>
  <c r="F105" i="2"/>
  <c r="G105" i="2"/>
  <c r="J16" i="2"/>
  <c r="M16" i="2"/>
  <c r="J17" i="2"/>
  <c r="M17" i="2"/>
  <c r="J18" i="2"/>
  <c r="M18" i="2"/>
  <c r="J19" i="2"/>
  <c r="C111" i="2"/>
  <c r="M19" i="2"/>
  <c r="D111" i="2" s="1"/>
  <c r="E111" i="2"/>
  <c r="F111" i="2"/>
  <c r="G111" i="2"/>
  <c r="J20" i="2"/>
  <c r="M20" i="2"/>
  <c r="J21" i="2"/>
  <c r="M21" i="2"/>
  <c r="J22" i="2"/>
  <c r="M22" i="2"/>
  <c r="J23" i="2"/>
  <c r="M23" i="2"/>
  <c r="J24" i="2"/>
  <c r="M24" i="2"/>
  <c r="J25" i="2"/>
  <c r="M25" i="2"/>
  <c r="J26" i="2"/>
  <c r="M26" i="2"/>
  <c r="J27" i="2"/>
  <c r="M27" i="2"/>
  <c r="J28" i="2"/>
  <c r="M28" i="2"/>
  <c r="J30" i="2"/>
  <c r="M30" i="2"/>
  <c r="J31" i="2"/>
  <c r="M31" i="2"/>
  <c r="J32" i="2"/>
  <c r="M32" i="2"/>
  <c r="J33" i="2"/>
  <c r="M33" i="2"/>
  <c r="J34" i="2"/>
  <c r="M34" i="2"/>
  <c r="J35" i="2"/>
  <c r="M35" i="2"/>
  <c r="J15" i="3" l="1"/>
  <c r="D105" i="2"/>
  <c r="B105" i="2" s="1"/>
  <c r="B105" i="4"/>
  <c r="B116" i="4"/>
  <c r="B109" i="4"/>
  <c r="B106" i="4"/>
  <c r="B120" i="4"/>
  <c r="B121" i="4"/>
  <c r="B115" i="4"/>
  <c r="B119" i="4"/>
  <c r="B123" i="4"/>
  <c r="B114" i="4"/>
  <c r="B108" i="4"/>
  <c r="B124" i="4"/>
  <c r="B113" i="4"/>
  <c r="B110" i="4"/>
  <c r="B122" i="4"/>
  <c r="B111" i="4"/>
  <c r="B118" i="4"/>
  <c r="B117" i="4"/>
  <c r="B112" i="4"/>
  <c r="B111" i="2"/>
  <c r="A14" i="4" l="1"/>
  <c r="B11" i="4"/>
  <c r="B14" i="3"/>
  <c r="B11" i="3"/>
  <c r="E82" i="3" l="1"/>
  <c r="C73" i="3"/>
  <c r="E87" i="3"/>
  <c r="D73" i="3"/>
  <c r="D31" i="52" s="1"/>
  <c r="C86" i="3"/>
  <c r="D70" i="3"/>
  <c r="D28" i="52" s="1"/>
  <c r="F84" i="3"/>
  <c r="D80" i="3"/>
  <c r="D38" i="52" s="1"/>
  <c r="C82" i="3"/>
  <c r="F72" i="3"/>
  <c r="E85" i="3"/>
  <c r="C81" i="3"/>
  <c r="D78" i="3"/>
  <c r="D36" i="52" s="1"/>
  <c r="C79" i="3"/>
  <c r="C85" i="3"/>
  <c r="E75" i="3"/>
  <c r="C70" i="3"/>
  <c r="E83" i="3"/>
  <c r="C84" i="3"/>
  <c r="D76" i="3"/>
  <c r="D34" i="52" s="1"/>
  <c r="G74" i="3"/>
  <c r="F87" i="3"/>
  <c r="E73" i="3"/>
  <c r="D86" i="3"/>
  <c r="D44" i="52" s="1"/>
  <c r="G70" i="3"/>
  <c r="F83" i="3"/>
  <c r="D74" i="3"/>
  <c r="D32" i="52" s="1"/>
  <c r="C87" i="3"/>
  <c r="C88" i="3"/>
  <c r="G76" i="3"/>
  <c r="D84" i="3"/>
  <c r="G73" i="3"/>
  <c r="G85" i="3"/>
  <c r="F86" i="3"/>
  <c r="G72" i="3"/>
  <c r="F85" i="3"/>
  <c r="G77" i="3"/>
  <c r="F73" i="3"/>
  <c r="E76" i="3"/>
  <c r="E69" i="3"/>
  <c r="C75" i="3"/>
  <c r="G87" i="3"/>
  <c r="E72" i="3"/>
  <c r="D85" i="3"/>
  <c r="G75" i="3"/>
  <c r="F88" i="3"/>
  <c r="G88" i="3"/>
  <c r="F79" i="3"/>
  <c r="F75" i="3"/>
  <c r="F81" i="3"/>
  <c r="C80" i="3"/>
  <c r="E81" i="3"/>
  <c r="G81" i="3"/>
  <c r="C77" i="3"/>
  <c r="C83" i="3"/>
  <c r="G83" i="3"/>
  <c r="E74" i="3"/>
  <c r="D87" i="3"/>
  <c r="D45" i="52" s="1"/>
  <c r="E79" i="3"/>
  <c r="E78" i="3"/>
  <c r="C78" i="3"/>
  <c r="E70" i="3"/>
  <c r="F76" i="3"/>
  <c r="F69" i="3"/>
  <c r="C74" i="3"/>
  <c r="C32" i="52" s="1"/>
  <c r="G86" i="3"/>
  <c r="E77" i="3"/>
  <c r="C72" i="3"/>
  <c r="C76" i="3"/>
  <c r="D83" i="3"/>
  <c r="D41" i="52" s="1"/>
  <c r="E88" i="3"/>
  <c r="G82" i="3"/>
  <c r="D82" i="3"/>
  <c r="D40" i="52" s="1"/>
  <c r="E84" i="3"/>
  <c r="E80" i="3"/>
  <c r="F77" i="3"/>
  <c r="D75" i="3"/>
  <c r="D33" i="52" s="1"/>
  <c r="F82" i="3"/>
  <c r="D72" i="3"/>
  <c r="D30" i="52" s="1"/>
  <c r="D81" i="3"/>
  <c r="D39" i="52" s="1"/>
  <c r="G69" i="3"/>
  <c r="G79" i="3"/>
  <c r="G84" i="3"/>
  <c r="D77" i="3"/>
  <c r="D35" i="52" s="1"/>
  <c r="E86" i="3"/>
  <c r="F80" i="3"/>
  <c r="F70" i="3"/>
  <c r="D79" i="3"/>
  <c r="D37" i="52" s="1"/>
  <c r="F78" i="3"/>
  <c r="G78" i="3"/>
  <c r="G80" i="3"/>
  <c r="D88" i="3"/>
  <c r="J34" i="11"/>
  <c r="B4" i="11" s="1"/>
  <c r="C56" i="52" s="1"/>
  <c r="K34" i="11"/>
  <c r="C4" i="11" s="1"/>
  <c r="D56" i="52" s="1"/>
  <c r="B56" i="52" l="1"/>
  <c r="B32" i="52"/>
  <c r="B85" i="3"/>
  <c r="C44" i="52"/>
  <c r="B44" i="52" s="1"/>
  <c r="B86" i="3"/>
  <c r="B78" i="3"/>
  <c r="C36" i="52"/>
  <c r="B36" i="52" s="1"/>
  <c r="B88" i="3"/>
  <c r="C37" i="52"/>
  <c r="B37" i="52" s="1"/>
  <c r="B79" i="3"/>
  <c r="C39" i="52"/>
  <c r="B39" i="52" s="1"/>
  <c r="B81" i="3"/>
  <c r="C45" i="52"/>
  <c r="B45" i="52" s="1"/>
  <c r="B87" i="3"/>
  <c r="C38" i="52"/>
  <c r="B38" i="52" s="1"/>
  <c r="B80" i="3"/>
  <c r="B84" i="3"/>
  <c r="C41" i="52"/>
  <c r="B41" i="52" s="1"/>
  <c r="B83" i="3"/>
  <c r="B77" i="3"/>
  <c r="C35" i="52"/>
  <c r="B35" i="52" s="1"/>
  <c r="C31" i="52"/>
  <c r="B31" i="52" s="1"/>
  <c r="B73" i="3"/>
  <c r="B76" i="3"/>
  <c r="C34" i="52"/>
  <c r="B34" i="52" s="1"/>
  <c r="B72" i="3"/>
  <c r="C30" i="52"/>
  <c r="B30" i="52" s="1"/>
  <c r="C33" i="52"/>
  <c r="B33" i="52" s="1"/>
  <c r="B75" i="3"/>
  <c r="C28" i="52"/>
  <c r="B28" i="52" s="1"/>
  <c r="B70" i="3"/>
  <c r="C40" i="52"/>
  <c r="B40" i="52" s="1"/>
  <c r="B82" i="3"/>
  <c r="C14" i="3"/>
  <c r="C11" i="4"/>
  <c r="C47" i="4"/>
  <c r="A38" i="11"/>
  <c r="I11" i="11"/>
  <c r="G77" i="54"/>
  <c r="G76" i="54"/>
  <c r="F76" i="54"/>
  <c r="E76" i="54"/>
  <c r="D76" i="54"/>
  <c r="C76" i="54"/>
  <c r="G75" i="54"/>
  <c r="F75" i="54"/>
  <c r="E75" i="54"/>
  <c r="D75" i="54"/>
  <c r="C75" i="54"/>
  <c r="G74" i="54"/>
  <c r="F74" i="54"/>
  <c r="E74" i="54"/>
  <c r="D74" i="54"/>
  <c r="C74" i="54"/>
  <c r="G73" i="54"/>
  <c r="F73" i="54"/>
  <c r="E73" i="54"/>
  <c r="D73" i="54"/>
  <c r="C73" i="54"/>
  <c r="G72" i="54"/>
  <c r="F72" i="54"/>
  <c r="E72" i="54"/>
  <c r="D72" i="54"/>
  <c r="C72" i="54"/>
  <c r="G71" i="54"/>
  <c r="F71" i="54"/>
  <c r="E71" i="54"/>
  <c r="D71" i="54"/>
  <c r="C71" i="54"/>
  <c r="G70" i="54"/>
  <c r="F70" i="54"/>
  <c r="E70" i="54"/>
  <c r="D70" i="54"/>
  <c r="C70" i="54"/>
  <c r="G69" i="54"/>
  <c r="F69" i="54"/>
  <c r="E69" i="54"/>
  <c r="D69" i="54"/>
  <c r="C69" i="54"/>
  <c r="G68" i="54"/>
  <c r="F68" i="54"/>
  <c r="E68" i="54"/>
  <c r="D68" i="54"/>
  <c r="C68" i="54"/>
  <c r="G67" i="54"/>
  <c r="F67" i="54"/>
  <c r="E67" i="54"/>
  <c r="D67" i="54"/>
  <c r="C67" i="54"/>
  <c r="G66" i="54"/>
  <c r="F66" i="54"/>
  <c r="E66" i="54"/>
  <c r="D66" i="54"/>
  <c r="C66" i="54"/>
  <c r="G65" i="54"/>
  <c r="F65" i="54"/>
  <c r="E65" i="54"/>
  <c r="D65" i="54"/>
  <c r="C65" i="54"/>
  <c r="A38" i="54"/>
  <c r="A37" i="54"/>
  <c r="G102" i="54"/>
  <c r="F102" i="54"/>
  <c r="E102" i="54"/>
  <c r="L14" i="54"/>
  <c r="K14" i="54"/>
  <c r="C89" i="52" s="1"/>
  <c r="L11" i="54"/>
  <c r="K11" i="54"/>
  <c r="G77" i="53"/>
  <c r="F77" i="53"/>
  <c r="E77" i="53"/>
  <c r="D77" i="53"/>
  <c r="C77" i="53"/>
  <c r="G76" i="53"/>
  <c r="F76" i="53"/>
  <c r="E76" i="53"/>
  <c r="D76" i="53"/>
  <c r="C76" i="53"/>
  <c r="G75" i="53"/>
  <c r="F75" i="53"/>
  <c r="E75" i="53"/>
  <c r="D75" i="53"/>
  <c r="C75" i="53"/>
  <c r="G73" i="53"/>
  <c r="F73" i="53"/>
  <c r="E73" i="53"/>
  <c r="D73" i="53"/>
  <c r="C73" i="53"/>
  <c r="G72" i="53"/>
  <c r="F72" i="53"/>
  <c r="E72" i="53"/>
  <c r="D72" i="53"/>
  <c r="C72" i="53"/>
  <c r="G71" i="53"/>
  <c r="F71" i="53"/>
  <c r="E71" i="53"/>
  <c r="D71" i="53"/>
  <c r="C71" i="53"/>
  <c r="G70" i="53"/>
  <c r="F70" i="53"/>
  <c r="E70" i="53"/>
  <c r="D70" i="53"/>
  <c r="C70" i="53"/>
  <c r="G69" i="53"/>
  <c r="F69" i="53"/>
  <c r="E69" i="53"/>
  <c r="D69" i="53"/>
  <c r="C69" i="53"/>
  <c r="G68" i="53"/>
  <c r="F68" i="53"/>
  <c r="E68" i="53"/>
  <c r="D68" i="53"/>
  <c r="C68" i="53"/>
  <c r="G67" i="53"/>
  <c r="F67" i="53"/>
  <c r="E67" i="53"/>
  <c r="D67" i="53"/>
  <c r="C67" i="53"/>
  <c r="G66" i="53"/>
  <c r="F66" i="53"/>
  <c r="E66" i="53"/>
  <c r="D66" i="53"/>
  <c r="C66" i="53"/>
  <c r="G65" i="53"/>
  <c r="F65" i="53"/>
  <c r="E65" i="53"/>
  <c r="D65" i="53"/>
  <c r="C65" i="53"/>
  <c r="A38" i="53"/>
  <c r="A37" i="53"/>
  <c r="G99" i="53"/>
  <c r="F99" i="53"/>
  <c r="E99" i="53"/>
  <c r="K14" i="53"/>
  <c r="D99" i="53" s="1"/>
  <c r="D43" i="52" s="1"/>
  <c r="J14" i="53"/>
  <c r="K11" i="53"/>
  <c r="J11" i="53"/>
  <c r="A37" i="5"/>
  <c r="D102" i="54" l="1"/>
  <c r="D46" i="52" s="1"/>
  <c r="D89" i="52"/>
  <c r="D90" i="52" s="1"/>
  <c r="C90" i="52"/>
  <c r="C102" i="54"/>
  <c r="J14" i="54"/>
  <c r="C99" i="53"/>
  <c r="B99" i="53" s="1"/>
  <c r="I14" i="53"/>
  <c r="B72" i="53"/>
  <c r="B69" i="53"/>
  <c r="B75" i="53"/>
  <c r="B66" i="53"/>
  <c r="B71" i="53"/>
  <c r="B68" i="53"/>
  <c r="B77" i="53"/>
  <c r="B65" i="53"/>
  <c r="B73" i="53"/>
  <c r="B70" i="53"/>
  <c r="B67" i="53"/>
  <c r="B76" i="53"/>
  <c r="B66" i="54"/>
  <c r="B74" i="54"/>
  <c r="F77" i="54"/>
  <c r="B65" i="54"/>
  <c r="B73" i="54"/>
  <c r="B70" i="54"/>
  <c r="C77" i="54"/>
  <c r="D77" i="54"/>
  <c r="E77" i="54"/>
  <c r="B71" i="54"/>
  <c r="B68" i="54"/>
  <c r="B76" i="54"/>
  <c r="B67" i="54"/>
  <c r="B75" i="54"/>
  <c r="B72" i="54"/>
  <c r="B69" i="54"/>
  <c r="F74" i="53"/>
  <c r="G74" i="53"/>
  <c r="C74" i="53"/>
  <c r="D74" i="53"/>
  <c r="E74" i="53"/>
  <c r="C63" i="52"/>
  <c r="D63" i="52"/>
  <c r="J11" i="54"/>
  <c r="K34" i="54"/>
  <c r="B4" i="54" s="1"/>
  <c r="C57" i="52" s="1"/>
  <c r="L34" i="54"/>
  <c r="C4" i="54" s="1"/>
  <c r="D57" i="52" s="1"/>
  <c r="K34" i="53"/>
  <c r="C4" i="53" s="1"/>
  <c r="D55" i="52" s="1"/>
  <c r="J34" i="53"/>
  <c r="B4" i="53" s="1"/>
  <c r="C55" i="52" s="1"/>
  <c r="B55" i="52" s="1"/>
  <c r="I11" i="53"/>
  <c r="B63" i="52" l="1"/>
  <c r="B102" i="54"/>
  <c r="B89" i="52"/>
  <c r="B90" i="52" s="1"/>
  <c r="C46" i="52"/>
  <c r="B46" i="52" s="1"/>
  <c r="B57" i="52"/>
  <c r="C43" i="52"/>
  <c r="B43" i="52" s="1"/>
  <c r="B74" i="53"/>
  <c r="B77" i="54"/>
  <c r="I34" i="53"/>
  <c r="J34" i="54"/>
  <c r="K11" i="5" l="1"/>
  <c r="J11" i="5"/>
  <c r="H47" i="4"/>
  <c r="G47" i="4"/>
  <c r="A11" i="4"/>
  <c r="A47" i="4" s="1"/>
  <c r="E11" i="3"/>
  <c r="A11" i="3"/>
  <c r="D11" i="3"/>
  <c r="A47" i="2"/>
  <c r="B47" i="4" s="1"/>
  <c r="M11" i="2"/>
  <c r="L11" i="2"/>
  <c r="K11" i="2" s="1"/>
  <c r="J11" i="2"/>
  <c r="H11" i="3" s="1"/>
  <c r="I11" i="5" l="1"/>
  <c r="F47" i="4"/>
  <c r="J11" i="3"/>
  <c r="I11" i="3"/>
  <c r="J36" i="2" l="1"/>
  <c r="J37" i="2"/>
  <c r="J38" i="2"/>
  <c r="J39" i="2"/>
  <c r="J40" i="2"/>
  <c r="J41" i="2"/>
  <c r="J42" i="2"/>
  <c r="J43" i="2"/>
  <c r="J14" i="2"/>
  <c r="A50" i="4"/>
  <c r="D14" i="3"/>
  <c r="A48" i="2"/>
  <c r="A39" i="11"/>
  <c r="C95" i="2"/>
  <c r="D95" i="2"/>
  <c r="E95" i="2"/>
  <c r="F95" i="2"/>
  <c r="G95" i="2"/>
  <c r="C87" i="2"/>
  <c r="D87" i="2"/>
  <c r="E87" i="2"/>
  <c r="F87" i="2"/>
  <c r="G87" i="2"/>
  <c r="C88" i="2"/>
  <c r="D88" i="2"/>
  <c r="E88" i="2"/>
  <c r="F88" i="2"/>
  <c r="G88" i="2"/>
  <c r="C89" i="2"/>
  <c r="D89" i="2"/>
  <c r="E89" i="2"/>
  <c r="F89" i="2"/>
  <c r="G89" i="2"/>
  <c r="C90" i="2"/>
  <c r="D90" i="2"/>
  <c r="E90" i="2"/>
  <c r="F90" i="2"/>
  <c r="G90" i="2"/>
  <c r="C91" i="2"/>
  <c r="D91" i="2"/>
  <c r="E91" i="2"/>
  <c r="F91" i="2"/>
  <c r="G91" i="2"/>
  <c r="C85" i="2"/>
  <c r="D85" i="2"/>
  <c r="E85" i="2"/>
  <c r="F85" i="2"/>
  <c r="G85" i="2"/>
  <c r="C92" i="2"/>
  <c r="D92" i="2"/>
  <c r="E92" i="2"/>
  <c r="F92" i="2"/>
  <c r="G92" i="2"/>
  <c r="C93" i="2"/>
  <c r="D93" i="2"/>
  <c r="E93" i="2"/>
  <c r="F93" i="2"/>
  <c r="G93" i="2"/>
  <c r="C94" i="2"/>
  <c r="D94" i="2"/>
  <c r="E94" i="2"/>
  <c r="F94" i="2"/>
  <c r="G94" i="2"/>
  <c r="C97" i="2"/>
  <c r="D97" i="2"/>
  <c r="E97" i="2"/>
  <c r="F97" i="2"/>
  <c r="G97" i="2"/>
  <c r="I16" i="11"/>
  <c r="I15" i="11"/>
  <c r="E14" i="3"/>
  <c r="A14" i="3"/>
  <c r="C77" i="5"/>
  <c r="D77" i="5"/>
  <c r="E77" i="5"/>
  <c r="F77" i="5"/>
  <c r="G77" i="5"/>
  <c r="C99" i="4"/>
  <c r="D99" i="4"/>
  <c r="E99" i="4"/>
  <c r="F99" i="4"/>
  <c r="G99" i="4"/>
  <c r="I17" i="11"/>
  <c r="I18" i="11"/>
  <c r="I19" i="11"/>
  <c r="I23" i="11"/>
  <c r="I24" i="11"/>
  <c r="I25" i="11"/>
  <c r="I26" i="11"/>
  <c r="I27" i="11"/>
  <c r="I31" i="11"/>
  <c r="I32" i="11"/>
  <c r="I30" i="11"/>
  <c r="I33" i="11"/>
  <c r="I14" i="11"/>
  <c r="I29" i="11"/>
  <c r="I28" i="11"/>
  <c r="H50" i="4"/>
  <c r="D107" i="4" s="1"/>
  <c r="G50" i="4"/>
  <c r="C107" i="4" s="1"/>
  <c r="E107" i="4"/>
  <c r="F107" i="4"/>
  <c r="G107" i="4"/>
  <c r="K14" i="5"/>
  <c r="J14" i="5"/>
  <c r="C75" i="5"/>
  <c r="D75" i="5"/>
  <c r="E75" i="5"/>
  <c r="F75" i="5"/>
  <c r="G75" i="5"/>
  <c r="C67" i="5"/>
  <c r="D67" i="5"/>
  <c r="E67" i="5"/>
  <c r="F67" i="5"/>
  <c r="G67" i="5"/>
  <c r="C68" i="5"/>
  <c r="D68" i="5"/>
  <c r="E68" i="5"/>
  <c r="F68" i="5"/>
  <c r="G68" i="5"/>
  <c r="C70" i="5"/>
  <c r="D70" i="5"/>
  <c r="E70" i="5"/>
  <c r="F70" i="5"/>
  <c r="G70" i="5"/>
  <c r="C71" i="5"/>
  <c r="D71" i="5"/>
  <c r="E71" i="5"/>
  <c r="F71" i="5"/>
  <c r="G71" i="5"/>
  <c r="C65" i="5"/>
  <c r="D65" i="5"/>
  <c r="E65" i="5"/>
  <c r="F65" i="5"/>
  <c r="G65" i="5"/>
  <c r="C66" i="5"/>
  <c r="D66" i="5"/>
  <c r="E66" i="5"/>
  <c r="F66" i="5"/>
  <c r="G66" i="5"/>
  <c r="C72" i="5"/>
  <c r="D72" i="5"/>
  <c r="E72" i="5"/>
  <c r="F72" i="5"/>
  <c r="G72" i="5"/>
  <c r="C73" i="5"/>
  <c r="D73" i="5"/>
  <c r="F73" i="5"/>
  <c r="G73" i="5"/>
  <c r="C74" i="5"/>
  <c r="D74" i="5"/>
  <c r="E74" i="5"/>
  <c r="F74" i="5"/>
  <c r="G74" i="5"/>
  <c r="C76" i="5"/>
  <c r="D76" i="5"/>
  <c r="E76" i="5"/>
  <c r="F76" i="5"/>
  <c r="G76" i="5"/>
  <c r="C97" i="4"/>
  <c r="D97" i="4"/>
  <c r="E97" i="4"/>
  <c r="F97" i="4"/>
  <c r="G97" i="4"/>
  <c r="C89" i="4"/>
  <c r="D89" i="4"/>
  <c r="E89" i="4"/>
  <c r="F89" i="4"/>
  <c r="G89" i="4"/>
  <c r="C90" i="4"/>
  <c r="D90" i="4"/>
  <c r="E90" i="4"/>
  <c r="F90" i="4"/>
  <c r="G90" i="4"/>
  <c r="C91" i="4"/>
  <c r="D91" i="4"/>
  <c r="E91" i="4"/>
  <c r="F91" i="4"/>
  <c r="G91" i="4"/>
  <c r="C92" i="4"/>
  <c r="D92" i="4"/>
  <c r="E92" i="4"/>
  <c r="F92" i="4"/>
  <c r="G92" i="4"/>
  <c r="C93" i="4"/>
  <c r="D93" i="4"/>
  <c r="E93" i="4"/>
  <c r="F93" i="4"/>
  <c r="G93" i="4"/>
  <c r="C87" i="4"/>
  <c r="D87" i="4"/>
  <c r="E87" i="4"/>
  <c r="F87" i="4"/>
  <c r="G87" i="4"/>
  <c r="E88" i="4"/>
  <c r="F88" i="4"/>
  <c r="G88" i="4"/>
  <c r="C94" i="4"/>
  <c r="D94" i="4"/>
  <c r="E94" i="4"/>
  <c r="F94" i="4"/>
  <c r="G94" i="4"/>
  <c r="C95" i="4"/>
  <c r="D95" i="4"/>
  <c r="E95" i="4"/>
  <c r="F95" i="4"/>
  <c r="G95" i="4"/>
  <c r="C98" i="4"/>
  <c r="D98" i="4"/>
  <c r="E98" i="4"/>
  <c r="F98" i="4"/>
  <c r="G98" i="4"/>
  <c r="M39" i="2"/>
  <c r="M40" i="2"/>
  <c r="E69" i="5"/>
  <c r="D69" i="5"/>
  <c r="C69" i="5"/>
  <c r="G96" i="4"/>
  <c r="F96" i="4"/>
  <c r="M38" i="2"/>
  <c r="M14" i="2"/>
  <c r="M36" i="2"/>
  <c r="M37" i="2"/>
  <c r="M41" i="2"/>
  <c r="M42" i="2"/>
  <c r="M43" i="2"/>
  <c r="A38" i="5"/>
  <c r="H14" i="3" l="1"/>
  <c r="I14" i="3"/>
  <c r="K14" i="2"/>
  <c r="D103" i="2"/>
  <c r="B103" i="2" s="1"/>
  <c r="D77" i="52"/>
  <c r="D81" i="52" s="1"/>
  <c r="I14" i="5"/>
  <c r="C77" i="52"/>
  <c r="B78" i="52"/>
  <c r="G86" i="2"/>
  <c r="C86" i="2"/>
  <c r="F86" i="2"/>
  <c r="E86" i="2"/>
  <c r="D86" i="2"/>
  <c r="B91" i="2"/>
  <c r="B72" i="5"/>
  <c r="B89" i="4"/>
  <c r="D63" i="3"/>
  <c r="D22" i="52" s="1"/>
  <c r="G61" i="3"/>
  <c r="F63" i="3"/>
  <c r="D62" i="3"/>
  <c r="C61" i="3"/>
  <c r="C20" i="52" s="1"/>
  <c r="C58" i="3"/>
  <c r="E56" i="3"/>
  <c r="D55" i="3"/>
  <c r="D14" i="52" s="1"/>
  <c r="D60" i="3"/>
  <c r="D58" i="3"/>
  <c r="D17" i="52" s="1"/>
  <c r="E62" i="3"/>
  <c r="E63" i="3"/>
  <c r="G60" i="3"/>
  <c r="G63" i="3"/>
  <c r="F62" i="3"/>
  <c r="E61" i="3"/>
  <c r="C56" i="3"/>
  <c r="C15" i="52" s="1"/>
  <c r="D54" i="3"/>
  <c r="D13" i="52" s="1"/>
  <c r="C62" i="3"/>
  <c r="E52" i="3"/>
  <c r="C54" i="3"/>
  <c r="D59" i="3"/>
  <c r="D18" i="52" s="1"/>
  <c r="G55" i="3"/>
  <c r="G56" i="3"/>
  <c r="G59" i="3"/>
  <c r="G58" i="3"/>
  <c r="F54" i="3"/>
  <c r="D57" i="3"/>
  <c r="D16" i="52" s="1"/>
  <c r="F60" i="3"/>
  <c r="E54" i="3"/>
  <c r="G52" i="3"/>
  <c r="G54" i="3"/>
  <c r="C63" i="3"/>
  <c r="C22" i="52" s="1"/>
  <c r="E57" i="3"/>
  <c r="F55" i="3"/>
  <c r="F58" i="3"/>
  <c r="C55" i="3"/>
  <c r="C14" i="52" s="1"/>
  <c r="D61" i="3"/>
  <c r="D20" i="52" s="1"/>
  <c r="F61" i="3"/>
  <c r="G62" i="3"/>
  <c r="F57" i="3"/>
  <c r="D56" i="3"/>
  <c r="D15" i="52" s="1"/>
  <c r="E58" i="3"/>
  <c r="F56" i="3"/>
  <c r="E55" i="3"/>
  <c r="F59" i="3"/>
  <c r="F52" i="3"/>
  <c r="C60" i="3"/>
  <c r="G57" i="3"/>
  <c r="E60" i="3"/>
  <c r="C59" i="3"/>
  <c r="C18" i="52" s="1"/>
  <c r="C57" i="3"/>
  <c r="E59" i="3"/>
  <c r="B97" i="2"/>
  <c r="B88" i="2"/>
  <c r="B68" i="5"/>
  <c r="B94" i="4"/>
  <c r="B87" i="4"/>
  <c r="B74" i="5"/>
  <c r="B71" i="5"/>
  <c r="B99" i="4"/>
  <c r="B93" i="2"/>
  <c r="B95" i="4"/>
  <c r="B76" i="5"/>
  <c r="B65" i="5"/>
  <c r="B89" i="2"/>
  <c r="B90" i="4"/>
  <c r="B75" i="5"/>
  <c r="B85" i="2"/>
  <c r="B93" i="4"/>
  <c r="B70" i="5"/>
  <c r="B94" i="2"/>
  <c r="B87" i="2"/>
  <c r="B98" i="4"/>
  <c r="B97" i="4"/>
  <c r="B66" i="5"/>
  <c r="B90" i="2"/>
  <c r="B92" i="4"/>
  <c r="B95" i="2"/>
  <c r="B91" i="4"/>
  <c r="B67" i="5"/>
  <c r="B77" i="5"/>
  <c r="B92" i="2"/>
  <c r="G98" i="5"/>
  <c r="F98" i="5"/>
  <c r="E98" i="5"/>
  <c r="D98" i="5"/>
  <c r="D42" i="52" s="1"/>
  <c r="D65" i="52"/>
  <c r="C98" i="5"/>
  <c r="C65" i="52"/>
  <c r="E73" i="5"/>
  <c r="B73" i="5" s="1"/>
  <c r="B107" i="4"/>
  <c r="D88" i="4"/>
  <c r="C88" i="4"/>
  <c r="J14" i="3"/>
  <c r="J34" i="5"/>
  <c r="B4" i="5" s="1"/>
  <c r="C54" i="52" s="1"/>
  <c r="K34" i="5"/>
  <c r="C4" i="5" s="1"/>
  <c r="D54" i="52" s="1"/>
  <c r="E51" i="3"/>
  <c r="D51" i="3"/>
  <c r="D10" i="52" s="1"/>
  <c r="C51" i="3"/>
  <c r="G51" i="3"/>
  <c r="F51" i="3"/>
  <c r="M44" i="2"/>
  <c r="C4" i="2" s="1"/>
  <c r="D51" i="52" s="1"/>
  <c r="L44" i="2"/>
  <c r="B4" i="2" s="1"/>
  <c r="C51" i="52" s="1"/>
  <c r="B51" i="52" s="1"/>
  <c r="G96" i="2"/>
  <c r="F96" i="2"/>
  <c r="E96" i="2"/>
  <c r="D96" i="2"/>
  <c r="C96" i="2"/>
  <c r="D96" i="4"/>
  <c r="E96" i="4"/>
  <c r="F69" i="5"/>
  <c r="G69" i="5"/>
  <c r="G80" i="4"/>
  <c r="B4" i="4" s="1"/>
  <c r="H80" i="4"/>
  <c r="C4" i="4" s="1"/>
  <c r="D69" i="3" l="1"/>
  <c r="D27" i="52" s="1"/>
  <c r="D52" i="3"/>
  <c r="B22" i="52"/>
  <c r="B14" i="52"/>
  <c r="B77" i="52"/>
  <c r="B65" i="52"/>
  <c r="B54" i="52"/>
  <c r="B18" i="52"/>
  <c r="B20" i="52"/>
  <c r="B15" i="52"/>
  <c r="B86" i="2"/>
  <c r="D21" i="52"/>
  <c r="B57" i="3"/>
  <c r="H44" i="3"/>
  <c r="B58" i="3"/>
  <c r="B98" i="5"/>
  <c r="D11" i="52"/>
  <c r="B54" i="3"/>
  <c r="C17" i="52"/>
  <c r="B17" i="52" s="1"/>
  <c r="B59" i="3"/>
  <c r="B62" i="3"/>
  <c r="B61" i="3"/>
  <c r="B55" i="3"/>
  <c r="B56" i="3"/>
  <c r="B60" i="3"/>
  <c r="C16" i="52"/>
  <c r="B16" i="52" s="1"/>
  <c r="B63" i="3"/>
  <c r="D19" i="52"/>
  <c r="C13" i="52"/>
  <c r="B13" i="52" s="1"/>
  <c r="B88" i="4"/>
  <c r="C10" i="52"/>
  <c r="B10" i="52" s="1"/>
  <c r="B51" i="3"/>
  <c r="C42" i="52"/>
  <c r="B42" i="52" s="1"/>
  <c r="B69" i="5"/>
  <c r="C21" i="52"/>
  <c r="B96" i="2"/>
  <c r="D53" i="52"/>
  <c r="D64" i="52"/>
  <c r="D69" i="52" s="1"/>
  <c r="C53" i="52"/>
  <c r="B53" i="52" s="1"/>
  <c r="C64" i="52"/>
  <c r="B64" i="52" s="1"/>
  <c r="I34" i="5"/>
  <c r="K44" i="2"/>
  <c r="F80" i="4"/>
  <c r="C96" i="4"/>
  <c r="C69" i="3" l="1"/>
  <c r="C52" i="3"/>
  <c r="B21" i="52"/>
  <c r="C19" i="52"/>
  <c r="B19" i="52" s="1"/>
  <c r="B96" i="4"/>
  <c r="F74" i="3"/>
  <c r="E71" i="3"/>
  <c r="E53" i="3"/>
  <c r="G53" i="3"/>
  <c r="G71" i="3"/>
  <c r="C53" i="3"/>
  <c r="C71" i="3"/>
  <c r="C29" i="52" s="1"/>
  <c r="D71" i="3"/>
  <c r="D29" i="52" s="1"/>
  <c r="D47" i="52" s="1"/>
  <c r="D53" i="3"/>
  <c r="D12" i="52" s="1"/>
  <c r="D23" i="52" s="1"/>
  <c r="F71" i="3"/>
  <c r="F53" i="3"/>
  <c r="C69" i="52"/>
  <c r="J44" i="3"/>
  <c r="C4" i="3" s="1"/>
  <c r="D52" i="52" s="1"/>
  <c r="D58" i="52" s="1"/>
  <c r="D5" i="52" s="1"/>
  <c r="I44" i="3"/>
  <c r="B4" i="3" s="1"/>
  <c r="C52" i="52" s="1"/>
  <c r="B52" i="3" l="1"/>
  <c r="C11" i="52"/>
  <c r="B11" i="52" s="1"/>
  <c r="B69" i="3"/>
  <c r="C27" i="52"/>
  <c r="B27" i="52" s="1"/>
  <c r="C58" i="52"/>
  <c r="C5" i="52" s="1"/>
  <c r="B5" i="52" s="1"/>
  <c r="B52" i="52"/>
  <c r="B29" i="52"/>
  <c r="B47" i="52" s="1"/>
  <c r="C12" i="52"/>
  <c r="B53" i="3"/>
  <c r="B74" i="3"/>
  <c r="B69" i="52"/>
  <c r="C47" i="52"/>
  <c r="B71" i="3"/>
  <c r="B58" i="52"/>
  <c r="B72" i="52" l="1"/>
  <c r="B92" i="52"/>
  <c r="C23" i="52"/>
  <c r="B12" i="52"/>
  <c r="B23" i="52" s="1"/>
  <c r="L34" i="11" l="1"/>
  <c r="B80" i="52"/>
  <c r="B81" i="52" s="1"/>
  <c r="B83" i="52" s="1"/>
  <c r="C81" i="52"/>
</calcChain>
</file>

<file path=xl/sharedStrings.xml><?xml version="1.0" encoding="utf-8"?>
<sst xmlns="http://schemas.openxmlformats.org/spreadsheetml/2006/main" count="565" uniqueCount="235">
  <si>
    <t>Instructions</t>
  </si>
  <si>
    <t>Regional Coalition Grant Budget Workbook</t>
  </si>
  <si>
    <t>- For each Cost Category tab in this file, copy the line item detail from each Primary Subrecipient's individual budget workbook and paste into the corresponding yellow cells in this workbook.</t>
  </si>
  <si>
    <t>- This workbook also includes a column to indicate which Primary Subrecipient is proposing the line item - this column must be completed for each line item.</t>
  </si>
  <si>
    <t>Funding and Spending Timelines</t>
  </si>
  <si>
    <t>Budget Period </t>
  </si>
  <si>
    <t>Funding Start Date (estimated) </t>
  </si>
  <si>
    <t>Deadline to Spend Funds </t>
  </si>
  <si>
    <t>1 </t>
  </si>
  <si>
    <t>9/30/2027 </t>
  </si>
  <si>
    <t>2 </t>
  </si>
  <si>
    <t>11/1/2026 </t>
  </si>
  <si>
    <t>9/30/2028 </t>
  </si>
  <si>
    <t>3 </t>
  </si>
  <si>
    <t>11/1/2027 </t>
  </si>
  <si>
    <t>9/30/2029 </t>
  </si>
  <si>
    <t>4 </t>
  </si>
  <si>
    <t>11/1/2028 </t>
  </si>
  <si>
    <t>9/30/2030 </t>
  </si>
  <si>
    <t>5 </t>
  </si>
  <si>
    <t>11/1/2029 </t>
  </si>
  <si>
    <t>9/30/2031 </t>
  </si>
  <si>
    <r>
      <rPr>
        <i/>
        <u/>
        <sz val="11"/>
        <color rgb="FF000000"/>
        <rFont val="Calibri"/>
        <family val="2"/>
        <scheme val="minor"/>
      </rPr>
      <t>Note:</t>
    </r>
    <r>
      <rPr>
        <i/>
        <sz val="11"/>
        <color rgb="FF000000"/>
        <rFont val="Calibri"/>
        <family val="2"/>
        <scheme val="minor"/>
      </rPr>
      <t xml:space="preserve"> Budget Periods overlap due to the structure of federal funding. </t>
    </r>
    <r>
      <rPr>
        <b/>
        <i/>
        <sz val="11"/>
        <color rgb="FF000000"/>
        <rFont val="Calibri"/>
        <family val="2"/>
        <scheme val="minor"/>
      </rPr>
      <t xml:space="preserve">For completing this workbook and estimating project costs, regions should assume that Budget Period spending occurs in the final 12 months of Budget Period 2 - </t>
    </r>
    <r>
      <rPr>
        <i/>
        <sz val="11"/>
        <color rgb="FF000000"/>
        <rFont val="Calibri"/>
        <family val="2"/>
        <scheme val="minor"/>
      </rPr>
      <t>Budget Period 2 budget estimates in this workbook should correspond to proposed costs for 10/1/27 to 9/30/28. This workbook should be completed based on proposed costs for Budget Periods 1 and 2 (9/1/26 - 9/30/28).</t>
    </r>
  </si>
  <si>
    <t>Completing this Workbook</t>
  </si>
  <si>
    <r>
      <t xml:space="preserve">- </t>
    </r>
    <r>
      <rPr>
        <b/>
        <sz val="11"/>
        <color theme="1"/>
        <rFont val="Calibri"/>
        <family val="2"/>
        <scheme val="minor"/>
      </rPr>
      <t>Complete the yellow cells</t>
    </r>
    <r>
      <rPr>
        <sz val="11"/>
        <color theme="1"/>
        <rFont val="Calibri"/>
        <family val="2"/>
        <scheme val="minor"/>
      </rPr>
      <t xml:space="preserve"> on the Summary Tables tab to indicate the names of Activities and Primary Subrecipients under which budget line items will be proposed on the Cost Category tabs. This workbook should be completed based on proposed costs for Budget Periods 1 and 2, in alignment with Section 3. Funding of the RFF document.</t>
    </r>
  </si>
  <si>
    <r>
      <t xml:space="preserve">- </t>
    </r>
    <r>
      <rPr>
        <b/>
        <sz val="11"/>
        <color rgb="FF000000"/>
        <rFont val="Calibri"/>
        <family val="2"/>
        <scheme val="minor"/>
      </rPr>
      <t>All blue cells will automatically populate.</t>
    </r>
    <r>
      <rPr>
        <sz val="11"/>
        <color rgb="FF000000"/>
        <rFont val="Calibri"/>
        <family val="2"/>
        <scheme val="minor"/>
      </rPr>
      <t xml:space="preserve"> Drop down menus should be used for Initiative, Is This an Administrative Cost?, Capital Expenditure?, and EMR Replacement? columns on Cost Category tabs to ensure consistency across all tabs and proper tracking of proposed costs.</t>
    </r>
  </si>
  <si>
    <t>- Complete all yellow cells for each proposed budget line item on the Cost Category tabs. A justification must be provided for each proposed line item.</t>
  </si>
  <si>
    <r>
      <t xml:space="preserve">- All proposed costs must be categorized under </t>
    </r>
    <r>
      <rPr>
        <b/>
        <sz val="11"/>
        <color theme="1"/>
        <rFont val="Calibri"/>
        <family val="2"/>
        <scheme val="minor"/>
      </rPr>
      <t>one of the following Cost Categories</t>
    </r>
    <r>
      <rPr>
        <sz val="11"/>
        <color theme="1"/>
        <rFont val="Calibri"/>
        <family val="2"/>
        <scheme val="minor"/>
      </rPr>
      <t>. Sample entries with required information and sample justification can be found on each Cost Category's tab.</t>
    </r>
  </si>
  <si>
    <t>Cost Category</t>
  </si>
  <si>
    <t>Description</t>
  </si>
  <si>
    <t>Required Information</t>
  </si>
  <si>
    <t>Personnel</t>
  </si>
  <si>
    <t>Staff salary costs for personnel employed by the applicant organization.</t>
  </si>
  <si>
    <t>- Title of position, and name of staff member (if available)
- Associated Proposed Initiative
- Annual Salary
- % of Time for this Effort (i.e., % FTE)
- Start and End Date
- Administrative Cost Yes/No
- Position Justification</t>
  </si>
  <si>
    <t>Personnel Fringe</t>
  </si>
  <si>
    <t>Fringe Benefits costs for proposed Personnel.</t>
  </si>
  <si>
    <t>- Fringe Benefit Value
- Fringe Benefit Type (Flate Rate or %)</t>
  </si>
  <si>
    <t>Travel</t>
  </si>
  <si>
    <t>In-State travel costs for proposed Personnel (if any).</t>
  </si>
  <si>
    <t>- Purpose of Travel, location
- # of miles for mileage calculation
- Other travel costs (e.g., Airfare, luggage, hotel)
- Travel Justification
- # of trips per Budget Period</t>
  </si>
  <si>
    <t>Equipment</t>
  </si>
  <si>
    <t>Generally, tangible equipment purchases over $10,000 per unit. See 2 CFR 200 for equipment definition.</t>
  </si>
  <si>
    <t>- Item name
- Associated Proposed Initiative
- Unit Cost
- Administrative Cost Yes/No, Capital Expenditure Yes/No
- Quantity for each Year 1-5</t>
  </si>
  <si>
    <t>Supplies</t>
  </si>
  <si>
    <t>Generally, tangible supplies purchases under $10,000 per unit.</t>
  </si>
  <si>
    <t>Contractor</t>
  </si>
  <si>
    <t>Contract costs. This could include, but is not limited to, the following:  
- IT System design, development, and implementation vendor  
- Staff augmentation vendor  
- Communications support vendor</t>
  </si>
  <si>
    <t>- Contractor role and name (if available)
- Associated Proposed Initiative
- Administrative Cost Yes/No
- Period of performance (start and end date)
- Administrative Cost Yes/No, Capital Expenditure Yes/No, Replacement of HITECH Certified EMR Yes/No
- Projected cost for each Year 1-5</t>
  </si>
  <si>
    <t>Other</t>
  </si>
  <si>
    <t xml:space="preserve">Other costs that do not fit into above categories. This could include, but is not limited to, the following:  
- Office supplies  
- Software license costs  
- Training costs </t>
  </si>
  <si>
    <t>- Item name
- Associated Proposed Initiative
- Unit Cost
- Administrative Cost Yes/No, Capital Expenditure Yes/No, Replacement of HITECH Certified EMR Yes/No
- Quantity for each Year 1-5</t>
  </si>
  <si>
    <t>Budget Summary Tables</t>
  </si>
  <si>
    <t>Table 1 - Total Proposed Budget by Budget Period</t>
  </si>
  <si>
    <t>Total</t>
  </si>
  <si>
    <r>
      <t>Budget Period 1</t>
    </r>
    <r>
      <rPr>
        <sz val="11"/>
        <color theme="1"/>
        <rFont val="Calibri"/>
        <family val="2"/>
        <scheme val="minor"/>
      </rPr>
      <t xml:space="preserve"> (9/1/26 - 9/30/27)</t>
    </r>
  </si>
  <si>
    <r>
      <t>Budget Period 2</t>
    </r>
    <r>
      <rPr>
        <sz val="11"/>
        <color theme="1"/>
        <rFont val="Calibri"/>
        <family val="2"/>
        <scheme val="minor"/>
      </rPr>
      <t xml:space="preserve"> (10/1/27 - 9/30/28)</t>
    </r>
  </si>
  <si>
    <t>Total Proposed Budget</t>
  </si>
  <si>
    <t>Table 2 - Budget Breakdown by Initiative</t>
  </si>
  <si>
    <t>Initiative</t>
  </si>
  <si>
    <t>Total Budget</t>
  </si>
  <si>
    <t>Admin</t>
  </si>
  <si>
    <t>[Fill in Initiative name]1</t>
  </si>
  <si>
    <t>[Fill in Initiative name]2</t>
  </si>
  <si>
    <t>[Fill in Initiative name]3</t>
  </si>
  <si>
    <t>[Fill in Initiative name]4</t>
  </si>
  <si>
    <t>[Fill in Initiative name]5</t>
  </si>
  <si>
    <t>[Fill in Initiative name]6</t>
  </si>
  <si>
    <t>[Fill in Initiative name]7</t>
  </si>
  <si>
    <t>[Fill in Initiative name]8</t>
  </si>
  <si>
    <t>[Fill in Initiative name]9</t>
  </si>
  <si>
    <t>[Fill in Initiative name]10</t>
  </si>
  <si>
    <t>[Fill in Initiative name]11</t>
  </si>
  <si>
    <t>[Fill in Initiative name]12</t>
  </si>
  <si>
    <t>Totals</t>
  </si>
  <si>
    <t>Table 3 - Budget Breakdown by Primary Subrecipient</t>
  </si>
  <si>
    <r>
      <t xml:space="preserve">[Fill in </t>
    </r>
    <r>
      <rPr>
        <b/>
        <u/>
        <sz val="11"/>
        <color theme="1"/>
        <rFont val="Calibri"/>
        <family val="2"/>
        <scheme val="minor"/>
      </rPr>
      <t>Primary Subrecipient</t>
    </r>
    <r>
      <rPr>
        <sz val="11"/>
        <color theme="1"/>
        <rFont val="Calibri"/>
        <family val="2"/>
        <scheme val="minor"/>
      </rPr>
      <t xml:space="preserve"> name]1</t>
    </r>
  </si>
  <si>
    <r>
      <t xml:space="preserve">[Fill in </t>
    </r>
    <r>
      <rPr>
        <b/>
        <u/>
        <sz val="11"/>
        <color theme="1"/>
        <rFont val="Calibri"/>
        <family val="2"/>
        <scheme val="minor"/>
      </rPr>
      <t>Primary Subrecipient</t>
    </r>
    <r>
      <rPr>
        <sz val="11"/>
        <color theme="1"/>
        <rFont val="Calibri"/>
        <family val="2"/>
        <scheme val="minor"/>
      </rPr>
      <t xml:space="preserve"> name]2</t>
    </r>
    <r>
      <rPr>
        <sz val="11"/>
        <color theme="1"/>
        <rFont val="Calibri"/>
        <family val="2"/>
        <scheme val="minor"/>
      </rPr>
      <t/>
    </r>
  </si>
  <si>
    <r>
      <t xml:space="preserve">[Fill in </t>
    </r>
    <r>
      <rPr>
        <b/>
        <u/>
        <sz val="11"/>
        <color theme="1"/>
        <rFont val="Calibri"/>
        <family val="2"/>
        <scheme val="minor"/>
      </rPr>
      <t>Primary Subrecipient</t>
    </r>
    <r>
      <rPr>
        <sz val="11"/>
        <color theme="1"/>
        <rFont val="Calibri"/>
        <family val="2"/>
        <scheme val="minor"/>
      </rPr>
      <t xml:space="preserve"> name]3</t>
    </r>
    <r>
      <rPr>
        <sz val="11"/>
        <color theme="1"/>
        <rFont val="Calibri"/>
        <family val="2"/>
        <scheme val="minor"/>
      </rPr>
      <t/>
    </r>
  </si>
  <si>
    <r>
      <t xml:space="preserve">[Fill in </t>
    </r>
    <r>
      <rPr>
        <b/>
        <u/>
        <sz val="11"/>
        <color theme="1"/>
        <rFont val="Calibri"/>
        <family val="2"/>
        <scheme val="minor"/>
      </rPr>
      <t>Primary Subrecipient</t>
    </r>
    <r>
      <rPr>
        <sz val="11"/>
        <color theme="1"/>
        <rFont val="Calibri"/>
        <family val="2"/>
        <scheme val="minor"/>
      </rPr>
      <t xml:space="preserve"> name]4</t>
    </r>
    <r>
      <rPr>
        <sz val="11"/>
        <color theme="1"/>
        <rFont val="Calibri"/>
        <family val="2"/>
        <scheme val="minor"/>
      </rPr>
      <t/>
    </r>
  </si>
  <si>
    <r>
      <t xml:space="preserve">[Fill in </t>
    </r>
    <r>
      <rPr>
        <b/>
        <u/>
        <sz val="11"/>
        <color theme="1"/>
        <rFont val="Calibri"/>
        <family val="2"/>
        <scheme val="minor"/>
      </rPr>
      <t>Primary Subrecipient</t>
    </r>
    <r>
      <rPr>
        <sz val="11"/>
        <color theme="1"/>
        <rFont val="Calibri"/>
        <family val="2"/>
        <scheme val="minor"/>
      </rPr>
      <t xml:space="preserve"> name]5</t>
    </r>
    <r>
      <rPr>
        <sz val="11"/>
        <color theme="1"/>
        <rFont val="Calibri"/>
        <family val="2"/>
        <scheme val="minor"/>
      </rPr>
      <t/>
    </r>
  </si>
  <si>
    <r>
      <t xml:space="preserve">[Fill in </t>
    </r>
    <r>
      <rPr>
        <b/>
        <u/>
        <sz val="11"/>
        <color theme="1"/>
        <rFont val="Calibri"/>
        <family val="2"/>
        <scheme val="minor"/>
      </rPr>
      <t>Primary Subrecipient</t>
    </r>
    <r>
      <rPr>
        <sz val="11"/>
        <color theme="1"/>
        <rFont val="Calibri"/>
        <family val="2"/>
        <scheme val="minor"/>
      </rPr>
      <t xml:space="preserve"> name]6</t>
    </r>
    <r>
      <rPr>
        <sz val="11"/>
        <color theme="1"/>
        <rFont val="Calibri"/>
        <family val="2"/>
        <scheme val="minor"/>
      </rPr>
      <t/>
    </r>
  </si>
  <si>
    <r>
      <t xml:space="preserve">[Fill in </t>
    </r>
    <r>
      <rPr>
        <b/>
        <u/>
        <sz val="11"/>
        <color theme="1"/>
        <rFont val="Calibri"/>
        <family val="2"/>
        <scheme val="minor"/>
      </rPr>
      <t>Primary Subrecipient</t>
    </r>
    <r>
      <rPr>
        <sz val="11"/>
        <color theme="1"/>
        <rFont val="Calibri"/>
        <family val="2"/>
        <scheme val="minor"/>
      </rPr>
      <t xml:space="preserve"> name]7</t>
    </r>
    <r>
      <rPr>
        <sz val="11"/>
        <color theme="1"/>
        <rFont val="Calibri"/>
        <family val="2"/>
        <scheme val="minor"/>
      </rPr>
      <t/>
    </r>
  </si>
  <si>
    <r>
      <t xml:space="preserve">[Fill in </t>
    </r>
    <r>
      <rPr>
        <b/>
        <u/>
        <sz val="11"/>
        <color theme="1"/>
        <rFont val="Calibri"/>
        <family val="2"/>
        <scheme val="minor"/>
      </rPr>
      <t>Primary Subrecipient</t>
    </r>
    <r>
      <rPr>
        <sz val="11"/>
        <color theme="1"/>
        <rFont val="Calibri"/>
        <family val="2"/>
        <scheme val="minor"/>
      </rPr>
      <t xml:space="preserve"> name]8</t>
    </r>
    <r>
      <rPr>
        <sz val="11"/>
        <color theme="1"/>
        <rFont val="Calibri"/>
        <family val="2"/>
        <scheme val="minor"/>
      </rPr>
      <t/>
    </r>
  </si>
  <si>
    <r>
      <t xml:space="preserve">[Fill in </t>
    </r>
    <r>
      <rPr>
        <b/>
        <u/>
        <sz val="11"/>
        <color theme="1"/>
        <rFont val="Calibri"/>
        <family val="2"/>
        <scheme val="minor"/>
      </rPr>
      <t>Primary Subrecipient</t>
    </r>
    <r>
      <rPr>
        <sz val="11"/>
        <color theme="1"/>
        <rFont val="Calibri"/>
        <family val="2"/>
        <scheme val="minor"/>
      </rPr>
      <t xml:space="preserve"> name]9</t>
    </r>
    <r>
      <rPr>
        <sz val="11"/>
        <color theme="1"/>
        <rFont val="Calibri"/>
        <family val="2"/>
        <scheme val="minor"/>
      </rPr>
      <t/>
    </r>
  </si>
  <si>
    <r>
      <t xml:space="preserve">[Fill in </t>
    </r>
    <r>
      <rPr>
        <b/>
        <u/>
        <sz val="11"/>
        <color theme="1"/>
        <rFont val="Calibri"/>
        <family val="2"/>
        <scheme val="minor"/>
      </rPr>
      <t>Primary Subrecipient</t>
    </r>
    <r>
      <rPr>
        <sz val="11"/>
        <color theme="1"/>
        <rFont val="Calibri"/>
        <family val="2"/>
        <scheme val="minor"/>
      </rPr>
      <t xml:space="preserve"> name]10</t>
    </r>
    <r>
      <rPr>
        <sz val="11"/>
        <color theme="1"/>
        <rFont val="Calibri"/>
        <family val="2"/>
        <scheme val="minor"/>
      </rPr>
      <t/>
    </r>
  </si>
  <si>
    <r>
      <t xml:space="preserve">[Fill in </t>
    </r>
    <r>
      <rPr>
        <b/>
        <u/>
        <sz val="11"/>
        <color theme="1"/>
        <rFont val="Calibri"/>
        <family val="2"/>
        <scheme val="minor"/>
      </rPr>
      <t>Primary Subrecipient</t>
    </r>
    <r>
      <rPr>
        <sz val="11"/>
        <color theme="1"/>
        <rFont val="Calibri"/>
        <family val="2"/>
        <scheme val="minor"/>
      </rPr>
      <t xml:space="preserve"> name]11</t>
    </r>
    <r>
      <rPr>
        <sz val="11"/>
        <color theme="1"/>
        <rFont val="Calibri"/>
        <family val="2"/>
        <scheme val="minor"/>
      </rPr>
      <t/>
    </r>
  </si>
  <si>
    <r>
      <t xml:space="preserve">[Fill in </t>
    </r>
    <r>
      <rPr>
        <b/>
        <u/>
        <sz val="11"/>
        <color theme="1"/>
        <rFont val="Calibri"/>
        <family val="2"/>
        <scheme val="minor"/>
      </rPr>
      <t>Primary Subrecipient</t>
    </r>
    <r>
      <rPr>
        <sz val="11"/>
        <color theme="1"/>
        <rFont val="Calibri"/>
        <family val="2"/>
        <scheme val="minor"/>
      </rPr>
      <t xml:space="preserve"> name]12</t>
    </r>
    <r>
      <rPr>
        <sz val="11"/>
        <color theme="1"/>
        <rFont val="Calibri"/>
        <family val="2"/>
        <scheme val="minor"/>
      </rPr>
      <t/>
    </r>
  </si>
  <si>
    <r>
      <t xml:space="preserve">[Fill in </t>
    </r>
    <r>
      <rPr>
        <b/>
        <u/>
        <sz val="11"/>
        <color theme="1"/>
        <rFont val="Calibri"/>
        <family val="2"/>
        <scheme val="minor"/>
      </rPr>
      <t>Primary Subrecipient</t>
    </r>
    <r>
      <rPr>
        <sz val="11"/>
        <color theme="1"/>
        <rFont val="Calibri"/>
        <family val="2"/>
        <scheme val="minor"/>
      </rPr>
      <t xml:space="preserve"> name]13</t>
    </r>
    <r>
      <rPr>
        <sz val="11"/>
        <color theme="1"/>
        <rFont val="Calibri"/>
        <family val="2"/>
        <scheme val="minor"/>
      </rPr>
      <t/>
    </r>
  </si>
  <si>
    <r>
      <t xml:space="preserve">[Fill in </t>
    </r>
    <r>
      <rPr>
        <b/>
        <u/>
        <sz val="11"/>
        <color theme="1"/>
        <rFont val="Calibri"/>
        <family val="2"/>
        <scheme val="minor"/>
      </rPr>
      <t>Primary Subrecipient</t>
    </r>
    <r>
      <rPr>
        <sz val="11"/>
        <color theme="1"/>
        <rFont val="Calibri"/>
        <family val="2"/>
        <scheme val="minor"/>
      </rPr>
      <t xml:space="preserve"> name]14</t>
    </r>
    <r>
      <rPr>
        <sz val="11"/>
        <color theme="1"/>
        <rFont val="Calibri"/>
        <family val="2"/>
        <scheme val="minor"/>
      </rPr>
      <t/>
    </r>
  </si>
  <si>
    <r>
      <t xml:space="preserve">[Fill in </t>
    </r>
    <r>
      <rPr>
        <b/>
        <u/>
        <sz val="11"/>
        <color theme="1"/>
        <rFont val="Calibri"/>
        <family val="2"/>
        <scheme val="minor"/>
      </rPr>
      <t>Primary Subrecipient</t>
    </r>
    <r>
      <rPr>
        <sz val="11"/>
        <color theme="1"/>
        <rFont val="Calibri"/>
        <family val="2"/>
        <scheme val="minor"/>
      </rPr>
      <t xml:space="preserve"> name]15</t>
    </r>
    <r>
      <rPr>
        <sz val="11"/>
        <color theme="1"/>
        <rFont val="Calibri"/>
        <family val="2"/>
        <scheme val="minor"/>
      </rPr>
      <t/>
    </r>
  </si>
  <si>
    <r>
      <t xml:space="preserve">[Fill in </t>
    </r>
    <r>
      <rPr>
        <b/>
        <u/>
        <sz val="11"/>
        <color theme="1"/>
        <rFont val="Calibri"/>
        <family val="2"/>
        <scheme val="minor"/>
      </rPr>
      <t>Primary Subrecipient</t>
    </r>
    <r>
      <rPr>
        <sz val="11"/>
        <color theme="1"/>
        <rFont val="Calibri"/>
        <family val="2"/>
        <scheme val="minor"/>
      </rPr>
      <t xml:space="preserve"> name]16</t>
    </r>
    <r>
      <rPr>
        <sz val="11"/>
        <color theme="1"/>
        <rFont val="Calibri"/>
        <family val="2"/>
        <scheme val="minor"/>
      </rPr>
      <t/>
    </r>
  </si>
  <si>
    <r>
      <t xml:space="preserve">[Fill in </t>
    </r>
    <r>
      <rPr>
        <b/>
        <u/>
        <sz val="11"/>
        <color theme="1"/>
        <rFont val="Calibri"/>
        <family val="2"/>
        <scheme val="minor"/>
      </rPr>
      <t>Primary Subrecipient</t>
    </r>
    <r>
      <rPr>
        <sz val="11"/>
        <color theme="1"/>
        <rFont val="Calibri"/>
        <family val="2"/>
        <scheme val="minor"/>
      </rPr>
      <t xml:space="preserve"> name]17</t>
    </r>
    <r>
      <rPr>
        <sz val="11"/>
        <color theme="1"/>
        <rFont val="Calibri"/>
        <family val="2"/>
        <scheme val="minor"/>
      </rPr>
      <t/>
    </r>
  </si>
  <si>
    <r>
      <t xml:space="preserve">[Fill in </t>
    </r>
    <r>
      <rPr>
        <b/>
        <u/>
        <sz val="11"/>
        <color theme="1"/>
        <rFont val="Calibri"/>
        <family val="2"/>
        <scheme val="minor"/>
      </rPr>
      <t>Primary Subrecipient</t>
    </r>
    <r>
      <rPr>
        <sz val="11"/>
        <color theme="1"/>
        <rFont val="Calibri"/>
        <family val="2"/>
        <scheme val="minor"/>
      </rPr>
      <t xml:space="preserve"> name]18</t>
    </r>
    <r>
      <rPr>
        <sz val="11"/>
        <color theme="1"/>
        <rFont val="Calibri"/>
        <family val="2"/>
        <scheme val="minor"/>
      </rPr>
      <t/>
    </r>
  </si>
  <si>
    <r>
      <t xml:space="preserve">[Fill in </t>
    </r>
    <r>
      <rPr>
        <b/>
        <u/>
        <sz val="11"/>
        <color theme="1"/>
        <rFont val="Calibri"/>
        <family val="2"/>
        <scheme val="minor"/>
      </rPr>
      <t>Primary Subrecipient</t>
    </r>
    <r>
      <rPr>
        <sz val="11"/>
        <color theme="1"/>
        <rFont val="Calibri"/>
        <family val="2"/>
        <scheme val="minor"/>
      </rPr>
      <t xml:space="preserve"> name]19</t>
    </r>
    <r>
      <rPr>
        <sz val="11"/>
        <color theme="1"/>
        <rFont val="Calibri"/>
        <family val="2"/>
        <scheme val="minor"/>
      </rPr>
      <t/>
    </r>
  </si>
  <si>
    <r>
      <t xml:space="preserve">[Fill in </t>
    </r>
    <r>
      <rPr>
        <b/>
        <u/>
        <sz val="11"/>
        <color theme="1"/>
        <rFont val="Calibri"/>
        <family val="2"/>
        <scheme val="minor"/>
      </rPr>
      <t>Primary Subrecipient</t>
    </r>
    <r>
      <rPr>
        <sz val="11"/>
        <color theme="1"/>
        <rFont val="Calibri"/>
        <family val="2"/>
        <scheme val="minor"/>
      </rPr>
      <t xml:space="preserve"> name]20</t>
    </r>
    <r>
      <rPr>
        <sz val="11"/>
        <color theme="1"/>
        <rFont val="Calibri"/>
        <family val="2"/>
        <scheme val="minor"/>
      </rPr>
      <t/>
    </r>
  </si>
  <si>
    <t>Table 4 - Cost Category Breakdown</t>
  </si>
  <si>
    <t>A: Personnel</t>
  </si>
  <si>
    <t>B: Personnel Fringe</t>
  </si>
  <si>
    <t>C: Travel</t>
  </si>
  <si>
    <t>D: Equipment</t>
  </si>
  <si>
    <t>E: Supplies</t>
  </si>
  <si>
    <t>F: Contractors</t>
  </si>
  <si>
    <t>H: Other</t>
  </si>
  <si>
    <t>Table 5 - Administrative Costs Summary</t>
  </si>
  <si>
    <t>Admin Costs Within Cost Category</t>
  </si>
  <si>
    <t>Note: This table reflects admin costs categorized under the Admin Initiative as well as other activities' line items that are categorized as Admin.</t>
  </si>
  <si>
    <t>Admin Costs % of Total Proposed Budget</t>
  </si>
  <si>
    <t>Table 5 - Capital Costs Summary</t>
  </si>
  <si>
    <t>Capital Costs % of Total Proposed Budget</t>
  </si>
  <si>
    <t>Table 6 - HITECH Certified EMR Replacement Costs Summary</t>
  </si>
  <si>
    <t>EMR Replacement Costs % of Total Proposed Budget</t>
  </si>
  <si>
    <t>Personnel Budgets by Year</t>
  </si>
  <si>
    <r>
      <t xml:space="preserve">Instructions - </t>
    </r>
    <r>
      <rPr>
        <sz val="11"/>
        <color theme="1"/>
        <rFont val="Calibri"/>
        <family val="2"/>
        <scheme val="minor"/>
      </rPr>
      <t>For each position proposed, fill in all of the yellow fields in the Personnel Details table below, noting annual salary, position start/end dates, etc. In the Justifications table further below, describe each proposed position's role and its scope of responsibility.</t>
    </r>
  </si>
  <si>
    <t>Personnel Details</t>
  </si>
  <si>
    <t>Position Title (and Name)</t>
  </si>
  <si>
    <t>Primary Subrecipient</t>
  </si>
  <si>
    <t># of Staff</t>
  </si>
  <si>
    <t>Annual Salary</t>
  </si>
  <si>
    <t>% of Time</t>
  </si>
  <si>
    <t>Start Date</t>
  </si>
  <si>
    <t>End Date</t>
  </si>
  <si>
    <t>Admin?</t>
  </si>
  <si>
    <t>Months</t>
  </si>
  <si>
    <t>Amount Requested</t>
  </si>
  <si>
    <t>Budget Period 1</t>
  </si>
  <si>
    <t>Budget Period 2</t>
  </si>
  <si>
    <t>Example Position (John Doe)</t>
  </si>
  <si>
    <t>Sample Provider</t>
  </si>
  <si>
    <t>Sample Initiative</t>
  </si>
  <si>
    <t>Yes, Admin</t>
  </si>
  <si>
    <t>Is this an Administrative Cost?</t>
  </si>
  <si>
    <t>Personnel Justifications</t>
  </si>
  <si>
    <t>Example Justification</t>
  </si>
  <si>
    <t xml:space="preserve">This position will oversee coordination with local groups, ensuring compliance, fiscal integrity, and programmatic effectiveness. Includes monitoring partner organization performance, coordinating evaluation efforts with the steering committee, and serving as the primary liaison with local partners. The ideal candidate will have experience in nonprofit grant management, strong analytical and communication skills, and a commitment to responsible program delivery. This is an Administrative position for [Sample Initiative].					</t>
  </si>
  <si>
    <t>End of Personnel Worksheet.</t>
  </si>
  <si>
    <t>Budgeted Spend Totals by Initiative - Personnel</t>
  </si>
  <si>
    <t>Budget</t>
  </si>
  <si>
    <t>Initiative Name</t>
  </si>
  <si>
    <t>Budget Period 3</t>
  </si>
  <si>
    <t>Budget Period 4</t>
  </si>
  <si>
    <t>Budget Period 5</t>
  </si>
  <si>
    <t>Budgeted Spend Totals by Primary Subrecipient - Personnel</t>
  </si>
  <si>
    <t>Budgeted Spending</t>
  </si>
  <si>
    <t>No, Not Admin</t>
  </si>
  <si>
    <t>Fringe Budgets by Year</t>
  </si>
  <si>
    <r>
      <t xml:space="preserve">Instructions - </t>
    </r>
    <r>
      <rPr>
        <sz val="11"/>
        <color theme="1"/>
        <rFont val="Calibri"/>
        <family val="2"/>
        <scheme val="minor"/>
      </rPr>
      <t>For each position proposed on the Personnel tab, fill in the yellow fields below, noting the Fringe Benefits calculation used for that position. This could be either 1) a percentage applied to the position's annual salary, or 2) a flat rate per year. One of these two options can be selected from the drop-down menu in Column G.</t>
    </r>
  </si>
  <si>
    <t>Fringe Benefits Details</t>
  </si>
  <si>
    <t>Annual Fringe Benefit Value</t>
  </si>
  <si>
    <r>
      <t>Fringe Benefit Type</t>
    </r>
    <r>
      <rPr>
        <sz val="11"/>
        <color theme="1"/>
        <rFont val="Calibri"/>
        <family val="2"/>
        <scheme val="minor"/>
      </rPr>
      <t xml:space="preserve"> (% or Annual Flat Rate)</t>
    </r>
  </si>
  <si>
    <t>%</t>
  </si>
  <si>
    <r>
      <t>Fringe Benefit Type</t>
    </r>
    <r>
      <rPr>
        <sz val="11"/>
        <color theme="1"/>
        <rFont val="Calibri"/>
        <family val="2"/>
        <scheme val="minor"/>
      </rPr>
      <t xml:space="preserve"> (% or Flat Rate)</t>
    </r>
  </si>
  <si>
    <t>End of Fringe Benefits Worksheet.</t>
  </si>
  <si>
    <t>Annual Flat Rate</t>
  </si>
  <si>
    <t>Budgeted Spend Totals by Initiative - Fringe</t>
  </si>
  <si>
    <t>Budgeted Spend Totals by Primary Subrecipient - Fringe</t>
  </si>
  <si>
    <t>Travel Budgets by Year</t>
  </si>
  <si>
    <r>
      <t xml:space="preserve">Instructions - </t>
    </r>
    <r>
      <rPr>
        <sz val="11"/>
        <color theme="1"/>
        <rFont val="Calibri"/>
        <family val="2"/>
        <scheme val="minor"/>
      </rPr>
      <t>For each proposed position with proposed travel, please fill in the yellow fields in the Travel Inputs table with details of the planned travel, including a justification describing the travel's purpose and connection to proposed activities. For each travel line item in the Inputs table, complete the yellow fields in the Travel Quantity Table with the number of trips for that line item in each year.</t>
    </r>
  </si>
  <si>
    <t>Travel Inputs</t>
  </si>
  <si>
    <t>Position Travelling (from Personnel)</t>
  </si>
  <si>
    <t>Purpose of Travel</t>
  </si>
  <si>
    <t>Location</t>
  </si>
  <si>
    <t># of Miles for Mileage ($0.37/mile)</t>
  </si>
  <si>
    <t>Airfare</t>
  </si>
  <si>
    <t>Luggage Fees</t>
  </si>
  <si>
    <t xml:space="preserve">Hotel </t>
  </si>
  <si>
    <r>
      <t xml:space="preserve">Total Per Diem </t>
    </r>
    <r>
      <rPr>
        <sz val="11"/>
        <color theme="1"/>
        <rFont val="Calibri"/>
        <family val="2"/>
        <scheme val="minor"/>
      </rPr>
      <t>(for Overnight Travel)</t>
    </r>
  </si>
  <si>
    <t>Transportation</t>
  </si>
  <si>
    <t>Justification (One Row Per Each Requested Trip, including staff member(s) dates and explanation of cost calculation for each line item)</t>
  </si>
  <si>
    <t>Oversight visits to local partners</t>
  </si>
  <si>
    <t>Throughout region (counties X, Y, Z)</t>
  </si>
  <si>
    <t>The Example Position will be traveling twice per month to local partners within the region throughout Sample Initiative implementation in Budget Periods 1-2.</t>
  </si>
  <si>
    <t>Total Per Diem</t>
  </si>
  <si>
    <t>Travel Quantity</t>
  </si>
  <si>
    <t># of trips in Budget Period 1?</t>
  </si>
  <si>
    <t># of trips in Budget Period 2?</t>
  </si>
  <si>
    <t>Total Cost</t>
  </si>
  <si>
    <t>End of Travel Worksheet.</t>
  </si>
  <si>
    <t>Budgeted Spend Totals by Initiative - Travel</t>
  </si>
  <si>
    <t>Budgeted Spend Totals by Primary Subrecipient - Travel</t>
  </si>
  <si>
    <t>Equipment Budgets by Year</t>
  </si>
  <si>
    <r>
      <t xml:space="preserve">Instructions - </t>
    </r>
    <r>
      <rPr>
        <sz val="11"/>
        <color theme="1"/>
        <rFont val="Calibri"/>
        <family val="2"/>
        <scheme val="minor"/>
      </rPr>
      <t>For each proposed equipment purchase, fill in the yellow fields below, noting the item, the Initiative it is associated with, its unit cost, and the number of purchases by year. Equipment purchases are tangible goods with a unit cost of at least $10,000. Tangible goods with a unit cost under $10,000 should be categorized as Supplies.</t>
    </r>
  </si>
  <si>
    <t>Equipment Details</t>
  </si>
  <si>
    <t>Item</t>
  </si>
  <si>
    <t>Unit Cost</t>
  </si>
  <si>
    <t>Capital Expenditure?</t>
  </si>
  <si>
    <t>Quantity Budget Period 1</t>
  </si>
  <si>
    <t>Quantity Budget Period 2</t>
  </si>
  <si>
    <t>Pediatric hospital bed</t>
  </si>
  <si>
    <t>No</t>
  </si>
  <si>
    <t>Is this a Capital Expenditure?</t>
  </si>
  <si>
    <t>Yes</t>
  </si>
  <si>
    <t>Equipment Justifications</t>
  </si>
  <si>
    <t>Equipment Item</t>
  </si>
  <si>
    <t>Sample Justification</t>
  </si>
  <si>
    <t>Hospital beds outfitted for pediatric patients, to support [Sample Initiative]'s goals to increase bed capacity for pediatric patients and decrease time to bed placement. Each bed is $12,000, and there will be five purchases in Year 1 and ten purchases in Year 2 when the [Sample Initiative] hospital engagement phase is underway.</t>
  </si>
  <si>
    <t>End of Equipment Worksheet.</t>
  </si>
  <si>
    <t>Budgeted Spend Totals by Initiative - Equipment</t>
  </si>
  <si>
    <t>Budgeted Spend Totals by Primary Subrecipient - Equipment</t>
  </si>
  <si>
    <t>Supplies Budgets by Year</t>
  </si>
  <si>
    <r>
      <t xml:space="preserve">Instructions </t>
    </r>
    <r>
      <rPr>
        <sz val="11"/>
        <color theme="1"/>
        <rFont val="Calibri"/>
        <family val="2"/>
        <scheme val="minor"/>
      </rPr>
      <t>- For each proposed Supplies purchase, fill in the yellow fields below, noting the item, the Initiative it is associated with, its unit cost, and the number of purchases by year.</t>
    </r>
  </si>
  <si>
    <t>Supplies Details</t>
  </si>
  <si>
    <t>Example Laptop Computer</t>
  </si>
  <si>
    <t>Supplies Justifications</t>
  </si>
  <si>
    <t>Justification</t>
  </si>
  <si>
    <t>Laptop computer purchase for the Sample Position described on the Personnel tab. The laptop will only be used for this program. There will be one laptop purchase in Year 1 when the Sample Position starts, and no purchases in Year 2.</t>
  </si>
  <si>
    <t>End of Supplies Worksheet.</t>
  </si>
  <si>
    <t>Budgeted Spend Totals by Initiative - Supplies</t>
  </si>
  <si>
    <t>Budgeted Spend Totals by Primary Subrecipient - Supplies</t>
  </si>
  <si>
    <t>Contractors</t>
  </si>
  <si>
    <t>Contractor Budgets by Year</t>
  </si>
  <si>
    <r>
      <t xml:space="preserve">Instructions </t>
    </r>
    <r>
      <rPr>
        <sz val="11"/>
        <color theme="1"/>
        <rFont val="Calibri"/>
        <family val="2"/>
        <scheme val="minor"/>
      </rPr>
      <t>- For each proposed Contractor, complete the yellow fields in the Contractor Details table addressing the role of the contractor, the Initiative their work is associated with, whether they are an Administrative contractor, start/end dates, and projected costs by Year. For each proposed Contractor, provide a justification of their role, method of accountability, and projected costs in the Contractor Justifications table further below.</t>
    </r>
  </si>
  <si>
    <t>Contractor Details</t>
  </si>
  <si>
    <t>Contractor Role (and Name if Known)</t>
  </si>
  <si>
    <t>Replacement of a HITECH Certified EMR?</t>
  </si>
  <si>
    <t>Projected Cost
Budget Period 1</t>
  </si>
  <si>
    <t>Projected Cost
Budget Period 2</t>
  </si>
  <si>
    <t>Total Projected Contract Amount</t>
  </si>
  <si>
    <t>IT System Vendor (TBD)</t>
  </si>
  <si>
    <t>Is this the Replacement of a HITECH Certified EMR?</t>
  </si>
  <si>
    <t>Contractor Justifications</t>
  </si>
  <si>
    <t>The contractor will design, implement, and maintain an IT System to support [Sample Initiative]'s data interoperability activities. Alongside the interoperability work conducted by hired Personnel, this contractor will ensure development and availability of critical dashboards and integrations in the new IT system. This contractor will conduct their work from 1/1/2027 to 9/30/2031 and they will report to the contract manager overseeing local partnerships and contracts and measuring progress against the milestones and outcomes described in the Project Narrative. Projected costs are $1.5M in Year 1 for IT system design, development, and implementation, and $50,000 in Year 2 for ongoing system maintenance and operations costs.</t>
  </si>
  <si>
    <t>End of Contractor Worksheet.</t>
  </si>
  <si>
    <t>Budgeted Spend Totals by Initiative - Contractors</t>
  </si>
  <si>
    <t>Budgeted Spend Totals by Primary Subrecipient - Contractor</t>
  </si>
  <si>
    <t>Other Budgets by Year</t>
  </si>
  <si>
    <r>
      <t xml:space="preserve">Instructions </t>
    </r>
    <r>
      <rPr>
        <sz val="11"/>
        <color theme="1"/>
        <rFont val="Calibri"/>
        <family val="2"/>
        <scheme val="minor"/>
      </rPr>
      <t>- For each proposed Other Cost purchase, fill in the yellow fields below, noting the item, the Initiative it is associated with, its unit cost, and the number of purchases by year.</t>
    </r>
  </si>
  <si>
    <t>Other Costs Details</t>
  </si>
  <si>
    <t>Word Processing Software Licenses</t>
  </si>
  <si>
    <t>Other Costs Justifications</t>
  </si>
  <si>
    <t>Purchase of individual Word Processing Software licenses for organization staff working soleley on this project. There will be five license purchases in each of Years 1 and 2.</t>
  </si>
  <si>
    <t>End of Other Worksheet.</t>
  </si>
  <si>
    <t>Budgeted Spend Totals by Initiative - Other</t>
  </si>
  <si>
    <t>Budgeted Spend Totals by Primary Subrecipient - Other</t>
  </si>
  <si>
    <t>- Refer to Section 3. Funding of the RFF document (https://www.in.gov/grow-rural-health/files/Request-for-Funding-Growing-Rural-Opportunities-for-Well-being-GROW-Regional-Grants-Program.pdf) for details on funding amounts each region is projected to receive.</t>
  </si>
  <si>
    <t>- Refer to Appendix 4. Allowable and Unallowable Use of Funds (https://www.in.gov/grow-rural-health/files/Appendix-4-Allowable-and-Unallowable-Use-of-Funds.docx) for guidance on the types of budget line items that can be proposed, including additional detail on direct, indirect, and administrative costs. Note - proposed costs must not supplant existing State, local, tribal, or private funding.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</si>
</sst>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_([$$-409]* #,##0.00_);_([$$-409]* \(#,##0.00\);_([$$-409]* &quot;-&quot;??_);_(@_)"/>
  </numFmts>
  <fonts count="26" x14ac:knownFonts="1">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b/>
      <sz val="11"/>
      <color rgb="FF000000"/>
      <name val="Calibri"/>
      <family val="2"/>
      <scheme val="minor"/>
    </font>
    <font>
      <b/>
      <sz val="14"/>
      <color theme="1"/>
      <name val="Calibri"/>
      <family val="2"/>
      <scheme val="minor"/>
    </font>
    <font>
      <sz val="11"/>
      <color rgb="FFFF0000"/>
      <name val="Calibri"/>
      <family val="2"/>
      <scheme val="minor"/>
    </font>
    <font>
      <i/>
      <sz val="11"/>
      <color theme="1"/>
      <name val="Calibri"/>
      <family val="2"/>
      <scheme val="minor"/>
    </font>
    <font>
      <sz val="11"/>
      <color rgb="FF000000"/>
      <name val="Calibri"/>
      <family val="2"/>
      <scheme val="minor"/>
    </font>
    <font>
      <b/>
      <u/>
      <sz val="11"/>
      <color theme="1"/>
      <name val="Calibri"/>
      <family val="2"/>
      <scheme val="minor"/>
    </font>
    <font>
      <u/>
      <sz val="11"/>
      <color theme="1"/>
      <name val="Calibri"/>
      <family val="2"/>
      <scheme val="minor"/>
    </font>
    <font>
      <b/>
      <u/>
      <sz val="14"/>
      <color theme="1"/>
      <name val="Calibri"/>
      <family val="2"/>
      <scheme val="minor"/>
    </font>
    <font>
      <sz val="11"/>
      <color rgb="FF000000"/>
      <name val="Calibri"/>
      <family val="2"/>
    </font>
    <font>
      <b/>
      <sz val="11"/>
      <color rgb="FFFF0000"/>
      <name val="Calibri"/>
      <family val="2"/>
      <scheme val="minor"/>
    </font>
    <font>
      <sz val="8"/>
      <name val="Calibri"/>
      <family val="2"/>
      <scheme val="minor"/>
    </font>
    <font>
      <sz val="11"/>
      <color theme="0"/>
      <name val="Calibri"/>
      <family val="2"/>
      <scheme val="minor"/>
    </font>
    <font>
      <b/>
      <u/>
      <sz val="18"/>
      <color theme="1"/>
      <name val="Calibri"/>
      <family val="2"/>
      <scheme val="minor"/>
    </font>
    <font>
      <sz val="11"/>
      <name val="Calibri"/>
      <family val="2"/>
      <scheme val="minor"/>
    </font>
    <font>
      <i/>
      <sz val="11"/>
      <color rgb="FF000000"/>
      <name val="Calibri"/>
      <family val="2"/>
      <scheme val="minor"/>
    </font>
    <font>
      <b/>
      <i/>
      <sz val="11"/>
      <color theme="1"/>
      <name val="Calibri"/>
      <family val="2"/>
      <scheme val="minor"/>
    </font>
    <font>
      <b/>
      <i/>
      <sz val="11"/>
      <color rgb="FF000000"/>
      <name val="Calibri"/>
      <family val="2"/>
      <scheme val="minor"/>
    </font>
    <font>
      <b/>
      <sz val="12"/>
      <name val="Calibri"/>
      <family val="2"/>
      <scheme val="minor"/>
    </font>
    <font>
      <i/>
      <u/>
      <sz val="11"/>
      <color rgb="FF000000"/>
      <name val="Calibri"/>
      <family val="2"/>
      <scheme val="minor"/>
    </font>
    <font>
      <i/>
      <sz val="11"/>
      <color rgb="FF000000"/>
      <name val="Calibri"/>
      <family val="2"/>
      <scheme val="minor"/>
    </font>
    <font>
      <sz val="11"/>
      <color theme="1"/>
      <name val="Open Sans"/>
      <family val="2"/>
    </font>
  </fonts>
  <fills count="11">
    <fill>
      <patternFill patternType="none"/>
    </fill>
    <fill>
      <patternFill patternType="gray125"/>
    </fill>
    <fill>
      <patternFill patternType="solid">
        <fgColor theme="0" tint="-0.14999847407452621"/>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4" tint="0.39997558519241921"/>
        <bgColor indexed="64"/>
      </patternFill>
    </fill>
    <fill>
      <patternFill patternType="solid">
        <fgColor theme="0" tint="-0.249977111117893"/>
        <bgColor rgb="FF000000"/>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s>
  <cellStyleXfs count="1">
    <xf numFmtId="0" fontId="0" fillId="0" borderId="0"/>
  </cellStyleXfs>
  <cellXfs count="183">
    <xf numFmtId="0" fontId="0" fillId="0" borderId="0" xfId="0"/>
    <xf numFmtId="164" fontId="0" fillId="0" borderId="0" xfId="0" applyNumberFormat="1"/>
    <xf numFmtId="0" fontId="3" fillId="2" borderId="1" xfId="0" applyFont="1" applyFill="1" applyBorder="1"/>
    <xf numFmtId="0" fontId="3" fillId="0" borderId="0" xfId="0" applyFont="1"/>
    <xf numFmtId="0" fontId="0" fillId="0" borderId="0" xfId="0" applyAlignment="1">
      <alignment wrapText="1"/>
    </xf>
    <xf numFmtId="0" fontId="3" fillId="2" borderId="1" xfId="0" applyFont="1" applyFill="1" applyBorder="1" applyAlignment="1">
      <alignment wrapText="1"/>
    </xf>
    <xf numFmtId="164" fontId="3" fillId="0" borderId="0" xfId="0" applyNumberFormat="1" applyFont="1"/>
    <xf numFmtId="0" fontId="3" fillId="4" borderId="1" xfId="0" applyFont="1" applyFill="1" applyBorder="1" applyAlignment="1">
      <alignment wrapText="1"/>
    </xf>
    <xf numFmtId="0" fontId="6" fillId="0" borderId="0" xfId="0" applyFont="1"/>
    <xf numFmtId="0" fontId="7" fillId="0" borderId="0" xfId="0" applyFont="1"/>
    <xf numFmtId="2" fontId="0" fillId="0" borderId="0" xfId="0" applyNumberFormat="1"/>
    <xf numFmtId="0" fontId="3" fillId="0" borderId="0" xfId="0" applyFont="1" applyAlignment="1">
      <alignment wrapText="1"/>
    </xf>
    <xf numFmtId="0" fontId="11" fillId="0" borderId="0" xfId="0" applyFont="1"/>
    <xf numFmtId="0" fontId="3" fillId="2" borderId="3" xfId="0" applyFont="1" applyFill="1" applyBorder="1"/>
    <xf numFmtId="0" fontId="10" fillId="0" borderId="0" xfId="0" applyFont="1"/>
    <xf numFmtId="0" fontId="12" fillId="0" borderId="0" xfId="0" applyFont="1"/>
    <xf numFmtId="44" fontId="0" fillId="0" borderId="0" xfId="0" applyNumberFormat="1"/>
    <xf numFmtId="164" fontId="0" fillId="5" borderId="1" xfId="0" applyNumberFormat="1" applyFill="1" applyBorder="1"/>
    <xf numFmtId="1" fontId="0" fillId="0" borderId="0" xfId="0" applyNumberFormat="1"/>
    <xf numFmtId="0" fontId="0" fillId="5" borderId="1" xfId="0" applyFill="1" applyBorder="1" applyAlignment="1">
      <alignment wrapText="1"/>
    </xf>
    <xf numFmtId="0" fontId="0" fillId="0" borderId="0" xfId="0" applyAlignment="1">
      <alignment horizontal="center" wrapText="1"/>
    </xf>
    <xf numFmtId="44" fontId="3" fillId="5" borderId="7" xfId="0" applyNumberFormat="1" applyFont="1" applyFill="1" applyBorder="1"/>
    <xf numFmtId="44" fontId="3" fillId="6" borderId="7" xfId="0" applyNumberFormat="1" applyFont="1" applyFill="1" applyBorder="1"/>
    <xf numFmtId="0" fontId="3" fillId="4" borderId="2" xfId="0" applyFont="1" applyFill="1" applyBorder="1" applyAlignment="1">
      <alignment horizontal="center"/>
    </xf>
    <xf numFmtId="0" fontId="3" fillId="4" borderId="1" xfId="0" applyFont="1" applyFill="1" applyBorder="1" applyAlignment="1">
      <alignment horizontal="center" wrapText="1"/>
    </xf>
    <xf numFmtId="0" fontId="0" fillId="0" borderId="0" xfId="0" applyAlignment="1">
      <alignment horizontal="center"/>
    </xf>
    <xf numFmtId="0" fontId="0" fillId="3" borderId="7" xfId="0" applyFill="1" applyBorder="1" applyAlignment="1">
      <alignment horizontal="center"/>
    </xf>
    <xf numFmtId="164" fontId="0" fillId="0" borderId="0" xfId="0" applyNumberFormat="1" applyAlignment="1">
      <alignment horizontal="center"/>
    </xf>
    <xf numFmtId="164" fontId="3" fillId="6" borderId="3" xfId="0" applyNumberFormat="1" applyFont="1" applyFill="1" applyBorder="1"/>
    <xf numFmtId="164" fontId="3" fillId="6" borderId="9" xfId="0" applyNumberFormat="1" applyFont="1" applyFill="1" applyBorder="1"/>
    <xf numFmtId="164" fontId="3" fillId="6" borderId="10" xfId="0" applyNumberFormat="1" applyFont="1" applyFill="1" applyBorder="1"/>
    <xf numFmtId="164" fontId="3" fillId="6" borderId="1" xfId="0" applyNumberFormat="1" applyFont="1" applyFill="1" applyBorder="1"/>
    <xf numFmtId="0" fontId="0" fillId="3" borderId="7" xfId="0" applyFill="1" applyBorder="1" applyAlignment="1">
      <alignment wrapText="1"/>
    </xf>
    <xf numFmtId="1" fontId="0" fillId="5" borderId="1" xfId="0" applyNumberFormat="1" applyFill="1" applyBorder="1" applyAlignment="1">
      <alignment horizontal="center"/>
    </xf>
    <xf numFmtId="44" fontId="3" fillId="0" borderId="0" xfId="0" applyNumberFormat="1" applyFont="1"/>
    <xf numFmtId="0" fontId="14" fillId="0" borderId="0" xfId="0" applyFont="1"/>
    <xf numFmtId="8" fontId="0" fillId="0" borderId="0" xfId="0" applyNumberFormat="1"/>
    <xf numFmtId="0" fontId="3" fillId="2" borderId="1" xfId="0" applyFont="1" applyFill="1" applyBorder="1" applyAlignment="1">
      <alignment horizontal="center"/>
    </xf>
    <xf numFmtId="164" fontId="7" fillId="0" borderId="0" xfId="0" applyNumberFormat="1" applyFont="1"/>
    <xf numFmtId="0" fontId="3" fillId="2" borderId="12" xfId="0" applyFont="1" applyFill="1" applyBorder="1" applyAlignment="1">
      <alignment horizontal="center"/>
    </xf>
    <xf numFmtId="0" fontId="0" fillId="2" borderId="12" xfId="0" applyFill="1" applyBorder="1"/>
    <xf numFmtId="0" fontId="3" fillId="2" borderId="12" xfId="0" applyFont="1" applyFill="1" applyBorder="1" applyAlignment="1">
      <alignment horizontal="center" wrapText="1"/>
    </xf>
    <xf numFmtId="0" fontId="17" fillId="0" borderId="0" xfId="0" applyFont="1"/>
    <xf numFmtId="0" fontId="0" fillId="5" borderId="9" xfId="0" applyFill="1" applyBorder="1" applyAlignment="1">
      <alignment horizontal="left" wrapText="1"/>
    </xf>
    <xf numFmtId="0" fontId="9" fillId="8" borderId="1" xfId="0" applyFont="1" applyFill="1" applyBorder="1" applyAlignment="1">
      <alignment wrapText="1"/>
    </xf>
    <xf numFmtId="0" fontId="0" fillId="8" borderId="1" xfId="0" applyFill="1" applyBorder="1" applyAlignment="1">
      <alignment wrapText="1"/>
    </xf>
    <xf numFmtId="0" fontId="0" fillId="8" borderId="1" xfId="0" applyFill="1" applyBorder="1" applyAlignment="1">
      <alignment horizontal="center" wrapText="1"/>
    </xf>
    <xf numFmtId="0" fontId="2" fillId="8" borderId="1" xfId="0" applyFont="1" applyFill="1" applyBorder="1" applyAlignment="1">
      <alignment wrapText="1"/>
    </xf>
    <xf numFmtId="0" fontId="0" fillId="8" borderId="1" xfId="0" applyFill="1" applyBorder="1" applyAlignment="1">
      <alignment horizontal="center"/>
    </xf>
    <xf numFmtId="164" fontId="3" fillId="5" borderId="7" xfId="0" applyNumberFormat="1" applyFont="1" applyFill="1" applyBorder="1"/>
    <xf numFmtId="0" fontId="12" fillId="0" borderId="0" xfId="0" applyFont="1" applyAlignment="1">
      <alignment wrapText="1"/>
    </xf>
    <xf numFmtId="2" fontId="0" fillId="8" borderId="7" xfId="0" applyNumberFormat="1" applyFill="1" applyBorder="1"/>
    <xf numFmtId="0" fontId="18" fillId="0" borderId="0" xfId="0" applyFont="1"/>
    <xf numFmtId="0" fontId="16" fillId="0" borderId="0" xfId="0" applyFont="1"/>
    <xf numFmtId="0" fontId="6" fillId="0" borderId="0" xfId="0" applyFont="1" applyAlignment="1">
      <alignment wrapText="1"/>
    </xf>
    <xf numFmtId="0" fontId="3" fillId="4" borderId="12" xfId="0" applyFont="1" applyFill="1" applyBorder="1" applyAlignment="1">
      <alignment horizontal="center" wrapText="1"/>
    </xf>
    <xf numFmtId="0" fontId="19" fillId="2" borderId="1" xfId="0" applyFont="1" applyFill="1" applyBorder="1" applyAlignment="1">
      <alignment wrapText="1"/>
    </xf>
    <xf numFmtId="0" fontId="8" fillId="2" borderId="1" xfId="0" applyFont="1" applyFill="1" applyBorder="1" applyAlignment="1">
      <alignment wrapText="1"/>
    </xf>
    <xf numFmtId="0" fontId="8" fillId="2" borderId="1" xfId="0" applyFont="1" applyFill="1" applyBorder="1" applyAlignment="1">
      <alignment horizontal="center" wrapText="1"/>
    </xf>
    <xf numFmtId="164" fontId="8" fillId="2" borderId="1" xfId="0" applyNumberFormat="1" applyFont="1" applyFill="1" applyBorder="1" applyAlignment="1">
      <alignment horizontal="center"/>
    </xf>
    <xf numFmtId="9" fontId="8" fillId="2" borderId="1" xfId="0" applyNumberFormat="1" applyFont="1" applyFill="1" applyBorder="1" applyAlignment="1">
      <alignment horizontal="center"/>
    </xf>
    <xf numFmtId="14" fontId="8" fillId="2" borderId="1" xfId="0" applyNumberFormat="1" applyFont="1" applyFill="1" applyBorder="1" applyAlignment="1">
      <alignment horizontal="center"/>
    </xf>
    <xf numFmtId="1" fontId="8" fillId="2" borderId="1" xfId="0" applyNumberFormat="1" applyFont="1" applyFill="1" applyBorder="1" applyAlignment="1">
      <alignment horizontal="center"/>
    </xf>
    <xf numFmtId="164" fontId="20" fillId="2" borderId="3" xfId="0" applyNumberFormat="1" applyFont="1" applyFill="1" applyBorder="1"/>
    <xf numFmtId="164" fontId="8" fillId="2" borderId="1" xfId="0" applyNumberFormat="1" applyFont="1" applyFill="1" applyBorder="1"/>
    <xf numFmtId="0" fontId="5" fillId="10" borderId="1" xfId="0" applyFont="1" applyFill="1" applyBorder="1" applyAlignment="1">
      <alignment horizontal="left" wrapText="1"/>
    </xf>
    <xf numFmtId="0" fontId="8" fillId="2" borderId="9" xfId="0" applyFont="1" applyFill="1" applyBorder="1" applyAlignment="1">
      <alignment horizontal="left" wrapText="1"/>
    </xf>
    <xf numFmtId="0" fontId="3" fillId="4" borderId="3" xfId="0" applyFont="1" applyFill="1" applyBorder="1" applyAlignment="1">
      <alignment horizontal="center" wrapText="1"/>
    </xf>
    <xf numFmtId="0" fontId="3" fillId="4" borderId="5" xfId="0" applyFont="1" applyFill="1" applyBorder="1" applyAlignment="1">
      <alignment horizontal="center" wrapText="1"/>
    </xf>
    <xf numFmtId="0" fontId="8" fillId="2" borderId="7" xfId="0" applyFont="1" applyFill="1" applyBorder="1" applyAlignment="1">
      <alignment wrapText="1"/>
    </xf>
    <xf numFmtId="0" fontId="8" fillId="2" borderId="7" xfId="0" applyFont="1" applyFill="1" applyBorder="1" applyAlignment="1">
      <alignment horizontal="center"/>
    </xf>
    <xf numFmtId="2" fontId="8" fillId="2" borderId="7" xfId="0" applyNumberFormat="1" applyFont="1" applyFill="1" applyBorder="1"/>
    <xf numFmtId="164" fontId="8" fillId="2" borderId="7" xfId="0" applyNumberFormat="1" applyFont="1" applyFill="1" applyBorder="1" applyAlignment="1">
      <alignment horizontal="right"/>
    </xf>
    <xf numFmtId="164" fontId="20" fillId="2" borderId="9" xfId="0" applyNumberFormat="1" applyFont="1" applyFill="1" applyBorder="1"/>
    <xf numFmtId="0" fontId="0" fillId="8" borderId="7" xfId="0" applyFill="1" applyBorder="1" applyAlignment="1">
      <alignment horizontal="center"/>
    </xf>
    <xf numFmtId="0" fontId="3" fillId="4" borderId="2" xfId="0" applyFont="1" applyFill="1" applyBorder="1" applyAlignment="1">
      <alignment horizontal="center" wrapText="1"/>
    </xf>
    <xf numFmtId="0" fontId="3" fillId="4" borderId="8" xfId="0" applyFont="1" applyFill="1" applyBorder="1" applyAlignment="1">
      <alignment horizontal="center"/>
    </xf>
    <xf numFmtId="0" fontId="10" fillId="0" borderId="0" xfId="0" applyFont="1" applyAlignment="1">
      <alignment horizontal="left" wrapText="1"/>
    </xf>
    <xf numFmtId="44" fontId="8" fillId="2" borderId="1" xfId="0" applyNumberFormat="1" applyFont="1" applyFill="1" applyBorder="1"/>
    <xf numFmtId="0" fontId="3" fillId="4" borderId="8" xfId="0" applyFont="1" applyFill="1" applyBorder="1" applyAlignment="1">
      <alignment horizontal="center" wrapText="1"/>
    </xf>
    <xf numFmtId="164" fontId="20" fillId="2" borderId="10" xfId="0" applyNumberFormat="1" applyFont="1" applyFill="1" applyBorder="1"/>
    <xf numFmtId="164" fontId="20" fillId="2" borderId="1" xfId="0" applyNumberFormat="1" applyFont="1" applyFill="1" applyBorder="1"/>
    <xf numFmtId="0" fontId="5" fillId="10" borderId="3" xfId="0" applyFont="1" applyFill="1" applyBorder="1" applyAlignment="1">
      <alignment horizontal="center"/>
    </xf>
    <xf numFmtId="0" fontId="8" fillId="2" borderId="1" xfId="0" applyFont="1" applyFill="1" applyBorder="1" applyAlignment="1">
      <alignment horizontal="left" wrapText="1"/>
    </xf>
    <xf numFmtId="0" fontId="0" fillId="5" borderId="1" xfId="0" applyFill="1" applyBorder="1" applyAlignment="1">
      <alignment horizontal="left" wrapText="1"/>
    </xf>
    <xf numFmtId="0" fontId="12" fillId="0" borderId="0" xfId="0" applyFont="1" applyAlignment="1">
      <alignment horizontal="left" wrapText="1"/>
    </xf>
    <xf numFmtId="0" fontId="9" fillId="5" borderId="1" xfId="0" applyFont="1" applyFill="1" applyBorder="1" applyAlignment="1">
      <alignment horizontal="center"/>
    </xf>
    <xf numFmtId="0" fontId="0" fillId="8" borderId="3" xfId="0" applyFill="1" applyBorder="1" applyAlignment="1">
      <alignment wrapText="1"/>
    </xf>
    <xf numFmtId="44" fontId="9" fillId="8" borderId="1" xfId="0" applyNumberFormat="1" applyFont="1" applyFill="1" applyBorder="1" applyAlignment="1">
      <alignment horizontal="center"/>
    </xf>
    <xf numFmtId="44" fontId="9" fillId="8" borderId="7" xfId="0" applyNumberFormat="1" applyFont="1" applyFill="1" applyBorder="1" applyAlignment="1">
      <alignment horizontal="center"/>
    </xf>
    <xf numFmtId="0" fontId="3" fillId="2" borderId="12" xfId="0" applyFont="1" applyFill="1" applyBorder="1"/>
    <xf numFmtId="14" fontId="19" fillId="2" borderId="1" xfId="0" applyNumberFormat="1" applyFont="1" applyFill="1" applyBorder="1" applyAlignment="1">
      <alignment horizontal="center"/>
    </xf>
    <xf numFmtId="0" fontId="19" fillId="2" borderId="1" xfId="0" applyFont="1" applyFill="1" applyBorder="1" applyAlignment="1">
      <alignment horizontal="center"/>
    </xf>
    <xf numFmtId="44" fontId="19" fillId="2" borderId="1" xfId="0" applyNumberFormat="1" applyFont="1" applyFill="1" applyBorder="1" applyAlignment="1">
      <alignment horizontal="center"/>
    </xf>
    <xf numFmtId="44" fontId="21" fillId="2" borderId="1" xfId="0" applyNumberFormat="1" applyFont="1" applyFill="1" applyBorder="1"/>
    <xf numFmtId="0" fontId="3" fillId="4" borderId="12" xfId="0" applyFont="1" applyFill="1" applyBorder="1" applyAlignment="1">
      <alignment horizontal="center"/>
    </xf>
    <xf numFmtId="0" fontId="8" fillId="2" borderId="3" xfId="0" applyFont="1" applyFill="1" applyBorder="1" applyAlignment="1">
      <alignment wrapText="1"/>
    </xf>
    <xf numFmtId="0" fontId="3" fillId="4" borderId="6" xfId="0" applyFont="1" applyFill="1" applyBorder="1" applyAlignment="1">
      <alignment horizontal="center"/>
    </xf>
    <xf numFmtId="0" fontId="8" fillId="2" borderId="5" xfId="0" applyFont="1" applyFill="1" applyBorder="1" applyAlignment="1">
      <alignment wrapText="1"/>
    </xf>
    <xf numFmtId="0" fontId="8" fillId="2" borderId="12" xfId="0" applyFont="1" applyFill="1" applyBorder="1" applyAlignment="1">
      <alignment wrapText="1"/>
    </xf>
    <xf numFmtId="49" fontId="0" fillId="3" borderId="7" xfId="0" applyNumberFormat="1" applyFill="1" applyBorder="1" applyAlignment="1">
      <alignment horizontal="right" wrapText="1"/>
    </xf>
    <xf numFmtId="0" fontId="3" fillId="4" borderId="6" xfId="0" applyFont="1" applyFill="1" applyBorder="1" applyAlignment="1">
      <alignment horizontal="center" wrapText="1"/>
    </xf>
    <xf numFmtId="0" fontId="3" fillId="4" borderId="8" xfId="0" applyFont="1" applyFill="1" applyBorder="1" applyAlignment="1">
      <alignment wrapText="1"/>
    </xf>
    <xf numFmtId="0" fontId="0" fillId="7" borderId="1" xfId="0" applyFill="1" applyBorder="1" applyAlignment="1">
      <alignment horizontal="left" wrapText="1"/>
    </xf>
    <xf numFmtId="0" fontId="3" fillId="0" borderId="12" xfId="0" applyFont="1" applyBorder="1" applyAlignment="1">
      <alignment wrapText="1"/>
    </xf>
    <xf numFmtId="0" fontId="0" fillId="0" borderId="12" xfId="0" applyBorder="1" applyAlignment="1">
      <alignment wrapText="1"/>
    </xf>
    <xf numFmtId="0" fontId="0" fillId="0" borderId="12" xfId="0" quotePrefix="1" applyBorder="1" applyAlignment="1">
      <alignment wrapText="1"/>
    </xf>
    <xf numFmtId="0" fontId="3" fillId="0" borderId="12" xfId="0" applyFont="1" applyBorder="1"/>
    <xf numFmtId="0" fontId="0" fillId="0" borderId="12" xfId="0" applyBorder="1"/>
    <xf numFmtId="0" fontId="3" fillId="2" borderId="12" xfId="0" applyFont="1" applyFill="1" applyBorder="1" applyAlignment="1">
      <alignment horizontal="right"/>
    </xf>
    <xf numFmtId="44" fontId="0" fillId="7" borderId="12" xfId="0" applyNumberFormat="1" applyFill="1" applyBorder="1"/>
    <xf numFmtId="44" fontId="0" fillId="2" borderId="12" xfId="0" applyNumberFormat="1" applyFill="1" applyBorder="1"/>
    <xf numFmtId="0" fontId="4" fillId="2" borderId="12" xfId="0" applyFont="1" applyFill="1" applyBorder="1" applyAlignment="1">
      <alignment horizontal="center"/>
    </xf>
    <xf numFmtId="0" fontId="4" fillId="2" borderId="12" xfId="0" applyFont="1" applyFill="1" applyBorder="1"/>
    <xf numFmtId="0" fontId="22" fillId="2" borderId="12" xfId="0" applyFont="1" applyFill="1" applyBorder="1"/>
    <xf numFmtId="0" fontId="18" fillId="0" borderId="12" xfId="0" applyFont="1" applyBorder="1" applyAlignment="1">
      <alignment horizontal="center"/>
    </xf>
    <xf numFmtId="14" fontId="0" fillId="0" borderId="12" xfId="0" applyNumberFormat="1" applyBorder="1" applyAlignment="1">
      <alignment horizontal="center"/>
    </xf>
    <xf numFmtId="0" fontId="0" fillId="0" borderId="12" xfId="0" applyBorder="1" applyAlignment="1">
      <alignment horizontal="center"/>
    </xf>
    <xf numFmtId="164" fontId="8" fillId="2" borderId="7" xfId="0" applyNumberFormat="1" applyFont="1" applyFill="1" applyBorder="1"/>
    <xf numFmtId="0" fontId="0" fillId="0" borderId="0" xfId="0" applyAlignment="1">
      <alignment horizontal="left"/>
    </xf>
    <xf numFmtId="14" fontId="8" fillId="2" borderId="7" xfId="0" applyNumberFormat="1" applyFont="1" applyFill="1" applyBorder="1" applyAlignment="1">
      <alignment wrapText="1"/>
    </xf>
    <xf numFmtId="0" fontId="8" fillId="0" borderId="0" xfId="0" applyFont="1" applyAlignment="1">
      <alignment horizontal="left"/>
    </xf>
    <xf numFmtId="2" fontId="8" fillId="2" borderId="1" xfId="0" applyNumberFormat="1" applyFont="1" applyFill="1" applyBorder="1"/>
    <xf numFmtId="44" fontId="0" fillId="5" borderId="7" xfId="0" applyNumberFormat="1" applyFill="1" applyBorder="1"/>
    <xf numFmtId="10" fontId="3" fillId="9" borderId="12" xfId="0" applyNumberFormat="1" applyFont="1" applyFill="1" applyBorder="1"/>
    <xf numFmtId="44" fontId="3" fillId="9" borderId="12" xfId="0" applyNumberFormat="1" applyFont="1" applyFill="1" applyBorder="1"/>
    <xf numFmtId="44" fontId="3" fillId="2" borderId="12" xfId="0" applyNumberFormat="1" applyFont="1" applyFill="1" applyBorder="1"/>
    <xf numFmtId="44" fontId="3" fillId="4" borderId="1" xfId="0" applyNumberFormat="1" applyFont="1" applyFill="1" applyBorder="1" applyAlignment="1">
      <alignment horizontal="center" wrapText="1"/>
    </xf>
    <xf numFmtId="0" fontId="0" fillId="8" borderId="12" xfId="0" applyFill="1" applyBorder="1" applyAlignment="1">
      <alignment wrapText="1"/>
    </xf>
    <xf numFmtId="164" fontId="0" fillId="8" borderId="1" xfId="0" applyNumberFormat="1" applyFill="1" applyBorder="1" applyAlignment="1">
      <alignment horizontal="center" wrapText="1"/>
    </xf>
    <xf numFmtId="9" fontId="0" fillId="8" borderId="1" xfId="0" applyNumberFormat="1" applyFill="1" applyBorder="1" applyAlignment="1">
      <alignment horizontal="center" wrapText="1"/>
    </xf>
    <xf numFmtId="14" fontId="0" fillId="8" borderId="1" xfId="0" applyNumberFormat="1" applyFill="1" applyBorder="1" applyAlignment="1">
      <alignment horizontal="center" wrapText="1"/>
    </xf>
    <xf numFmtId="2" fontId="0" fillId="8" borderId="1" xfId="0" applyNumberFormat="1" applyFill="1" applyBorder="1" applyAlignment="1">
      <alignment wrapText="1"/>
    </xf>
    <xf numFmtId="44" fontId="0" fillId="8" borderId="1" xfId="0" applyNumberFormat="1" applyFill="1" applyBorder="1" applyAlignment="1">
      <alignment wrapText="1"/>
    </xf>
    <xf numFmtId="44" fontId="0" fillId="8" borderId="3" xfId="0" applyNumberFormat="1" applyFill="1" applyBorder="1" applyAlignment="1">
      <alignment wrapText="1"/>
    </xf>
    <xf numFmtId="1" fontId="0" fillId="8" borderId="1" xfId="0" applyNumberFormat="1" applyFill="1" applyBorder="1" applyAlignment="1">
      <alignment horizontal="center" wrapText="1"/>
    </xf>
    <xf numFmtId="44" fontId="0" fillId="8" borderId="1" xfId="0" applyNumberFormat="1" applyFill="1" applyBorder="1" applyAlignment="1">
      <alignment horizontal="center" wrapText="1"/>
    </xf>
    <xf numFmtId="14" fontId="9" fillId="8" borderId="1" xfId="0" applyNumberFormat="1" applyFont="1" applyFill="1" applyBorder="1" applyAlignment="1">
      <alignment horizontal="center" wrapText="1"/>
    </xf>
    <xf numFmtId="14" fontId="13" fillId="8" borderId="1" xfId="0" applyNumberFormat="1" applyFont="1" applyFill="1" applyBorder="1" applyAlignment="1">
      <alignment horizontal="center" wrapText="1"/>
    </xf>
    <xf numFmtId="14" fontId="13" fillId="8" borderId="5" xfId="0" applyNumberFormat="1" applyFont="1" applyFill="1" applyBorder="1" applyAlignment="1">
      <alignment horizontal="center" wrapText="1"/>
    </xf>
    <xf numFmtId="14" fontId="13" fillId="8" borderId="7" xfId="0" applyNumberFormat="1" applyFont="1" applyFill="1" applyBorder="1" applyAlignment="1">
      <alignment horizontal="center" wrapText="1"/>
    </xf>
    <xf numFmtId="14" fontId="13" fillId="8" borderId="10" xfId="0" applyNumberFormat="1" applyFont="1" applyFill="1" applyBorder="1" applyAlignment="1">
      <alignment horizontal="center" wrapText="1"/>
    </xf>
    <xf numFmtId="44" fontId="5" fillId="6" borderId="1" xfId="0" applyNumberFormat="1" applyFont="1" applyFill="1" applyBorder="1"/>
    <xf numFmtId="0" fontId="3" fillId="2" borderId="12" xfId="0" applyFont="1" applyFill="1" applyBorder="1" applyAlignment="1">
      <alignment horizontal="right" wrapText="1"/>
    </xf>
    <xf numFmtId="0" fontId="25" fillId="0" borderId="0" xfId="0" applyFont="1"/>
    <xf numFmtId="1" fontId="25" fillId="8" borderId="1" xfId="0" applyNumberFormat="1" applyFont="1" applyFill="1" applyBorder="1" applyAlignment="1">
      <alignment horizontal="center" wrapText="1"/>
    </xf>
    <xf numFmtId="14" fontId="25" fillId="8" borderId="1" xfId="0" applyNumberFormat="1" applyFont="1" applyFill="1" applyBorder="1" applyAlignment="1">
      <alignment horizontal="center" wrapText="1"/>
    </xf>
    <xf numFmtId="44" fontId="25" fillId="8" borderId="1" xfId="0" applyNumberFormat="1" applyFont="1" applyFill="1" applyBorder="1" applyAlignment="1">
      <alignment wrapText="1"/>
    </xf>
    <xf numFmtId="2" fontId="25" fillId="8" borderId="7" xfId="0" applyNumberFormat="1" applyFont="1" applyFill="1" applyBorder="1" applyAlignment="1">
      <alignment wrapText="1"/>
    </xf>
    <xf numFmtId="0" fontId="3" fillId="4" borderId="1" xfId="0" applyFont="1" applyFill="1" applyBorder="1" applyAlignment="1">
      <alignment horizontal="center"/>
    </xf>
    <xf numFmtId="2" fontId="1" fillId="8" borderId="7" xfId="0" applyNumberFormat="1" applyFont="1" applyFill="1" applyBorder="1" applyAlignment="1">
      <alignment wrapText="1"/>
    </xf>
    <xf numFmtId="0" fontId="0" fillId="0" borderId="12" xfId="0" quotePrefix="1" applyBorder="1" applyAlignment="1">
      <alignment horizontal="left" wrapText="1"/>
    </xf>
    <xf numFmtId="0" fontId="9" fillId="0" borderId="12" xfId="0" quotePrefix="1" applyFont="1" applyBorder="1" applyAlignment="1">
      <alignment horizontal="left" wrapText="1"/>
    </xf>
    <xf numFmtId="0" fontId="6" fillId="2" borderId="12" xfId="0" applyFont="1" applyFill="1" applyBorder="1" applyAlignment="1">
      <alignment horizontal="left"/>
    </xf>
    <xf numFmtId="0" fontId="6" fillId="2" borderId="12" xfId="0" applyFont="1" applyFill="1" applyBorder="1" applyAlignment="1">
      <alignment horizontal="center"/>
    </xf>
    <xf numFmtId="0" fontId="24" fillId="0" borderId="14" xfId="0" applyFont="1" applyBorder="1" applyAlignment="1">
      <alignment horizontal="left" wrapText="1"/>
    </xf>
    <xf numFmtId="0" fontId="8" fillId="0" borderId="13" xfId="0" applyFont="1" applyBorder="1" applyAlignment="1">
      <alignment horizontal="left" wrapText="1"/>
    </xf>
    <xf numFmtId="0" fontId="0" fillId="8" borderId="3" xfId="0" applyFill="1" applyBorder="1" applyAlignment="1">
      <alignment horizontal="left" wrapText="1"/>
    </xf>
    <xf numFmtId="0" fontId="0" fillId="8" borderId="4" xfId="0" applyFill="1" applyBorder="1" applyAlignment="1">
      <alignment horizontal="left" wrapText="1"/>
    </xf>
    <xf numFmtId="0" fontId="0" fillId="8" borderId="5" xfId="0" applyFill="1" applyBorder="1" applyAlignment="1">
      <alignment horizontal="left" wrapText="1"/>
    </xf>
    <xf numFmtId="0" fontId="10" fillId="0" borderId="12" xfId="0" applyFont="1" applyBorder="1" applyAlignment="1">
      <alignment horizontal="left" wrapText="1"/>
    </xf>
    <xf numFmtId="0" fontId="5" fillId="10" borderId="3" xfId="0" applyFont="1" applyFill="1" applyBorder="1" applyAlignment="1">
      <alignment horizontal="left"/>
    </xf>
    <xf numFmtId="0" fontId="5" fillId="10" borderId="4" xfId="0" applyFont="1" applyFill="1" applyBorder="1" applyAlignment="1">
      <alignment horizontal="left"/>
    </xf>
    <xf numFmtId="0" fontId="5" fillId="10" borderId="5" xfId="0" applyFont="1" applyFill="1" applyBorder="1" applyAlignment="1">
      <alignment horizontal="left"/>
    </xf>
    <xf numFmtId="0" fontId="8" fillId="2" borderId="3" xfId="0" applyFont="1" applyFill="1" applyBorder="1" applyAlignment="1">
      <alignment horizontal="left" wrapText="1"/>
    </xf>
    <xf numFmtId="0" fontId="8" fillId="2" borderId="4" xfId="0" applyFont="1" applyFill="1" applyBorder="1" applyAlignment="1">
      <alignment horizontal="left" wrapText="1"/>
    </xf>
    <xf numFmtId="0" fontId="8" fillId="2" borderId="5" xfId="0" applyFont="1" applyFill="1" applyBorder="1" applyAlignment="1">
      <alignment horizontal="left" wrapText="1"/>
    </xf>
    <xf numFmtId="0" fontId="3" fillId="2" borderId="3" xfId="0" applyFont="1" applyFill="1" applyBorder="1" applyAlignment="1">
      <alignment horizontal="center"/>
    </xf>
    <xf numFmtId="0" fontId="3" fillId="2" borderId="4" xfId="0" applyFont="1" applyFill="1" applyBorder="1" applyAlignment="1">
      <alignment horizontal="center"/>
    </xf>
    <xf numFmtId="0" fontId="3" fillId="2" borderId="5" xfId="0" applyFont="1" applyFill="1" applyBorder="1" applyAlignment="1">
      <alignment horizontal="center"/>
    </xf>
    <xf numFmtId="0" fontId="3" fillId="2" borderId="8" xfId="0" applyFont="1" applyFill="1" applyBorder="1" applyAlignment="1">
      <alignment horizontal="center"/>
    </xf>
    <xf numFmtId="0" fontId="3" fillId="2" borderId="11" xfId="0" applyFont="1" applyFill="1" applyBorder="1" applyAlignment="1">
      <alignment horizontal="center"/>
    </xf>
    <xf numFmtId="0" fontId="3" fillId="2" borderId="6" xfId="0" applyFont="1" applyFill="1" applyBorder="1" applyAlignment="1">
      <alignment horizontal="center"/>
    </xf>
    <xf numFmtId="0" fontId="5" fillId="10" borderId="3" xfId="0" applyFont="1" applyFill="1" applyBorder="1" applyAlignment="1">
      <alignment horizontal="center" wrapText="1"/>
    </xf>
    <xf numFmtId="0" fontId="5" fillId="10" borderId="4" xfId="0" applyFont="1" applyFill="1" applyBorder="1" applyAlignment="1">
      <alignment horizontal="center" wrapText="1"/>
    </xf>
    <xf numFmtId="0" fontId="5" fillId="10" borderId="5" xfId="0" applyFont="1" applyFill="1" applyBorder="1" applyAlignment="1">
      <alignment horizontal="center" wrapText="1"/>
    </xf>
    <xf numFmtId="0" fontId="5" fillId="10" borderId="8" xfId="0" applyFont="1" applyFill="1" applyBorder="1" applyAlignment="1">
      <alignment horizontal="center" wrapText="1"/>
    </xf>
    <xf numFmtId="0" fontId="5" fillId="10" borderId="11" xfId="0" applyFont="1" applyFill="1" applyBorder="1" applyAlignment="1">
      <alignment horizontal="center" wrapText="1"/>
    </xf>
    <xf numFmtId="0" fontId="5" fillId="10" borderId="6" xfId="0" applyFont="1" applyFill="1" applyBorder="1" applyAlignment="1">
      <alignment horizontal="center" wrapText="1"/>
    </xf>
    <xf numFmtId="0" fontId="0" fillId="8" borderId="12" xfId="0" applyFill="1" applyBorder="1" applyAlignment="1">
      <alignment horizontal="center" wrapText="1"/>
    </xf>
    <xf numFmtId="0" fontId="3" fillId="4" borderId="1" xfId="0" applyFont="1" applyFill="1" applyBorder="1" applyAlignment="1">
      <alignment horizontal="center"/>
    </xf>
    <xf numFmtId="0" fontId="8" fillId="2" borderId="7" xfId="0" applyFont="1" applyFill="1" applyBorder="1" applyAlignment="1">
      <alignment horizontal="left" wrapText="1"/>
    </xf>
    <xf numFmtId="0" fontId="0" fillId="8" borderId="7" xfId="0" applyFill="1" applyBorder="1" applyAlignment="1">
      <alignment horizontal="left" wrapText="1"/>
    </xf>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748C6-2788-440D-A792-627254BF1502}">
  <dimension ref="A1:G34"/>
  <sheetViews>
    <sheetView showGridLines="0" tabSelected="1" workbookViewId="0"/>
  </sheetViews>
  <sheetFormatPr defaultRowHeight="14.5" x14ac:dyDescent="0.35"/>
  <cols>
    <col min="1" max="1" width="27.54296875" customWidth="1"/>
    <col min="2" max="2" width="56.453125" customWidth="1"/>
    <col min="3" max="3" width="50" customWidth="1"/>
  </cols>
  <sheetData>
    <row r="1" spans="1:7" ht="23.5" x14ac:dyDescent="0.55000000000000004">
      <c r="A1" s="42" t="s">
        <v>0</v>
      </c>
    </row>
    <row r="3" spans="1:7" ht="18.5" x14ac:dyDescent="0.45">
      <c r="A3" s="153" t="s">
        <v>1</v>
      </c>
      <c r="B3" s="153"/>
      <c r="C3" s="153"/>
    </row>
    <row r="4" spans="1:7" ht="29.15" customHeight="1" x14ac:dyDescent="0.35">
      <c r="A4" s="151" t="s">
        <v>2</v>
      </c>
      <c r="B4" s="151"/>
      <c r="C4" s="151"/>
    </row>
    <row r="5" spans="1:7" x14ac:dyDescent="0.35">
      <c r="A5" s="151" t="s">
        <v>3</v>
      </c>
      <c r="B5" s="151"/>
      <c r="C5" s="151"/>
    </row>
    <row r="8" spans="1:7" ht="18.5" x14ac:dyDescent="0.45">
      <c r="A8" s="154" t="s">
        <v>4</v>
      </c>
      <c r="B8" s="154"/>
      <c r="C8" s="154"/>
    </row>
    <row r="9" spans="1:7" ht="15.5" x14ac:dyDescent="0.35">
      <c r="A9" s="114" t="s">
        <v>5</v>
      </c>
      <c r="B9" s="113" t="s">
        <v>6</v>
      </c>
      <c r="C9" s="113" t="s">
        <v>7</v>
      </c>
    </row>
    <row r="10" spans="1:7" x14ac:dyDescent="0.35">
      <c r="A10" s="115" t="s">
        <v>8</v>
      </c>
      <c r="B10" s="116">
        <v>46266</v>
      </c>
      <c r="C10" s="117" t="s">
        <v>9</v>
      </c>
    </row>
    <row r="11" spans="1:7" x14ac:dyDescent="0.35">
      <c r="A11" s="115" t="s">
        <v>10</v>
      </c>
      <c r="B11" s="117" t="s">
        <v>11</v>
      </c>
      <c r="C11" s="117" t="s">
        <v>12</v>
      </c>
    </row>
    <row r="12" spans="1:7" x14ac:dyDescent="0.35">
      <c r="A12" s="117" t="s">
        <v>13</v>
      </c>
      <c r="B12" s="117" t="s">
        <v>14</v>
      </c>
      <c r="C12" s="117" t="s">
        <v>15</v>
      </c>
    </row>
    <row r="13" spans="1:7" x14ac:dyDescent="0.35">
      <c r="A13" s="117" t="s">
        <v>16</v>
      </c>
      <c r="B13" s="117" t="s">
        <v>17</v>
      </c>
      <c r="C13" s="117" t="s">
        <v>18</v>
      </c>
    </row>
    <row r="14" spans="1:7" x14ac:dyDescent="0.35">
      <c r="A14" s="117" t="s">
        <v>19</v>
      </c>
      <c r="B14" s="117" t="s">
        <v>20</v>
      </c>
      <c r="C14" s="117" t="s">
        <v>21</v>
      </c>
    </row>
    <row r="15" spans="1:7" ht="64.5" customHeight="1" x14ac:dyDescent="0.45">
      <c r="A15" s="155" t="s">
        <v>22</v>
      </c>
      <c r="B15" s="156"/>
      <c r="C15" s="156"/>
      <c r="G15" s="144"/>
    </row>
    <row r="16" spans="1:7" x14ac:dyDescent="0.35">
      <c r="A16" s="119"/>
    </row>
    <row r="17" spans="1:4" x14ac:dyDescent="0.35">
      <c r="A17" s="119"/>
    </row>
    <row r="19" spans="1:4" ht="18.5" x14ac:dyDescent="0.45">
      <c r="A19" s="153" t="s">
        <v>23</v>
      </c>
      <c r="B19" s="153"/>
      <c r="C19" s="153"/>
    </row>
    <row r="20" spans="1:4" ht="46.5" customHeight="1" x14ac:dyDescent="0.35">
      <c r="A20" s="151" t="s">
        <v>24</v>
      </c>
      <c r="B20" s="151"/>
      <c r="C20" s="151"/>
    </row>
    <row r="21" spans="1:4" ht="31" customHeight="1" x14ac:dyDescent="0.35">
      <c r="A21" s="152" t="s">
        <v>25</v>
      </c>
      <c r="B21" s="151"/>
      <c r="C21" s="151"/>
    </row>
    <row r="22" spans="1:4" ht="45.75" customHeight="1" x14ac:dyDescent="0.35">
      <c r="A22" s="151" t="s">
        <v>233</v>
      </c>
      <c r="B22" s="151"/>
      <c r="C22" s="151"/>
    </row>
    <row r="23" spans="1:4" ht="57" customHeight="1" x14ac:dyDescent="0.35">
      <c r="A23" s="152" t="s">
        <v>234</v>
      </c>
      <c r="B23" s="151"/>
      <c r="C23" s="151"/>
    </row>
    <row r="24" spans="1:4" x14ac:dyDescent="0.35">
      <c r="A24" s="151" t="s">
        <v>26</v>
      </c>
      <c r="B24" s="151"/>
      <c r="C24" s="151"/>
    </row>
    <row r="25" spans="1:4" ht="29.5" customHeight="1" x14ac:dyDescent="0.35">
      <c r="A25" s="151" t="s">
        <v>27</v>
      </c>
      <c r="B25" s="151"/>
      <c r="C25" s="151"/>
    </row>
    <row r="27" spans="1:4" ht="15.5" x14ac:dyDescent="0.35">
      <c r="A27" s="112" t="s">
        <v>28</v>
      </c>
      <c r="B27" s="112" t="s">
        <v>29</v>
      </c>
      <c r="C27" s="112" t="s">
        <v>30</v>
      </c>
    </row>
    <row r="28" spans="1:4" ht="101.5" x14ac:dyDescent="0.35">
      <c r="A28" s="104" t="s">
        <v>31</v>
      </c>
      <c r="B28" s="105" t="s">
        <v>32</v>
      </c>
      <c r="C28" s="106" t="s">
        <v>33</v>
      </c>
    </row>
    <row r="29" spans="1:4" ht="29" x14ac:dyDescent="0.35">
      <c r="A29" s="107" t="s">
        <v>34</v>
      </c>
      <c r="B29" s="105" t="s">
        <v>35</v>
      </c>
      <c r="C29" s="106" t="s">
        <v>36</v>
      </c>
    </row>
    <row r="30" spans="1:4" ht="72.5" x14ac:dyDescent="0.35">
      <c r="A30" s="107" t="s">
        <v>37</v>
      </c>
      <c r="B30" s="108" t="s">
        <v>38</v>
      </c>
      <c r="C30" s="106" t="s">
        <v>39</v>
      </c>
      <c r="D30" s="9"/>
    </row>
    <row r="31" spans="1:4" ht="72.5" x14ac:dyDescent="0.35">
      <c r="A31" s="107" t="s">
        <v>40</v>
      </c>
      <c r="B31" s="105" t="s">
        <v>41</v>
      </c>
      <c r="C31" s="106" t="s">
        <v>42</v>
      </c>
    </row>
    <row r="32" spans="1:4" ht="72.5" x14ac:dyDescent="0.35">
      <c r="A32" s="107" t="s">
        <v>43</v>
      </c>
      <c r="B32" s="105" t="s">
        <v>44</v>
      </c>
      <c r="C32" s="106" t="s">
        <v>42</v>
      </c>
    </row>
    <row r="33" spans="1:3" ht="101.5" x14ac:dyDescent="0.35">
      <c r="A33" s="107" t="s">
        <v>45</v>
      </c>
      <c r="B33" s="105" t="s">
        <v>46</v>
      </c>
      <c r="C33" s="106" t="s">
        <v>47</v>
      </c>
    </row>
    <row r="34" spans="1:3" ht="87" x14ac:dyDescent="0.35">
      <c r="A34" s="107" t="s">
        <v>48</v>
      </c>
      <c r="B34" s="105" t="s">
        <v>49</v>
      </c>
      <c r="C34" s="106" t="s">
        <v>50</v>
      </c>
    </row>
  </sheetData>
  <mergeCells count="12">
    <mergeCell ref="A20:C20"/>
    <mergeCell ref="A21:C21"/>
    <mergeCell ref="A25:C25"/>
    <mergeCell ref="A3:C3"/>
    <mergeCell ref="A8:C8"/>
    <mergeCell ref="A19:C19"/>
    <mergeCell ref="A15:C15"/>
    <mergeCell ref="A4:C4"/>
    <mergeCell ref="A5:C5"/>
    <mergeCell ref="A24:C24"/>
    <mergeCell ref="A22:C22"/>
    <mergeCell ref="A23:C23"/>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D40ED-89E7-4526-9811-B9AEE1C70418}">
  <dimension ref="A1:G92"/>
  <sheetViews>
    <sheetView showGridLines="0" zoomScaleNormal="100" workbookViewId="0"/>
  </sheetViews>
  <sheetFormatPr defaultRowHeight="14.5" x14ac:dyDescent="0.35"/>
  <cols>
    <col min="1" max="1" width="36.81640625" customWidth="1"/>
    <col min="2" max="7" width="20.453125" customWidth="1"/>
  </cols>
  <sheetData>
    <row r="1" spans="1:7" ht="23.5" x14ac:dyDescent="0.55000000000000004">
      <c r="A1" s="42" t="s">
        <v>51</v>
      </c>
      <c r="C1" s="9"/>
    </row>
    <row r="2" spans="1:7" x14ac:dyDescent="0.35">
      <c r="A2" s="9"/>
    </row>
    <row r="3" spans="1:7" ht="18.5" x14ac:dyDescent="0.45">
      <c r="A3" s="15" t="s">
        <v>52</v>
      </c>
      <c r="C3" s="9"/>
    </row>
    <row r="4" spans="1:7" ht="29" x14ac:dyDescent="0.35">
      <c r="A4" s="40"/>
      <c r="B4" s="39" t="s">
        <v>53</v>
      </c>
      <c r="C4" s="41" t="s">
        <v>54</v>
      </c>
      <c r="D4" s="41" t="s">
        <v>55</v>
      </c>
      <c r="F4" s="9"/>
    </row>
    <row r="5" spans="1:7" x14ac:dyDescent="0.35">
      <c r="A5" s="90" t="s">
        <v>56</v>
      </c>
      <c r="B5" s="125">
        <f>SUM(C5:D5)</f>
        <v>0</v>
      </c>
      <c r="C5" s="110">
        <f>C58</f>
        <v>0</v>
      </c>
      <c r="D5" s="110">
        <f t="shared" ref="D5" si="0">D58</f>
        <v>0</v>
      </c>
    </row>
    <row r="8" spans="1:7" ht="18.5" x14ac:dyDescent="0.45">
      <c r="A8" s="8" t="s">
        <v>57</v>
      </c>
    </row>
    <row r="9" spans="1:7" ht="29" x14ac:dyDescent="0.35">
      <c r="A9" s="39" t="s">
        <v>58</v>
      </c>
      <c r="B9" s="39" t="s">
        <v>59</v>
      </c>
      <c r="C9" s="41" t="s">
        <v>54</v>
      </c>
      <c r="D9" s="41" t="s">
        <v>55</v>
      </c>
    </row>
    <row r="10" spans="1:7" x14ac:dyDescent="0.35">
      <c r="A10" s="40" t="s">
        <v>60</v>
      </c>
      <c r="B10" s="125">
        <f t="shared" ref="B10:B22" si="1">SUM(C10:D10)</f>
        <v>0</v>
      </c>
      <c r="C10" s="110">
        <f>Personnel!C85+Fringe!C51+Travel!C87+Equipment!C65+Supplies!C65+Contractor!C67+Other!C65</f>
        <v>0</v>
      </c>
      <c r="D10" s="110">
        <f>Personnel!D85+Fringe!D51+Travel!D87+Equipment!D65+Supplies!D65+Contractor!D67+Other!D65</f>
        <v>0</v>
      </c>
    </row>
    <row r="11" spans="1:7" x14ac:dyDescent="0.35">
      <c r="A11" s="128" t="s">
        <v>61</v>
      </c>
      <c r="B11" s="125">
        <f t="shared" si="1"/>
        <v>0</v>
      </c>
      <c r="C11" s="110">
        <f>Personnel!C86+Fringe!C52+Travel!C88+Equipment!C66+Supplies!C66+Contractor!C68+Other!C66</f>
        <v>0</v>
      </c>
      <c r="D11" s="110">
        <f>Personnel!D86+Fringe!D52+Travel!D88+Equipment!D66+Supplies!D66+Contractor!D68+Other!D66</f>
        <v>0</v>
      </c>
    </row>
    <row r="12" spans="1:7" x14ac:dyDescent="0.35">
      <c r="A12" s="128" t="s">
        <v>62</v>
      </c>
      <c r="B12" s="125">
        <f t="shared" si="1"/>
        <v>0</v>
      </c>
      <c r="C12" s="110">
        <f>Personnel!C87+Fringe!C53+Travel!C89+Equipment!C67+Supplies!C67+Contractor!C69+Other!C67</f>
        <v>0</v>
      </c>
      <c r="D12" s="110">
        <f>Personnel!D87+Fringe!D53+Travel!D89+Equipment!D67+Supplies!D67+Contractor!D69+Other!D67</f>
        <v>0</v>
      </c>
    </row>
    <row r="13" spans="1:7" x14ac:dyDescent="0.35">
      <c r="A13" s="128" t="s">
        <v>63</v>
      </c>
      <c r="B13" s="125">
        <f t="shared" si="1"/>
        <v>0</v>
      </c>
      <c r="C13" s="110">
        <f>Personnel!C88+Fringe!C54+Travel!C90+Equipment!C68+Supplies!C68+Contractor!C70+Other!C68</f>
        <v>0</v>
      </c>
      <c r="D13" s="110">
        <f>Personnel!D88+Fringe!D54+Travel!D90+Equipment!D68+Supplies!D68+Contractor!D70+Other!D68</f>
        <v>0</v>
      </c>
    </row>
    <row r="14" spans="1:7" x14ac:dyDescent="0.35">
      <c r="A14" s="128" t="s">
        <v>64</v>
      </c>
      <c r="B14" s="125">
        <f t="shared" si="1"/>
        <v>0</v>
      </c>
      <c r="C14" s="110">
        <f>Personnel!C89+Fringe!C55+Travel!C91+Equipment!C69+Supplies!C69+Contractor!C71+Other!C69</f>
        <v>0</v>
      </c>
      <c r="D14" s="110">
        <f>Personnel!D89+Fringe!D55+Travel!D91+Equipment!D69+Supplies!D69+Contractor!D71+Other!D69</f>
        <v>0</v>
      </c>
    </row>
    <row r="15" spans="1:7" ht="16.5" x14ac:dyDescent="0.45">
      <c r="A15" s="128" t="s">
        <v>65</v>
      </c>
      <c r="B15" s="125">
        <f t="shared" si="1"/>
        <v>0</v>
      </c>
      <c r="C15" s="110">
        <f>Personnel!C90+Fringe!C56+Travel!C92+Equipment!C70+Supplies!C70+Contractor!C72+Other!C70</f>
        <v>0</v>
      </c>
      <c r="D15" s="110">
        <f>Personnel!D90+Fringe!D56+Travel!D92+Equipment!D70+Supplies!D70+Contractor!D72+Other!D70</f>
        <v>0</v>
      </c>
      <c r="G15" s="144"/>
    </row>
    <row r="16" spans="1:7" x14ac:dyDescent="0.35">
      <c r="A16" s="128" t="s">
        <v>66</v>
      </c>
      <c r="B16" s="125">
        <f t="shared" si="1"/>
        <v>0</v>
      </c>
      <c r="C16" s="110">
        <f>Personnel!C91+Fringe!C57+Travel!C93+Equipment!C71+Supplies!C71+Contractor!C73+Other!C71</f>
        <v>0</v>
      </c>
      <c r="D16" s="110">
        <f>Personnel!D91+Fringe!D57+Travel!D93+Equipment!D71+Supplies!D71+Contractor!D73+Other!D71</f>
        <v>0</v>
      </c>
    </row>
    <row r="17" spans="1:4" x14ac:dyDescent="0.35">
      <c r="A17" s="128" t="s">
        <v>67</v>
      </c>
      <c r="B17" s="125">
        <f t="shared" si="1"/>
        <v>0</v>
      </c>
      <c r="C17" s="110">
        <f>Personnel!C92+Fringe!C58+Travel!C94+Equipment!C72+Supplies!C72+Contractor!C74+Other!C72</f>
        <v>0</v>
      </c>
      <c r="D17" s="110">
        <f>Personnel!D92+Fringe!D58+Travel!D94+Equipment!D72+Supplies!D72+Contractor!D74+Other!D72</f>
        <v>0</v>
      </c>
    </row>
    <row r="18" spans="1:4" x14ac:dyDescent="0.35">
      <c r="A18" s="128" t="s">
        <v>68</v>
      </c>
      <c r="B18" s="125">
        <f t="shared" si="1"/>
        <v>0</v>
      </c>
      <c r="C18" s="110">
        <f>Personnel!C93+Fringe!C59+Travel!C95+Equipment!C73+Supplies!C73+Contractor!C75+Other!C73</f>
        <v>0</v>
      </c>
      <c r="D18" s="110">
        <f>Personnel!D93+Fringe!D59+Travel!D95+Equipment!D73+Supplies!D73+Contractor!D75+Other!D73</f>
        <v>0</v>
      </c>
    </row>
    <row r="19" spans="1:4" x14ac:dyDescent="0.35">
      <c r="A19" s="128" t="s">
        <v>69</v>
      </c>
      <c r="B19" s="125">
        <f t="shared" si="1"/>
        <v>0</v>
      </c>
      <c r="C19" s="110">
        <f>Personnel!C94+Fringe!C60+Travel!C96+Equipment!C74+Supplies!C74+Contractor!C76+Other!C74</f>
        <v>0</v>
      </c>
      <c r="D19" s="110">
        <f>Personnel!D94+Fringe!D60+Travel!D96+Equipment!D74+Supplies!D74+Contractor!D76+Other!D74</f>
        <v>0</v>
      </c>
    </row>
    <row r="20" spans="1:4" x14ac:dyDescent="0.35">
      <c r="A20" s="128" t="s">
        <v>70</v>
      </c>
      <c r="B20" s="125">
        <f t="shared" si="1"/>
        <v>0</v>
      </c>
      <c r="C20" s="110">
        <f>Personnel!C95+Fringe!C61+Travel!C97+Equipment!C75+Supplies!C75+Contractor!C77+Other!C75</f>
        <v>0</v>
      </c>
      <c r="D20" s="110">
        <f>Personnel!D95+Fringe!D61+Travel!D97+Equipment!D75+Supplies!D75+Contractor!D77+Other!D75</f>
        <v>0</v>
      </c>
    </row>
    <row r="21" spans="1:4" x14ac:dyDescent="0.35">
      <c r="A21" s="128" t="s">
        <v>71</v>
      </c>
      <c r="B21" s="125">
        <f t="shared" si="1"/>
        <v>0</v>
      </c>
      <c r="C21" s="110">
        <f>Personnel!C96+Fringe!C62+Travel!C98+Equipment!C76+Supplies!C76+Contractor!C78+Other!C76</f>
        <v>0</v>
      </c>
      <c r="D21" s="110">
        <f>Personnel!D96+Fringe!D62+Travel!D98+Equipment!D76+Supplies!D76+Contractor!D78+Other!D76</f>
        <v>0</v>
      </c>
    </row>
    <row r="22" spans="1:4" x14ac:dyDescent="0.35">
      <c r="A22" s="128" t="s">
        <v>72</v>
      </c>
      <c r="B22" s="125">
        <f t="shared" si="1"/>
        <v>0</v>
      </c>
      <c r="C22" s="110">
        <f>Personnel!C97+Fringe!C63+Travel!C99+Equipment!C77+Supplies!C77+Contractor!C79+Other!C77</f>
        <v>0</v>
      </c>
      <c r="D22" s="110">
        <f>Personnel!D97+Fringe!D63+Travel!D99+Equipment!D77+Supplies!D77+Contractor!D79+Other!D77</f>
        <v>0</v>
      </c>
    </row>
    <row r="23" spans="1:4" x14ac:dyDescent="0.35">
      <c r="A23" s="109" t="s">
        <v>73</v>
      </c>
      <c r="B23" s="126">
        <f t="shared" ref="B23:D23" si="2">SUM(B10:B22)</f>
        <v>0</v>
      </c>
      <c r="C23" s="111">
        <f t="shared" si="2"/>
        <v>0</v>
      </c>
      <c r="D23" s="111">
        <f t="shared" si="2"/>
        <v>0</v>
      </c>
    </row>
    <row r="25" spans="1:4" ht="18.5" x14ac:dyDescent="0.45">
      <c r="A25" s="8" t="s">
        <v>74</v>
      </c>
    </row>
    <row r="26" spans="1:4" ht="29" x14ac:dyDescent="0.35">
      <c r="A26" s="39" t="s">
        <v>58</v>
      </c>
      <c r="B26" s="39" t="s">
        <v>59</v>
      </c>
      <c r="C26" s="41" t="s">
        <v>54</v>
      </c>
      <c r="D26" s="41" t="s">
        <v>55</v>
      </c>
    </row>
    <row r="27" spans="1:4" x14ac:dyDescent="0.35">
      <c r="A27" s="128" t="s">
        <v>75</v>
      </c>
      <c r="B27" s="125">
        <f t="shared" ref="B27:B46" si="3">SUM(C27:D27)</f>
        <v>0</v>
      </c>
      <c r="C27" s="110">
        <f>Personnel!C103+Fringe!C69+Travel!C105+Equipment!C83+Supplies!C83+Contractor!C86+Other!C83</f>
        <v>0</v>
      </c>
      <c r="D27" s="110">
        <f>Personnel!D103+Fringe!D69+Travel!D105+Equipment!D83+Supplies!D83+Contractor!D86+Other!D83</f>
        <v>0</v>
      </c>
    </row>
    <row r="28" spans="1:4" x14ac:dyDescent="0.35">
      <c r="A28" s="128" t="s">
        <v>76</v>
      </c>
      <c r="B28" s="125">
        <f t="shared" si="3"/>
        <v>0</v>
      </c>
      <c r="C28" s="110">
        <f>Personnel!C104+Fringe!C70+Travel!C106+Equipment!C84+Supplies!C84+Contractor!C87+Other!C84</f>
        <v>0</v>
      </c>
      <c r="D28" s="110">
        <f>Personnel!D104+Fringe!D70+Travel!D106+Equipment!D84+Supplies!D84+Contractor!D87+Other!D84</f>
        <v>0</v>
      </c>
    </row>
    <row r="29" spans="1:4" x14ac:dyDescent="0.35">
      <c r="A29" s="128" t="s">
        <v>77</v>
      </c>
      <c r="B29" s="125">
        <f t="shared" si="3"/>
        <v>0</v>
      </c>
      <c r="C29" s="110">
        <f>Personnel!C105+Fringe!C71+Travel!C107+Equipment!C85+Supplies!C85+Contractor!C88+Other!C85</f>
        <v>0</v>
      </c>
      <c r="D29" s="110">
        <f>Personnel!D105+Fringe!D71+Travel!D107+Equipment!D85+Supplies!D85+Contractor!D88+Other!D85</f>
        <v>0</v>
      </c>
    </row>
    <row r="30" spans="1:4" x14ac:dyDescent="0.35">
      <c r="A30" s="128" t="s">
        <v>78</v>
      </c>
      <c r="B30" s="125">
        <f t="shared" si="3"/>
        <v>0</v>
      </c>
      <c r="C30" s="110">
        <f>Personnel!C106+Fringe!C72+Travel!C108+Equipment!C86+Supplies!C86+Contractor!C89+Other!C86</f>
        <v>0</v>
      </c>
      <c r="D30" s="110">
        <f>Personnel!D106+Fringe!D72+Travel!D108+Equipment!D86+Supplies!D86+Contractor!D89+Other!D86</f>
        <v>0</v>
      </c>
    </row>
    <row r="31" spans="1:4" x14ac:dyDescent="0.35">
      <c r="A31" s="128" t="s">
        <v>79</v>
      </c>
      <c r="B31" s="125">
        <f t="shared" si="3"/>
        <v>0</v>
      </c>
      <c r="C31" s="110">
        <f>Personnel!C107+Fringe!C73+Travel!C109+Equipment!C87+Supplies!C87+Contractor!C90+Other!C87</f>
        <v>0</v>
      </c>
      <c r="D31" s="110">
        <f>Personnel!D107+Fringe!D73+Travel!D109+Equipment!D87+Supplies!D87+Contractor!D90+Other!D87</f>
        <v>0</v>
      </c>
    </row>
    <row r="32" spans="1:4" x14ac:dyDescent="0.35">
      <c r="A32" s="128" t="s">
        <v>80</v>
      </c>
      <c r="B32" s="125">
        <f t="shared" si="3"/>
        <v>0</v>
      </c>
      <c r="C32" s="110">
        <f>Personnel!C108+Fringe!C74+Travel!C110+Equipment!C88+Supplies!C88+Contractor!C91+Other!C88</f>
        <v>0</v>
      </c>
      <c r="D32" s="110">
        <f>Personnel!D108+Fringe!D74+Travel!D110+Equipment!D88+Supplies!D88+Contractor!D91+Other!D88</f>
        <v>0</v>
      </c>
    </row>
    <row r="33" spans="1:4" x14ac:dyDescent="0.35">
      <c r="A33" s="128" t="s">
        <v>81</v>
      </c>
      <c r="B33" s="125">
        <f t="shared" si="3"/>
        <v>0</v>
      </c>
      <c r="C33" s="110">
        <f>Personnel!C109+Fringe!C75+Travel!C111+Equipment!C89+Supplies!C89+Contractor!C92+Other!C89</f>
        <v>0</v>
      </c>
      <c r="D33" s="110">
        <f>Personnel!D109+Fringe!D75+Travel!D111+Equipment!D89+Supplies!D89+Contractor!D92+Other!D89</f>
        <v>0</v>
      </c>
    </row>
    <row r="34" spans="1:4" x14ac:dyDescent="0.35">
      <c r="A34" s="128" t="s">
        <v>82</v>
      </c>
      <c r="B34" s="125">
        <f t="shared" si="3"/>
        <v>0</v>
      </c>
      <c r="C34" s="110">
        <f>Personnel!C110+Fringe!C76+Travel!C112+Equipment!C90+Supplies!C90+Contractor!C93+Other!C90</f>
        <v>0</v>
      </c>
      <c r="D34" s="110">
        <f>Personnel!D110+Fringe!D76+Travel!D112+Equipment!D90+Supplies!D90+Contractor!D93+Other!D90</f>
        <v>0</v>
      </c>
    </row>
    <row r="35" spans="1:4" x14ac:dyDescent="0.35">
      <c r="A35" s="128" t="s">
        <v>83</v>
      </c>
      <c r="B35" s="125">
        <f t="shared" si="3"/>
        <v>0</v>
      </c>
      <c r="C35" s="110">
        <f>Personnel!C111+Fringe!C77+Travel!C113+Equipment!C91+Supplies!C91+Contractor!C94+Other!C91</f>
        <v>0</v>
      </c>
      <c r="D35" s="110">
        <f>Personnel!D111+Fringe!D77+Travel!D113+Equipment!D91+Supplies!D91+Contractor!D94+Other!D91</f>
        <v>0</v>
      </c>
    </row>
    <row r="36" spans="1:4" x14ac:dyDescent="0.35">
      <c r="A36" s="128" t="s">
        <v>84</v>
      </c>
      <c r="B36" s="125">
        <f t="shared" si="3"/>
        <v>0</v>
      </c>
      <c r="C36" s="110">
        <f>Personnel!C112+Fringe!C78+Travel!C114+Equipment!C92+Supplies!C92+Contractor!C95+Other!C92</f>
        <v>0</v>
      </c>
      <c r="D36" s="110">
        <f>Personnel!D112+Fringe!D78+Travel!D114+Equipment!D92+Supplies!D92+Contractor!D95+Other!D92</f>
        <v>0</v>
      </c>
    </row>
    <row r="37" spans="1:4" x14ac:dyDescent="0.35">
      <c r="A37" s="128" t="s">
        <v>85</v>
      </c>
      <c r="B37" s="125">
        <f t="shared" si="3"/>
        <v>0</v>
      </c>
      <c r="C37" s="110">
        <f>Personnel!C113+Fringe!C79+Travel!C115+Equipment!C93+Supplies!C93+Contractor!C96+Other!C93</f>
        <v>0</v>
      </c>
      <c r="D37" s="110">
        <f>Personnel!D113+Fringe!D79+Travel!D115+Equipment!D93+Supplies!D93+Contractor!D96+Other!D93</f>
        <v>0</v>
      </c>
    </row>
    <row r="38" spans="1:4" x14ac:dyDescent="0.35">
      <c r="A38" s="128" t="s">
        <v>86</v>
      </c>
      <c r="B38" s="125">
        <f t="shared" si="3"/>
        <v>0</v>
      </c>
      <c r="C38" s="110">
        <f>Personnel!C114+Fringe!C80+Travel!C116+Equipment!C94+Supplies!C94+Contractor!C97+Other!C94</f>
        <v>0</v>
      </c>
      <c r="D38" s="110">
        <f>Personnel!D114+Fringe!D80+Travel!D116+Equipment!D94+Supplies!D94+Contractor!D97+Other!D94</f>
        <v>0</v>
      </c>
    </row>
    <row r="39" spans="1:4" x14ac:dyDescent="0.35">
      <c r="A39" s="128" t="s">
        <v>87</v>
      </c>
      <c r="B39" s="125">
        <f t="shared" si="3"/>
        <v>0</v>
      </c>
      <c r="C39" s="110">
        <f>Personnel!C115+Fringe!C81+Travel!C117+Equipment!C95+Supplies!C95+Contractor!C98+Other!C95</f>
        <v>0</v>
      </c>
      <c r="D39" s="110">
        <f>Personnel!D115+Fringe!D81+Travel!D117+Equipment!D95+Supplies!D95+Contractor!D98+Other!D95</f>
        <v>0</v>
      </c>
    </row>
    <row r="40" spans="1:4" x14ac:dyDescent="0.35">
      <c r="A40" s="128" t="s">
        <v>88</v>
      </c>
      <c r="B40" s="125">
        <f t="shared" si="3"/>
        <v>0</v>
      </c>
      <c r="C40" s="110">
        <f>Personnel!C116+Fringe!C82+Travel!C118+Equipment!C96+Supplies!C96+Contractor!C99+Other!C96</f>
        <v>0</v>
      </c>
      <c r="D40" s="110">
        <f>Personnel!D116+Fringe!D82+Travel!D118+Equipment!D96+Supplies!D96+Contractor!D99+Other!D96</f>
        <v>0</v>
      </c>
    </row>
    <row r="41" spans="1:4" x14ac:dyDescent="0.35">
      <c r="A41" s="128" t="s">
        <v>89</v>
      </c>
      <c r="B41" s="125">
        <f t="shared" si="3"/>
        <v>0</v>
      </c>
      <c r="C41" s="110">
        <f>Personnel!C117+Fringe!C83+Travel!C119+Equipment!C97+Supplies!C97+Contractor!C100+Other!C97</f>
        <v>0</v>
      </c>
      <c r="D41" s="110">
        <f>Personnel!D117+Fringe!D83+Travel!D119+Equipment!D97+Supplies!D97+Contractor!D100+Other!D97</f>
        <v>0</v>
      </c>
    </row>
    <row r="42" spans="1:4" x14ac:dyDescent="0.35">
      <c r="A42" s="128" t="s">
        <v>90</v>
      </c>
      <c r="B42" s="125">
        <f t="shared" si="3"/>
        <v>0</v>
      </c>
      <c r="C42" s="110">
        <f>Personnel!C118+Fringe!C84+Travel!C120+Equipment!C98+Supplies!C98+Contractor!C101+Other!C98</f>
        <v>0</v>
      </c>
      <c r="D42" s="110">
        <f>Personnel!D118+Fringe!D84+Travel!D120+Equipment!D98+Supplies!D98+Contractor!D101+Other!D98</f>
        <v>0</v>
      </c>
    </row>
    <row r="43" spans="1:4" x14ac:dyDescent="0.35">
      <c r="A43" s="128" t="s">
        <v>91</v>
      </c>
      <c r="B43" s="125">
        <f t="shared" si="3"/>
        <v>0</v>
      </c>
      <c r="C43" s="110">
        <f>Personnel!C119+Fringe!C85+Travel!C121+Equipment!C99+Supplies!C99+Contractor!C102+Other!C99</f>
        <v>0</v>
      </c>
      <c r="D43" s="110">
        <f>Personnel!D119+Fringe!D85+Travel!D121+Equipment!D99+Supplies!D99+Contractor!D102+Other!D99</f>
        <v>0</v>
      </c>
    </row>
    <row r="44" spans="1:4" x14ac:dyDescent="0.35">
      <c r="A44" s="128" t="s">
        <v>92</v>
      </c>
      <c r="B44" s="125">
        <f t="shared" si="3"/>
        <v>0</v>
      </c>
      <c r="C44" s="110">
        <f>Personnel!C120+Fringe!C86+Travel!C122+Equipment!C100+Supplies!C100+Contractor!C103+Other!C100</f>
        <v>0</v>
      </c>
      <c r="D44" s="110">
        <f>Personnel!D120+Fringe!D86+Travel!D122+Equipment!D100+Supplies!D100+Contractor!D103+Other!D100</f>
        <v>0</v>
      </c>
    </row>
    <row r="45" spans="1:4" x14ac:dyDescent="0.35">
      <c r="A45" s="128" t="s">
        <v>93</v>
      </c>
      <c r="B45" s="125">
        <f t="shared" si="3"/>
        <v>0</v>
      </c>
      <c r="C45" s="110">
        <f>Personnel!C121+Fringe!C87+Travel!C123+Equipment!C101+Supplies!C101+Contractor!C104+Other!C101</f>
        <v>0</v>
      </c>
      <c r="D45" s="110">
        <f>Personnel!D121+Fringe!D87+Travel!D123+Equipment!D101+Supplies!D101+Contractor!D104+Other!D101</f>
        <v>0</v>
      </c>
    </row>
    <row r="46" spans="1:4" x14ac:dyDescent="0.35">
      <c r="A46" s="128" t="s">
        <v>94</v>
      </c>
      <c r="B46" s="125">
        <f t="shared" si="3"/>
        <v>0</v>
      </c>
      <c r="C46" s="110">
        <f>Personnel!C122+Fringe!C88+Travel!C124+Equipment!C102+Supplies!C102+Contractor!C105+Other!C102</f>
        <v>0</v>
      </c>
      <c r="D46" s="110">
        <f>Personnel!D122+Fringe!D88+Travel!D124+Equipment!D102+Supplies!D102+Contractor!D105+Other!D102</f>
        <v>0</v>
      </c>
    </row>
    <row r="47" spans="1:4" x14ac:dyDescent="0.35">
      <c r="A47" s="109" t="s">
        <v>73</v>
      </c>
      <c r="B47" s="126">
        <f t="shared" ref="B47:D47" si="4">SUM(B27:B46)</f>
        <v>0</v>
      </c>
      <c r="C47" s="111">
        <f t="shared" si="4"/>
        <v>0</v>
      </c>
      <c r="D47" s="111">
        <f t="shared" si="4"/>
        <v>0</v>
      </c>
    </row>
    <row r="49" spans="1:4" ht="18.5" x14ac:dyDescent="0.45">
      <c r="A49" s="15" t="s">
        <v>95</v>
      </c>
    </row>
    <row r="50" spans="1:4" ht="29" x14ac:dyDescent="0.35">
      <c r="A50" s="39" t="s">
        <v>28</v>
      </c>
      <c r="B50" s="39" t="s">
        <v>59</v>
      </c>
      <c r="C50" s="41" t="s">
        <v>54</v>
      </c>
      <c r="D50" s="41" t="s">
        <v>55</v>
      </c>
    </row>
    <row r="51" spans="1:4" x14ac:dyDescent="0.35">
      <c r="A51" s="90" t="s">
        <v>96</v>
      </c>
      <c r="B51" s="125">
        <f t="shared" ref="B51:B57" si="5">SUM(C51:D51)</f>
        <v>0</v>
      </c>
      <c r="C51" s="110">
        <f>Personnel!B4</f>
        <v>0</v>
      </c>
      <c r="D51" s="110">
        <f>Personnel!C4</f>
        <v>0</v>
      </c>
    </row>
    <row r="52" spans="1:4" x14ac:dyDescent="0.35">
      <c r="A52" s="90" t="s">
        <v>97</v>
      </c>
      <c r="B52" s="125">
        <f t="shared" si="5"/>
        <v>0</v>
      </c>
      <c r="C52" s="110">
        <f>Fringe!B4</f>
        <v>0</v>
      </c>
      <c r="D52" s="110">
        <f>Fringe!C4</f>
        <v>0</v>
      </c>
    </row>
    <row r="53" spans="1:4" x14ac:dyDescent="0.35">
      <c r="A53" s="90" t="s">
        <v>98</v>
      </c>
      <c r="B53" s="125">
        <f t="shared" si="5"/>
        <v>0</v>
      </c>
      <c r="C53" s="110">
        <f>Travel!B4</f>
        <v>0</v>
      </c>
      <c r="D53" s="110">
        <f>Travel!C4</f>
        <v>0</v>
      </c>
    </row>
    <row r="54" spans="1:4" x14ac:dyDescent="0.35">
      <c r="A54" s="90" t="s">
        <v>99</v>
      </c>
      <c r="B54" s="125">
        <f t="shared" si="5"/>
        <v>0</v>
      </c>
      <c r="C54" s="110">
        <f>Equipment!B4</f>
        <v>0</v>
      </c>
      <c r="D54" s="110">
        <f>Equipment!C4</f>
        <v>0</v>
      </c>
    </row>
    <row r="55" spans="1:4" x14ac:dyDescent="0.35">
      <c r="A55" s="90" t="s">
        <v>100</v>
      </c>
      <c r="B55" s="125">
        <f t="shared" si="5"/>
        <v>0</v>
      </c>
      <c r="C55" s="110">
        <f>Supplies!B4</f>
        <v>0</v>
      </c>
      <c r="D55" s="110">
        <f>Supplies!C4</f>
        <v>0</v>
      </c>
    </row>
    <row r="56" spans="1:4" x14ac:dyDescent="0.35">
      <c r="A56" s="90" t="s">
        <v>101</v>
      </c>
      <c r="B56" s="125">
        <f t="shared" si="5"/>
        <v>0</v>
      </c>
      <c r="C56" s="110">
        <f>Contractor!B4</f>
        <v>0</v>
      </c>
      <c r="D56" s="110">
        <f>Contractor!C4</f>
        <v>0</v>
      </c>
    </row>
    <row r="57" spans="1:4" x14ac:dyDescent="0.35">
      <c r="A57" s="90" t="s">
        <v>102</v>
      </c>
      <c r="B57" s="125">
        <f t="shared" si="5"/>
        <v>0</v>
      </c>
      <c r="C57" s="110">
        <f>Other!B4</f>
        <v>0</v>
      </c>
      <c r="D57" s="110">
        <f>Other!C4</f>
        <v>0</v>
      </c>
    </row>
    <row r="58" spans="1:4" x14ac:dyDescent="0.35">
      <c r="A58" s="109" t="s">
        <v>73</v>
      </c>
      <c r="B58" s="126">
        <f>SUM(B51:B57)</f>
        <v>0</v>
      </c>
      <c r="C58" s="111">
        <f t="shared" ref="C58:D58" si="6">SUM(C51:C57)</f>
        <v>0</v>
      </c>
      <c r="D58" s="111">
        <f t="shared" si="6"/>
        <v>0</v>
      </c>
    </row>
    <row r="60" spans="1:4" ht="18.5" x14ac:dyDescent="0.45">
      <c r="A60" s="15" t="s">
        <v>103</v>
      </c>
    </row>
    <row r="61" spans="1:4" ht="29" x14ac:dyDescent="0.35">
      <c r="A61" s="39" t="s">
        <v>104</v>
      </c>
      <c r="B61" s="39" t="s">
        <v>59</v>
      </c>
      <c r="C61" s="41" t="s">
        <v>54</v>
      </c>
      <c r="D61" s="41" t="s">
        <v>55</v>
      </c>
    </row>
    <row r="62" spans="1:4" x14ac:dyDescent="0.35">
      <c r="A62" s="90" t="s">
        <v>96</v>
      </c>
      <c r="B62" s="125">
        <f t="shared" ref="B62:B68" si="7">SUM(C62:D62)</f>
        <v>0</v>
      </c>
      <c r="C62" s="110">
        <f>SUMIF(Personnel!$I14:$I43,"Yes, Admin",Personnel!L$14:L$43)</f>
        <v>0</v>
      </c>
      <c r="D62" s="110">
        <f>SUMIF(Personnel!$I14:$I43,"Yes, Admin",Personnel!M$14:M$43)</f>
        <v>0</v>
      </c>
    </row>
    <row r="63" spans="1:4" x14ac:dyDescent="0.35">
      <c r="A63" s="90" t="s">
        <v>97</v>
      </c>
      <c r="B63" s="125">
        <f t="shared" si="7"/>
        <v>0</v>
      </c>
      <c r="C63" s="110">
        <f>SUMIF(Fringe!$C14:$C43,"Yes, Admin", Fringe!I14:I43)</f>
        <v>0</v>
      </c>
      <c r="D63" s="110">
        <f>SUMIF(Fringe!$C14:$C43,"Yes, Admin", Fringe!J14:J43)</f>
        <v>0</v>
      </c>
    </row>
    <row r="64" spans="1:4" x14ac:dyDescent="0.35">
      <c r="A64" s="90" t="s">
        <v>98</v>
      </c>
      <c r="B64" s="125">
        <f t="shared" si="7"/>
        <v>0</v>
      </c>
      <c r="C64" s="110">
        <f>Travel!B4</f>
        <v>0</v>
      </c>
      <c r="D64" s="110">
        <f>Travel!C4</f>
        <v>0</v>
      </c>
    </row>
    <row r="65" spans="1:7" x14ac:dyDescent="0.35">
      <c r="A65" s="90" t="s">
        <v>99</v>
      </c>
      <c r="B65" s="125">
        <f t="shared" si="7"/>
        <v>0</v>
      </c>
      <c r="C65" s="110">
        <f>SUMIF(Equipment!$E14:$E33, "Yes, Admin", Equipment!J14:J33)</f>
        <v>0</v>
      </c>
      <c r="D65" s="110">
        <f>SUMIF(Equipment!$E14:$E33, "Yes, Admin", Equipment!K14:K33)</f>
        <v>0</v>
      </c>
    </row>
    <row r="66" spans="1:7" x14ac:dyDescent="0.35">
      <c r="A66" s="90" t="s">
        <v>100</v>
      </c>
      <c r="B66" s="125">
        <f t="shared" si="7"/>
        <v>0</v>
      </c>
      <c r="C66" s="110">
        <f>SUMIF(Supplies!$E14:$E33, "Yes, Admin", Supplies!J14:J33)</f>
        <v>0</v>
      </c>
      <c r="D66" s="110">
        <f>SUMIF(Supplies!$E14:$E33, "Yes, Admin", Supplies!K14:K33)</f>
        <v>0</v>
      </c>
    </row>
    <row r="67" spans="1:7" x14ac:dyDescent="0.35">
      <c r="A67" s="90" t="s">
        <v>101</v>
      </c>
      <c r="B67" s="125">
        <f t="shared" si="7"/>
        <v>0</v>
      </c>
      <c r="C67" s="110">
        <f>SUMIF(Contractor!$D14:$D33,"Yes, Admin",Contractor!J14:J33)</f>
        <v>0</v>
      </c>
      <c r="D67" s="110">
        <f>SUMIF(Contractor!$D14:$D33,"Yes, Admin",Contractor!K14:K33)</f>
        <v>0</v>
      </c>
    </row>
    <row r="68" spans="1:7" x14ac:dyDescent="0.35">
      <c r="A68" s="90" t="s">
        <v>102</v>
      </c>
      <c r="B68" s="125">
        <f t="shared" si="7"/>
        <v>0</v>
      </c>
      <c r="C68" s="110">
        <f>SUMIF(Other!$E14:$E33,"Yes, Admin", Other!K14:K33)</f>
        <v>0</v>
      </c>
      <c r="D68" s="110">
        <f>SUMIF(Other!$E14:$E33,"Yes, Admin", Other!L14:L33)</f>
        <v>0</v>
      </c>
    </row>
    <row r="69" spans="1:7" x14ac:dyDescent="0.35">
      <c r="A69" s="109" t="s">
        <v>73</v>
      </c>
      <c r="B69" s="126">
        <f t="shared" ref="B69:D69" si="8">SUM(B62:B68)</f>
        <v>0</v>
      </c>
      <c r="C69" s="111">
        <f t="shared" si="8"/>
        <v>0</v>
      </c>
      <c r="D69" s="111">
        <f t="shared" si="8"/>
        <v>0</v>
      </c>
    </row>
    <row r="70" spans="1:7" x14ac:dyDescent="0.35">
      <c r="A70" s="121" t="s">
        <v>105</v>
      </c>
      <c r="B70" s="16"/>
      <c r="C70" s="16"/>
      <c r="D70" s="16"/>
      <c r="E70" s="16"/>
      <c r="F70" s="16"/>
      <c r="G70" s="16"/>
    </row>
    <row r="72" spans="1:7" x14ac:dyDescent="0.35">
      <c r="A72" s="109" t="s">
        <v>106</v>
      </c>
      <c r="B72" s="124" t="str">
        <f>IFERROR(B69/B$5, "")</f>
        <v/>
      </c>
    </row>
    <row r="75" spans="1:7" ht="18.5" x14ac:dyDescent="0.45">
      <c r="A75" s="15" t="s">
        <v>107</v>
      </c>
    </row>
    <row r="76" spans="1:7" ht="29" x14ac:dyDescent="0.35">
      <c r="A76" s="39" t="s">
        <v>28</v>
      </c>
      <c r="B76" s="39" t="s">
        <v>59</v>
      </c>
      <c r="C76" s="41" t="s">
        <v>54</v>
      </c>
      <c r="D76" s="41" t="s">
        <v>55</v>
      </c>
    </row>
    <row r="77" spans="1:7" x14ac:dyDescent="0.35">
      <c r="A77" s="90" t="s">
        <v>99</v>
      </c>
      <c r="B77" s="125">
        <f t="shared" ref="B77:B79" si="9">SUM(C77:D77)</f>
        <v>0</v>
      </c>
      <c r="C77" s="110">
        <f>SUMIF(Equipment!$F$14:$F$33,"Yes",Equipment!J$14:J$33)</f>
        <v>0</v>
      </c>
      <c r="D77" s="110">
        <f>SUMIF(Equipment!$F$14:$F$33,"Yes",Equipment!K$14:K$33)</f>
        <v>0</v>
      </c>
    </row>
    <row r="78" spans="1:7" x14ac:dyDescent="0.35">
      <c r="A78" s="90" t="s">
        <v>100</v>
      </c>
      <c r="B78" s="125">
        <f t="shared" si="9"/>
        <v>0</v>
      </c>
      <c r="C78" s="110">
        <f>SUMIF(Supplies!$F$14:$F$33,"Yes",Supplies!J$14:J$33)</f>
        <v>0</v>
      </c>
      <c r="D78" s="110">
        <f>SUMIF(Supplies!$F$14:$F$33,"Yes",Supplies!K$14:K$33)</f>
        <v>0</v>
      </c>
    </row>
    <row r="79" spans="1:7" x14ac:dyDescent="0.35">
      <c r="A79" s="90" t="s">
        <v>101</v>
      </c>
      <c r="B79" s="125">
        <f t="shared" si="9"/>
        <v>0</v>
      </c>
      <c r="C79" s="110">
        <f>SUMIF(Contractor!$E$14:$E$33,"Yes",Contractor!J$14:J$33)</f>
        <v>0</v>
      </c>
      <c r="D79" s="110">
        <f>SUMIF(Contractor!$E$14:$E$33,"Yes",Contractor!K$14:K$33)</f>
        <v>0</v>
      </c>
    </row>
    <row r="80" spans="1:7" x14ac:dyDescent="0.35">
      <c r="A80" s="90" t="s">
        <v>102</v>
      </c>
      <c r="B80" s="125">
        <f>SUM(C80:D80)</f>
        <v>0</v>
      </c>
      <c r="C80" s="110">
        <f>SUMIF(Other!$F$14:$F$33,"Yes",Other!K$14:K$33)</f>
        <v>0</v>
      </c>
      <c r="D80" s="110">
        <f>SUMIF(Other!$F$14:$F$33,"Yes",Other!L$14:L$33)</f>
        <v>0</v>
      </c>
    </row>
    <row r="81" spans="1:4" x14ac:dyDescent="0.35">
      <c r="A81" s="109" t="s">
        <v>73</v>
      </c>
      <c r="B81" s="126">
        <f>SUM(B77:B80)</f>
        <v>0</v>
      </c>
      <c r="C81" s="111">
        <f>SUM(C77:C80)</f>
        <v>0</v>
      </c>
      <c r="D81" s="111">
        <f>SUM(D77:D80)</f>
        <v>0</v>
      </c>
    </row>
    <row r="83" spans="1:4" x14ac:dyDescent="0.35">
      <c r="A83" s="109" t="s">
        <v>108</v>
      </c>
      <c r="B83" s="124" t="str">
        <f>IFERROR(B81/B$5, "")</f>
        <v/>
      </c>
    </row>
    <row r="86" spans="1:4" ht="18.5" x14ac:dyDescent="0.45">
      <c r="A86" s="15" t="s">
        <v>109</v>
      </c>
    </row>
    <row r="87" spans="1:4" ht="29" x14ac:dyDescent="0.35">
      <c r="A87" s="39" t="s">
        <v>28</v>
      </c>
      <c r="B87" s="39" t="s">
        <v>59</v>
      </c>
      <c r="C87" s="41" t="s">
        <v>54</v>
      </c>
      <c r="D87" s="41" t="s">
        <v>55</v>
      </c>
    </row>
    <row r="88" spans="1:4" x14ac:dyDescent="0.35">
      <c r="A88" s="90" t="s">
        <v>101</v>
      </c>
      <c r="B88" s="125">
        <f t="shared" ref="B88:B89" si="10">SUM(C88:D88)</f>
        <v>0</v>
      </c>
      <c r="C88" s="110">
        <f>SUMIF(Contractor!$F$14:$F$33,"Yes",Contractor!J$14:J$33)</f>
        <v>0</v>
      </c>
      <c r="D88" s="110">
        <f>SUMIF(Contractor!$F$14:$F$33,"Yes",Contractor!K$14:K$33)</f>
        <v>0</v>
      </c>
    </row>
    <row r="89" spans="1:4" x14ac:dyDescent="0.35">
      <c r="A89" s="90" t="s">
        <v>102</v>
      </c>
      <c r="B89" s="125">
        <f t="shared" si="10"/>
        <v>0</v>
      </c>
      <c r="C89" s="110">
        <f>SUMIF(Other!$G$14:$G$33,"Yes",Other!K$14:K$33)</f>
        <v>0</v>
      </c>
      <c r="D89" s="110">
        <f>SUMIF(Other!$G$14:$G$33,"Yes",Other!L$14:L$33)</f>
        <v>0</v>
      </c>
    </row>
    <row r="90" spans="1:4" x14ac:dyDescent="0.35">
      <c r="A90" s="109" t="s">
        <v>73</v>
      </c>
      <c r="B90" s="126">
        <f>SUM(B88:B89)</f>
        <v>0</v>
      </c>
      <c r="C90" s="111">
        <f>SUM(C88:C89)</f>
        <v>0</v>
      </c>
      <c r="D90" s="111">
        <f>SUM(D88:D89)</f>
        <v>0</v>
      </c>
    </row>
    <row r="92" spans="1:4" ht="28.5" customHeight="1" x14ac:dyDescent="0.35">
      <c r="A92" s="143" t="s">
        <v>110</v>
      </c>
      <c r="B92" s="124" t="str">
        <f>IFERROR(B90/B$5, "")</f>
        <v/>
      </c>
    </row>
  </sheetData>
  <phoneticPr fontId="15" type="noConversion"/>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B164B-FC60-4BD1-9677-90F2361A0317}">
  <dimension ref="A1:P122"/>
  <sheetViews>
    <sheetView showGridLines="0" workbookViewId="0"/>
  </sheetViews>
  <sheetFormatPr defaultRowHeight="14.5" x14ac:dyDescent="0.35"/>
  <cols>
    <col min="1" max="1" width="34.81640625" style="4" customWidth="1"/>
    <col min="2" max="2" width="20.1796875" customWidth="1"/>
    <col min="3" max="8" width="16.7265625" customWidth="1"/>
    <col min="9" max="9" width="15.453125" customWidth="1"/>
    <col min="10" max="10" width="18.54296875" bestFit="1" customWidth="1"/>
    <col min="11" max="11" width="15.1796875" customWidth="1"/>
    <col min="12" max="16" width="19.54296875" customWidth="1"/>
  </cols>
  <sheetData>
    <row r="1" spans="1:16" ht="23.5" x14ac:dyDescent="0.55000000000000004">
      <c r="A1" s="42" t="s">
        <v>31</v>
      </c>
      <c r="B1" s="9"/>
    </row>
    <row r="2" spans="1:16" x14ac:dyDescent="0.35">
      <c r="H2" s="12"/>
    </row>
    <row r="3" spans="1:16" ht="31.5" customHeight="1" x14ac:dyDescent="0.35">
      <c r="B3" s="41" t="s">
        <v>54</v>
      </c>
      <c r="C3" s="41" t="s">
        <v>55</v>
      </c>
      <c r="H3" s="9"/>
    </row>
    <row r="4" spans="1:16" x14ac:dyDescent="0.35">
      <c r="A4" s="5" t="s">
        <v>111</v>
      </c>
      <c r="B4" s="49">
        <f>L44</f>
        <v>0</v>
      </c>
      <c r="C4" s="49">
        <f t="shared" ref="C4" si="0">M44</f>
        <v>0</v>
      </c>
      <c r="H4" s="6"/>
    </row>
    <row r="5" spans="1:16" x14ac:dyDescent="0.35">
      <c r="B5" s="16"/>
      <c r="C5" s="16"/>
      <c r="D5" s="16"/>
      <c r="E5" s="16"/>
      <c r="F5" s="16"/>
      <c r="G5" s="16"/>
      <c r="H5" s="9"/>
    </row>
    <row r="6" spans="1:16" x14ac:dyDescent="0.35">
      <c r="B6" s="16"/>
      <c r="C6" s="16"/>
      <c r="D6" s="16"/>
      <c r="E6" s="16"/>
      <c r="F6" s="16"/>
      <c r="G6" s="16"/>
    </row>
    <row r="7" spans="1:16" ht="27.65" customHeight="1" x14ac:dyDescent="0.35">
      <c r="A7" s="160" t="s">
        <v>112</v>
      </c>
      <c r="B7" s="160"/>
      <c r="C7" s="160"/>
      <c r="D7" s="160"/>
      <c r="E7" s="160"/>
      <c r="F7" s="160"/>
    </row>
    <row r="8" spans="1:16" ht="16" customHeight="1" x14ac:dyDescent="0.35"/>
    <row r="9" spans="1:16" ht="16" customHeight="1" x14ac:dyDescent="0.45">
      <c r="A9" s="54" t="s">
        <v>113</v>
      </c>
    </row>
    <row r="10" spans="1:16" ht="14.15" customHeight="1" x14ac:dyDescent="0.35">
      <c r="A10" s="55" t="s">
        <v>114</v>
      </c>
      <c r="B10" s="55" t="s">
        <v>115</v>
      </c>
      <c r="C10" s="55" t="s">
        <v>58</v>
      </c>
      <c r="D10" s="55" t="s">
        <v>116</v>
      </c>
      <c r="E10" s="55" t="s">
        <v>117</v>
      </c>
      <c r="F10" s="55" t="s">
        <v>118</v>
      </c>
      <c r="G10" s="55" t="s">
        <v>119</v>
      </c>
      <c r="H10" s="55" t="s">
        <v>120</v>
      </c>
      <c r="I10" s="55" t="s">
        <v>121</v>
      </c>
      <c r="J10" s="55" t="s">
        <v>122</v>
      </c>
      <c r="K10" s="55" t="s">
        <v>123</v>
      </c>
      <c r="L10" s="55" t="s">
        <v>124</v>
      </c>
      <c r="M10" s="55" t="s">
        <v>125</v>
      </c>
    </row>
    <row r="11" spans="1:16" ht="14.5" customHeight="1" x14ac:dyDescent="0.35">
      <c r="A11" s="56" t="s">
        <v>126</v>
      </c>
      <c r="B11" s="57" t="s">
        <v>127</v>
      </c>
      <c r="C11" s="57" t="s">
        <v>128</v>
      </c>
      <c r="D11" s="58">
        <v>1</v>
      </c>
      <c r="E11" s="59">
        <v>50000</v>
      </c>
      <c r="F11" s="60">
        <v>1</v>
      </c>
      <c r="G11" s="61">
        <v>46296</v>
      </c>
      <c r="H11" s="61">
        <v>47026</v>
      </c>
      <c r="I11" s="61" t="s">
        <v>129</v>
      </c>
      <c r="J11" s="62">
        <f>DATEDIF(G11,H11,"m")+1</f>
        <v>24</v>
      </c>
      <c r="K11" s="63">
        <f>SUM(L11:M11)</f>
        <v>100000</v>
      </c>
      <c r="L11" s="64">
        <f>($E11/12*$F11*$D11) *MAX(0,(YEAR(MIN($H11,DATE(2027,9,30)))*12 + MONTH(MIN($H11,DATE(2027,9,30))))-(YEAR(MAX($G11,DATE(2026,10,1)))*12 +MONTH(MAX($G11, DATE(2026,10,1)))) + 1)</f>
        <v>50000</v>
      </c>
      <c r="M11" s="64">
        <f>($E11/12*$F11*$D11) *MAX(0,(YEAR(MIN($H11,DATE(2028,9,30)))*12 + MONTH(MIN($H11,DATE(2028,9,30))))-(YEAR(MAX($G11,DATE(2027,10,1)))*12 +MONTH(MAX($G11, DATE(2027,10,1)))) + 1)</f>
        <v>50000</v>
      </c>
    </row>
    <row r="12" spans="1:16" ht="18.649999999999999" customHeight="1" x14ac:dyDescent="0.35"/>
    <row r="13" spans="1:16" s="20" customFormat="1" ht="43.5" x14ac:dyDescent="0.35">
      <c r="A13" s="75" t="s">
        <v>114</v>
      </c>
      <c r="B13" s="55" t="s">
        <v>115</v>
      </c>
      <c r="C13" s="75" t="s">
        <v>58</v>
      </c>
      <c r="D13" s="75" t="s">
        <v>116</v>
      </c>
      <c r="E13" s="75" t="s">
        <v>117</v>
      </c>
      <c r="F13" s="75" t="s">
        <v>118</v>
      </c>
      <c r="G13" s="75" t="s">
        <v>119</v>
      </c>
      <c r="H13" s="79" t="s">
        <v>120</v>
      </c>
      <c r="I13" s="79" t="s">
        <v>130</v>
      </c>
      <c r="J13" s="55" t="s">
        <v>122</v>
      </c>
      <c r="K13" s="101" t="s">
        <v>123</v>
      </c>
      <c r="L13" s="55" t="s">
        <v>54</v>
      </c>
      <c r="M13" s="55" t="s">
        <v>55</v>
      </c>
      <c r="N13"/>
      <c r="O13"/>
      <c r="P13"/>
    </row>
    <row r="14" spans="1:16" x14ac:dyDescent="0.35">
      <c r="A14" s="44"/>
      <c r="B14" s="45"/>
      <c r="C14" s="45"/>
      <c r="D14" s="46"/>
      <c r="E14" s="129"/>
      <c r="F14" s="130"/>
      <c r="G14" s="131"/>
      <c r="H14" s="131"/>
      <c r="I14" s="131"/>
      <c r="J14" s="33">
        <f t="shared" ref="J14:J43" si="1">DATEDIF(G14,H14,"m")+1</f>
        <v>1</v>
      </c>
      <c r="K14" s="28">
        <f t="shared" ref="K14:K43" si="2">SUM(L14:M14)</f>
        <v>0</v>
      </c>
      <c r="L14" s="17">
        <f>($E14/12*$F14*$D14) *MAX(0,(YEAR(MIN($H14,DATE(2027,9,30)))*12 + MONTH(MIN($H14,DATE(2027,9,30))))-(YEAR(MAX($G14,DATE(2026,9,1)))*12 +MONTH(MAX($G14, DATE(2026,9,1)))) + 1)</f>
        <v>0</v>
      </c>
      <c r="M14" s="17">
        <f t="shared" ref="M14:M43" si="3">($E14/12*$F14*$D14) *MAX(0,(YEAR(MIN($H14,DATE(2028,9,30)))*12 + MONTH(MIN($H14,DATE(2028,9,30))))-(YEAR(MAX($G14,DATE(2027,10,1)))*12 +MONTH(MAX($G14, DATE(2027,10,1)))) + 1)</f>
        <v>0</v>
      </c>
    </row>
    <row r="15" spans="1:16" ht="16.5" x14ac:dyDescent="0.45">
      <c r="A15" s="44"/>
      <c r="B15" s="45"/>
      <c r="C15" s="45"/>
      <c r="D15" s="46"/>
      <c r="E15" s="129"/>
      <c r="F15" s="130"/>
      <c r="G15" s="146"/>
      <c r="H15" s="131"/>
      <c r="I15" s="131"/>
      <c r="J15" s="33">
        <f t="shared" ref="J15:J24" si="4">DATEDIF(G15,H15,"m")+1</f>
        <v>1</v>
      </c>
      <c r="K15" s="28">
        <f t="shared" si="2"/>
        <v>0</v>
      </c>
      <c r="L15" s="17">
        <f t="shared" ref="L15:L43" si="5">($E15/12*$F15*$D15) *MAX(0,(YEAR(MIN($H15,DATE(2027,9,30)))*12 + MONTH(MIN($H15,DATE(2027,9,30))))-(YEAR(MAX($G15,DATE(2026,9,1)))*12 +MONTH(MAX($G15, DATE(2026,9,1)))) + 1)</f>
        <v>0</v>
      </c>
      <c r="M15" s="17">
        <f t="shared" si="3"/>
        <v>0</v>
      </c>
    </row>
    <row r="16" spans="1:16" x14ac:dyDescent="0.35">
      <c r="A16" s="44"/>
      <c r="B16" s="45"/>
      <c r="C16" s="45"/>
      <c r="D16" s="46"/>
      <c r="E16" s="129"/>
      <c r="F16" s="130"/>
      <c r="G16" s="131"/>
      <c r="H16" s="131"/>
      <c r="I16" s="131"/>
      <c r="J16" s="33">
        <f t="shared" si="4"/>
        <v>1</v>
      </c>
      <c r="K16" s="28">
        <f t="shared" si="2"/>
        <v>0</v>
      </c>
      <c r="L16" s="17">
        <f t="shared" si="5"/>
        <v>0</v>
      </c>
      <c r="M16" s="17">
        <f t="shared" si="3"/>
        <v>0</v>
      </c>
    </row>
    <row r="17" spans="1:13" x14ac:dyDescent="0.35">
      <c r="A17" s="44"/>
      <c r="B17" s="45"/>
      <c r="C17" s="45"/>
      <c r="D17" s="46"/>
      <c r="E17" s="129"/>
      <c r="F17" s="130"/>
      <c r="G17" s="131"/>
      <c r="H17" s="131"/>
      <c r="I17" s="131"/>
      <c r="J17" s="33">
        <f t="shared" si="4"/>
        <v>1</v>
      </c>
      <c r="K17" s="28">
        <f t="shared" si="2"/>
        <v>0</v>
      </c>
      <c r="L17" s="17">
        <f t="shared" si="5"/>
        <v>0</v>
      </c>
      <c r="M17" s="17">
        <f t="shared" si="3"/>
        <v>0</v>
      </c>
    </row>
    <row r="18" spans="1:13" x14ac:dyDescent="0.35">
      <c r="A18" s="44"/>
      <c r="B18" s="45"/>
      <c r="C18" s="45"/>
      <c r="D18" s="46"/>
      <c r="E18" s="129"/>
      <c r="F18" s="130"/>
      <c r="G18" s="131"/>
      <c r="H18" s="131"/>
      <c r="I18" s="131"/>
      <c r="J18" s="33">
        <f t="shared" si="4"/>
        <v>1</v>
      </c>
      <c r="K18" s="28">
        <f t="shared" si="2"/>
        <v>0</v>
      </c>
      <c r="L18" s="17">
        <f t="shared" si="5"/>
        <v>0</v>
      </c>
      <c r="M18" s="17">
        <f t="shared" si="3"/>
        <v>0</v>
      </c>
    </row>
    <row r="19" spans="1:13" x14ac:dyDescent="0.35">
      <c r="A19" s="44"/>
      <c r="B19" s="45"/>
      <c r="C19" s="45"/>
      <c r="D19" s="46"/>
      <c r="E19" s="129"/>
      <c r="F19" s="130"/>
      <c r="G19" s="131"/>
      <c r="H19" s="131"/>
      <c r="I19" s="131"/>
      <c r="J19" s="33">
        <f t="shared" si="4"/>
        <v>1</v>
      </c>
      <c r="K19" s="28">
        <f t="shared" si="2"/>
        <v>0</v>
      </c>
      <c r="L19" s="17">
        <f t="shared" si="5"/>
        <v>0</v>
      </c>
      <c r="M19" s="17">
        <f t="shared" si="3"/>
        <v>0</v>
      </c>
    </row>
    <row r="20" spans="1:13" x14ac:dyDescent="0.35">
      <c r="A20" s="44"/>
      <c r="B20" s="45"/>
      <c r="C20" s="45"/>
      <c r="D20" s="46"/>
      <c r="E20" s="129"/>
      <c r="F20" s="130"/>
      <c r="G20" s="131"/>
      <c r="H20" s="131"/>
      <c r="I20" s="131"/>
      <c r="J20" s="33">
        <f t="shared" si="4"/>
        <v>1</v>
      </c>
      <c r="K20" s="28">
        <f t="shared" si="2"/>
        <v>0</v>
      </c>
      <c r="L20" s="17">
        <f t="shared" si="5"/>
        <v>0</v>
      </c>
      <c r="M20" s="17">
        <f t="shared" si="3"/>
        <v>0</v>
      </c>
    </row>
    <row r="21" spans="1:13" x14ac:dyDescent="0.35">
      <c r="A21" s="44"/>
      <c r="B21" s="45"/>
      <c r="C21" s="45"/>
      <c r="D21" s="46"/>
      <c r="E21" s="129"/>
      <c r="F21" s="130"/>
      <c r="G21" s="131"/>
      <c r="H21" s="131"/>
      <c r="I21" s="131"/>
      <c r="J21" s="33">
        <f t="shared" si="4"/>
        <v>1</v>
      </c>
      <c r="K21" s="28">
        <f t="shared" si="2"/>
        <v>0</v>
      </c>
      <c r="L21" s="17">
        <f t="shared" si="5"/>
        <v>0</v>
      </c>
      <c r="M21" s="17">
        <f t="shared" si="3"/>
        <v>0</v>
      </c>
    </row>
    <row r="22" spans="1:13" x14ac:dyDescent="0.35">
      <c r="A22" s="44"/>
      <c r="B22" s="45"/>
      <c r="C22" s="45"/>
      <c r="D22" s="46"/>
      <c r="E22" s="129"/>
      <c r="F22" s="130"/>
      <c r="G22" s="131"/>
      <c r="H22" s="131"/>
      <c r="I22" s="131"/>
      <c r="J22" s="33">
        <f t="shared" si="4"/>
        <v>1</v>
      </c>
      <c r="K22" s="28">
        <f t="shared" si="2"/>
        <v>0</v>
      </c>
      <c r="L22" s="17">
        <f t="shared" si="5"/>
        <v>0</v>
      </c>
      <c r="M22" s="17">
        <f t="shared" si="3"/>
        <v>0</v>
      </c>
    </row>
    <row r="23" spans="1:13" x14ac:dyDescent="0.35">
      <c r="A23" s="44"/>
      <c r="B23" s="45"/>
      <c r="C23" s="45"/>
      <c r="D23" s="46"/>
      <c r="E23" s="129"/>
      <c r="F23" s="130"/>
      <c r="G23" s="131"/>
      <c r="H23" s="131"/>
      <c r="I23" s="131"/>
      <c r="J23" s="33">
        <f t="shared" si="4"/>
        <v>1</v>
      </c>
      <c r="K23" s="28">
        <f t="shared" si="2"/>
        <v>0</v>
      </c>
      <c r="L23" s="17">
        <f t="shared" si="5"/>
        <v>0</v>
      </c>
      <c r="M23" s="17">
        <f t="shared" si="3"/>
        <v>0</v>
      </c>
    </row>
    <row r="24" spans="1:13" x14ac:dyDescent="0.35">
      <c r="A24" s="44"/>
      <c r="B24" s="45"/>
      <c r="C24" s="45"/>
      <c r="D24" s="46"/>
      <c r="E24" s="129"/>
      <c r="F24" s="130"/>
      <c r="G24" s="131"/>
      <c r="H24" s="131"/>
      <c r="I24" s="131"/>
      <c r="J24" s="33">
        <f t="shared" si="4"/>
        <v>1</v>
      </c>
      <c r="K24" s="28">
        <f t="shared" si="2"/>
        <v>0</v>
      </c>
      <c r="L24" s="17">
        <f t="shared" si="5"/>
        <v>0</v>
      </c>
      <c r="M24" s="17">
        <f t="shared" si="3"/>
        <v>0</v>
      </c>
    </row>
    <row r="25" spans="1:13" x14ac:dyDescent="0.35">
      <c r="A25" s="44"/>
      <c r="B25" s="45"/>
      <c r="C25" s="45"/>
      <c r="D25" s="46"/>
      <c r="E25" s="129"/>
      <c r="F25" s="130"/>
      <c r="G25" s="131"/>
      <c r="H25" s="131"/>
      <c r="I25" s="131"/>
      <c r="J25" s="33">
        <f t="shared" ref="J25:J35" si="6">DATEDIF(G25,H25,"m")+1</f>
        <v>1</v>
      </c>
      <c r="K25" s="28">
        <f t="shared" si="2"/>
        <v>0</v>
      </c>
      <c r="L25" s="17">
        <f t="shared" si="5"/>
        <v>0</v>
      </c>
      <c r="M25" s="17">
        <f t="shared" si="3"/>
        <v>0</v>
      </c>
    </row>
    <row r="26" spans="1:13" x14ac:dyDescent="0.35">
      <c r="A26" s="44"/>
      <c r="B26" s="45"/>
      <c r="C26" s="45"/>
      <c r="D26" s="46"/>
      <c r="E26" s="129"/>
      <c r="F26" s="130"/>
      <c r="G26" s="131"/>
      <c r="H26" s="131"/>
      <c r="I26" s="131"/>
      <c r="J26" s="33">
        <f t="shared" si="6"/>
        <v>1</v>
      </c>
      <c r="K26" s="28">
        <f t="shared" si="2"/>
        <v>0</v>
      </c>
      <c r="L26" s="17">
        <f t="shared" si="5"/>
        <v>0</v>
      </c>
      <c r="M26" s="17">
        <f t="shared" si="3"/>
        <v>0</v>
      </c>
    </row>
    <row r="27" spans="1:13" x14ac:dyDescent="0.35">
      <c r="A27" s="44"/>
      <c r="B27" s="45"/>
      <c r="C27" s="45"/>
      <c r="D27" s="46"/>
      <c r="E27" s="129"/>
      <c r="F27" s="130"/>
      <c r="G27" s="131"/>
      <c r="H27" s="131"/>
      <c r="I27" s="131"/>
      <c r="J27" s="33">
        <f t="shared" si="6"/>
        <v>1</v>
      </c>
      <c r="K27" s="28">
        <f t="shared" si="2"/>
        <v>0</v>
      </c>
      <c r="L27" s="17">
        <f t="shared" si="5"/>
        <v>0</v>
      </c>
      <c r="M27" s="17">
        <f t="shared" si="3"/>
        <v>0</v>
      </c>
    </row>
    <row r="28" spans="1:13" x14ac:dyDescent="0.35">
      <c r="A28" s="44"/>
      <c r="B28" s="45"/>
      <c r="C28" s="45"/>
      <c r="D28" s="46"/>
      <c r="E28" s="129"/>
      <c r="F28" s="130"/>
      <c r="G28" s="131"/>
      <c r="H28" s="131"/>
      <c r="I28" s="131"/>
      <c r="J28" s="33">
        <f t="shared" si="6"/>
        <v>1</v>
      </c>
      <c r="K28" s="28">
        <f t="shared" si="2"/>
        <v>0</v>
      </c>
      <c r="L28" s="17">
        <f t="shared" si="5"/>
        <v>0</v>
      </c>
      <c r="M28" s="17">
        <f t="shared" si="3"/>
        <v>0</v>
      </c>
    </row>
    <row r="29" spans="1:13" x14ac:dyDescent="0.35">
      <c r="A29" s="44"/>
      <c r="B29" s="45"/>
      <c r="C29" s="45"/>
      <c r="D29" s="46"/>
      <c r="E29" s="129"/>
      <c r="F29" s="130"/>
      <c r="G29" s="131"/>
      <c r="H29" s="131"/>
      <c r="I29" s="131"/>
      <c r="J29" s="33">
        <f t="shared" ref="J29" si="7">DATEDIF(G29,H29,"m")+1</f>
        <v>1</v>
      </c>
      <c r="K29" s="28">
        <f t="shared" si="2"/>
        <v>0</v>
      </c>
      <c r="L29" s="17">
        <f t="shared" si="5"/>
        <v>0</v>
      </c>
      <c r="M29" s="17">
        <f t="shared" si="3"/>
        <v>0</v>
      </c>
    </row>
    <row r="30" spans="1:13" x14ac:dyDescent="0.35">
      <c r="A30" s="44"/>
      <c r="B30" s="45"/>
      <c r="C30" s="45"/>
      <c r="D30" s="46"/>
      <c r="E30" s="129"/>
      <c r="F30" s="130"/>
      <c r="G30" s="131"/>
      <c r="H30" s="131"/>
      <c r="I30" s="131"/>
      <c r="J30" s="33">
        <f t="shared" si="6"/>
        <v>1</v>
      </c>
      <c r="K30" s="28">
        <f t="shared" si="2"/>
        <v>0</v>
      </c>
      <c r="L30" s="17">
        <f t="shared" si="5"/>
        <v>0</v>
      </c>
      <c r="M30" s="17">
        <f t="shared" si="3"/>
        <v>0</v>
      </c>
    </row>
    <row r="31" spans="1:13" x14ac:dyDescent="0.35">
      <c r="A31" s="44"/>
      <c r="B31" s="45"/>
      <c r="C31" s="45"/>
      <c r="D31" s="46"/>
      <c r="E31" s="129"/>
      <c r="F31" s="130"/>
      <c r="G31" s="131"/>
      <c r="H31" s="131"/>
      <c r="I31" s="131"/>
      <c r="J31" s="33">
        <f t="shared" si="6"/>
        <v>1</v>
      </c>
      <c r="K31" s="28">
        <f t="shared" si="2"/>
        <v>0</v>
      </c>
      <c r="L31" s="17">
        <f t="shared" si="5"/>
        <v>0</v>
      </c>
      <c r="M31" s="17">
        <f t="shared" si="3"/>
        <v>0</v>
      </c>
    </row>
    <row r="32" spans="1:13" x14ac:dyDescent="0.35">
      <c r="A32" s="44"/>
      <c r="B32" s="45"/>
      <c r="C32" s="45"/>
      <c r="D32" s="46"/>
      <c r="E32" s="129"/>
      <c r="F32" s="130"/>
      <c r="G32" s="131"/>
      <c r="H32" s="131"/>
      <c r="I32" s="131"/>
      <c r="J32" s="33">
        <f t="shared" si="6"/>
        <v>1</v>
      </c>
      <c r="K32" s="28">
        <f t="shared" si="2"/>
        <v>0</v>
      </c>
      <c r="L32" s="17">
        <f t="shared" si="5"/>
        <v>0</v>
      </c>
      <c r="M32" s="17">
        <f t="shared" si="3"/>
        <v>0</v>
      </c>
    </row>
    <row r="33" spans="1:16" x14ac:dyDescent="0.35">
      <c r="A33" s="44"/>
      <c r="B33" s="45"/>
      <c r="C33" s="45"/>
      <c r="D33" s="46"/>
      <c r="E33" s="129"/>
      <c r="F33" s="130"/>
      <c r="G33" s="131"/>
      <c r="H33" s="131"/>
      <c r="I33" s="131"/>
      <c r="J33" s="33">
        <f t="shared" si="6"/>
        <v>1</v>
      </c>
      <c r="K33" s="28">
        <f t="shared" si="2"/>
        <v>0</v>
      </c>
      <c r="L33" s="17">
        <f t="shared" si="5"/>
        <v>0</v>
      </c>
      <c r="M33" s="17">
        <f t="shared" si="3"/>
        <v>0</v>
      </c>
    </row>
    <row r="34" spans="1:16" x14ac:dyDescent="0.35">
      <c r="A34" s="44"/>
      <c r="B34" s="45"/>
      <c r="C34" s="45"/>
      <c r="D34" s="46"/>
      <c r="E34" s="129"/>
      <c r="F34" s="130"/>
      <c r="G34" s="131"/>
      <c r="H34" s="131"/>
      <c r="I34" s="131"/>
      <c r="J34" s="33">
        <f t="shared" si="6"/>
        <v>1</v>
      </c>
      <c r="K34" s="28">
        <f t="shared" si="2"/>
        <v>0</v>
      </c>
      <c r="L34" s="17">
        <f t="shared" si="5"/>
        <v>0</v>
      </c>
      <c r="M34" s="17">
        <f t="shared" si="3"/>
        <v>0</v>
      </c>
    </row>
    <row r="35" spans="1:16" x14ac:dyDescent="0.35">
      <c r="A35" s="44"/>
      <c r="B35" s="45"/>
      <c r="C35" s="45"/>
      <c r="D35" s="46"/>
      <c r="E35" s="129"/>
      <c r="F35" s="130"/>
      <c r="G35" s="131"/>
      <c r="H35" s="131"/>
      <c r="I35" s="131"/>
      <c r="J35" s="33">
        <f t="shared" si="6"/>
        <v>1</v>
      </c>
      <c r="K35" s="28">
        <f t="shared" si="2"/>
        <v>0</v>
      </c>
      <c r="L35" s="17">
        <f t="shared" si="5"/>
        <v>0</v>
      </c>
      <c r="M35" s="17">
        <f t="shared" si="3"/>
        <v>0</v>
      </c>
    </row>
    <row r="36" spans="1:16" x14ac:dyDescent="0.35">
      <c r="A36" s="45"/>
      <c r="B36" s="45"/>
      <c r="C36" s="45"/>
      <c r="D36" s="46"/>
      <c r="E36" s="129"/>
      <c r="F36" s="130"/>
      <c r="G36" s="131"/>
      <c r="H36" s="131"/>
      <c r="I36" s="131"/>
      <c r="J36" s="33">
        <f t="shared" si="1"/>
        <v>1</v>
      </c>
      <c r="K36" s="28">
        <f t="shared" si="2"/>
        <v>0</v>
      </c>
      <c r="L36" s="17">
        <f t="shared" si="5"/>
        <v>0</v>
      </c>
      <c r="M36" s="17">
        <f t="shared" si="3"/>
        <v>0</v>
      </c>
    </row>
    <row r="37" spans="1:16" x14ac:dyDescent="0.35">
      <c r="A37" s="45"/>
      <c r="B37" s="45"/>
      <c r="C37" s="45"/>
      <c r="D37" s="46"/>
      <c r="E37" s="129"/>
      <c r="F37" s="130"/>
      <c r="G37" s="131"/>
      <c r="H37" s="131"/>
      <c r="I37" s="131"/>
      <c r="J37" s="33">
        <f t="shared" si="1"/>
        <v>1</v>
      </c>
      <c r="K37" s="28">
        <f t="shared" si="2"/>
        <v>0</v>
      </c>
      <c r="L37" s="17">
        <f t="shared" si="5"/>
        <v>0</v>
      </c>
      <c r="M37" s="17">
        <f t="shared" si="3"/>
        <v>0</v>
      </c>
    </row>
    <row r="38" spans="1:16" x14ac:dyDescent="0.35">
      <c r="A38" s="47"/>
      <c r="B38" s="45"/>
      <c r="C38" s="45"/>
      <c r="D38" s="46"/>
      <c r="E38" s="129"/>
      <c r="F38" s="130"/>
      <c r="G38" s="131"/>
      <c r="H38" s="131"/>
      <c r="I38" s="131"/>
      <c r="J38" s="33">
        <f t="shared" si="1"/>
        <v>1</v>
      </c>
      <c r="K38" s="28">
        <f t="shared" si="2"/>
        <v>0</v>
      </c>
      <c r="L38" s="17">
        <f t="shared" si="5"/>
        <v>0</v>
      </c>
      <c r="M38" s="17">
        <f t="shared" si="3"/>
        <v>0</v>
      </c>
    </row>
    <row r="39" spans="1:16" x14ac:dyDescent="0.35">
      <c r="A39" s="45"/>
      <c r="B39" s="45"/>
      <c r="C39" s="45"/>
      <c r="D39" s="46"/>
      <c r="E39" s="129"/>
      <c r="F39" s="130"/>
      <c r="G39" s="131"/>
      <c r="H39" s="131"/>
      <c r="I39" s="131"/>
      <c r="J39" s="33">
        <f t="shared" si="1"/>
        <v>1</v>
      </c>
      <c r="K39" s="28">
        <f t="shared" si="2"/>
        <v>0</v>
      </c>
      <c r="L39" s="17">
        <f t="shared" si="5"/>
        <v>0</v>
      </c>
      <c r="M39" s="17">
        <f t="shared" si="3"/>
        <v>0</v>
      </c>
    </row>
    <row r="40" spans="1:16" x14ac:dyDescent="0.35">
      <c r="A40" s="45"/>
      <c r="B40" s="45"/>
      <c r="C40" s="45"/>
      <c r="D40" s="46"/>
      <c r="E40" s="129"/>
      <c r="F40" s="130"/>
      <c r="G40" s="131"/>
      <c r="H40" s="131"/>
      <c r="I40" s="131"/>
      <c r="J40" s="33">
        <f t="shared" si="1"/>
        <v>1</v>
      </c>
      <c r="K40" s="28">
        <f t="shared" si="2"/>
        <v>0</v>
      </c>
      <c r="L40" s="17">
        <f t="shared" si="5"/>
        <v>0</v>
      </c>
      <c r="M40" s="17">
        <f t="shared" si="3"/>
        <v>0</v>
      </c>
    </row>
    <row r="41" spans="1:16" x14ac:dyDescent="0.35">
      <c r="A41" s="45"/>
      <c r="B41" s="45"/>
      <c r="C41" s="45"/>
      <c r="D41" s="46"/>
      <c r="E41" s="129"/>
      <c r="F41" s="130"/>
      <c r="G41" s="131"/>
      <c r="H41" s="131"/>
      <c r="I41" s="131"/>
      <c r="J41" s="33">
        <f t="shared" si="1"/>
        <v>1</v>
      </c>
      <c r="K41" s="28">
        <f t="shared" si="2"/>
        <v>0</v>
      </c>
      <c r="L41" s="17">
        <f t="shared" si="5"/>
        <v>0</v>
      </c>
      <c r="M41" s="17">
        <f t="shared" si="3"/>
        <v>0</v>
      </c>
    </row>
    <row r="42" spans="1:16" x14ac:dyDescent="0.35">
      <c r="A42" s="45"/>
      <c r="B42" s="45"/>
      <c r="C42" s="45"/>
      <c r="D42" s="46"/>
      <c r="E42" s="129"/>
      <c r="F42" s="130"/>
      <c r="G42" s="131"/>
      <c r="H42" s="131"/>
      <c r="I42" s="131"/>
      <c r="J42" s="33">
        <f t="shared" si="1"/>
        <v>1</v>
      </c>
      <c r="K42" s="28">
        <f t="shared" si="2"/>
        <v>0</v>
      </c>
      <c r="L42" s="17">
        <f t="shared" si="5"/>
        <v>0</v>
      </c>
      <c r="M42" s="17">
        <f t="shared" si="3"/>
        <v>0</v>
      </c>
    </row>
    <row r="43" spans="1:16" x14ac:dyDescent="0.35">
      <c r="A43" s="45"/>
      <c r="B43" s="45"/>
      <c r="C43" s="45"/>
      <c r="D43" s="46"/>
      <c r="E43" s="129"/>
      <c r="F43" s="130"/>
      <c r="G43" s="131"/>
      <c r="H43" s="131"/>
      <c r="I43" s="131"/>
      <c r="J43" s="33">
        <f t="shared" si="1"/>
        <v>1</v>
      </c>
      <c r="K43" s="28">
        <f t="shared" si="2"/>
        <v>0</v>
      </c>
      <c r="L43" s="17">
        <f t="shared" si="5"/>
        <v>0</v>
      </c>
      <c r="M43" s="17">
        <f t="shared" si="3"/>
        <v>0</v>
      </c>
    </row>
    <row r="44" spans="1:16" s="3" customFormat="1" x14ac:dyDescent="0.35">
      <c r="A44" s="11"/>
      <c r="I44" s="35"/>
      <c r="K44" s="6">
        <f t="shared" ref="K44:M44" si="8">SUM(K14:K43)</f>
        <v>0</v>
      </c>
      <c r="L44" s="6">
        <f t="shared" si="8"/>
        <v>0</v>
      </c>
      <c r="M44" s="6">
        <f t="shared" si="8"/>
        <v>0</v>
      </c>
      <c r="N44"/>
      <c r="O44"/>
      <c r="P44"/>
    </row>
    <row r="45" spans="1:16" ht="18.5" x14ac:dyDescent="0.45">
      <c r="A45" s="54" t="s">
        <v>131</v>
      </c>
      <c r="J45" s="9"/>
    </row>
    <row r="46" spans="1:16" ht="15.65" customHeight="1" x14ac:dyDescent="0.35">
      <c r="A46" s="65" t="s">
        <v>114</v>
      </c>
      <c r="B46" s="161" t="s">
        <v>132</v>
      </c>
      <c r="C46" s="162"/>
      <c r="D46" s="162"/>
      <c r="E46" s="162"/>
      <c r="F46" s="162"/>
      <c r="G46" s="162"/>
      <c r="H46" s="162"/>
      <c r="I46" s="163"/>
    </row>
    <row r="47" spans="1:16" ht="59.15" customHeight="1" x14ac:dyDescent="0.35">
      <c r="A47" s="66" t="str">
        <f t="shared" ref="A47" si="9">A11</f>
        <v>Example Position (John Doe)</v>
      </c>
      <c r="B47" s="164" t="s">
        <v>133</v>
      </c>
      <c r="C47" s="165"/>
      <c r="D47" s="165"/>
      <c r="E47" s="165"/>
      <c r="F47" s="165"/>
      <c r="G47" s="165"/>
      <c r="H47" s="165"/>
      <c r="I47" s="166"/>
      <c r="J47" s="9"/>
    </row>
    <row r="48" spans="1:16" x14ac:dyDescent="0.35">
      <c r="A48" s="43">
        <f>A14</f>
        <v>0</v>
      </c>
      <c r="B48" s="157"/>
      <c r="C48" s="158"/>
      <c r="D48" s="158"/>
      <c r="E48" s="158"/>
      <c r="F48" s="158"/>
      <c r="G48" s="158"/>
      <c r="H48" s="158"/>
      <c r="I48" s="159"/>
    </row>
    <row r="49" spans="1:9" x14ac:dyDescent="0.35">
      <c r="A49" s="43">
        <f t="shared" ref="A49:A77" si="10">A15</f>
        <v>0</v>
      </c>
      <c r="B49" s="157"/>
      <c r="C49" s="158"/>
      <c r="D49" s="158"/>
      <c r="E49" s="158"/>
      <c r="F49" s="158"/>
      <c r="G49" s="158"/>
      <c r="H49" s="158"/>
      <c r="I49" s="159"/>
    </row>
    <row r="50" spans="1:9" x14ac:dyDescent="0.35">
      <c r="A50" s="43">
        <f t="shared" si="10"/>
        <v>0</v>
      </c>
      <c r="B50" s="157"/>
      <c r="C50" s="158"/>
      <c r="D50" s="158"/>
      <c r="E50" s="158"/>
      <c r="F50" s="158"/>
      <c r="G50" s="158"/>
      <c r="H50" s="158"/>
      <c r="I50" s="159"/>
    </row>
    <row r="51" spans="1:9" x14ac:dyDescent="0.35">
      <c r="A51" s="43">
        <f t="shared" si="10"/>
        <v>0</v>
      </c>
      <c r="B51" s="157"/>
      <c r="C51" s="158"/>
      <c r="D51" s="158"/>
      <c r="E51" s="158"/>
      <c r="F51" s="158"/>
      <c r="G51" s="158"/>
      <c r="H51" s="158"/>
      <c r="I51" s="159"/>
    </row>
    <row r="52" spans="1:9" x14ac:dyDescent="0.35">
      <c r="A52" s="43">
        <f t="shared" si="10"/>
        <v>0</v>
      </c>
      <c r="B52" s="157"/>
      <c r="C52" s="158"/>
      <c r="D52" s="158"/>
      <c r="E52" s="158"/>
      <c r="F52" s="158"/>
      <c r="G52" s="158"/>
      <c r="H52" s="158"/>
      <c r="I52" s="159"/>
    </row>
    <row r="53" spans="1:9" x14ac:dyDescent="0.35">
      <c r="A53" s="43">
        <f t="shared" si="10"/>
        <v>0</v>
      </c>
      <c r="B53" s="157"/>
      <c r="C53" s="158"/>
      <c r="D53" s="158"/>
      <c r="E53" s="158"/>
      <c r="F53" s="158"/>
      <c r="G53" s="158"/>
      <c r="H53" s="158"/>
      <c r="I53" s="159"/>
    </row>
    <row r="54" spans="1:9" x14ac:dyDescent="0.35">
      <c r="A54" s="43">
        <f t="shared" si="10"/>
        <v>0</v>
      </c>
      <c r="B54" s="157"/>
      <c r="C54" s="158"/>
      <c r="D54" s="158"/>
      <c r="E54" s="158"/>
      <c r="F54" s="158"/>
      <c r="G54" s="158"/>
      <c r="H54" s="158"/>
      <c r="I54" s="159"/>
    </row>
    <row r="55" spans="1:9" x14ac:dyDescent="0.35">
      <c r="A55" s="43">
        <f t="shared" si="10"/>
        <v>0</v>
      </c>
      <c r="B55" s="157"/>
      <c r="C55" s="158"/>
      <c r="D55" s="158"/>
      <c r="E55" s="158"/>
      <c r="F55" s="158"/>
      <c r="G55" s="158"/>
      <c r="H55" s="158"/>
      <c r="I55" s="159"/>
    </row>
    <row r="56" spans="1:9" x14ac:dyDescent="0.35">
      <c r="A56" s="43">
        <f t="shared" si="10"/>
        <v>0</v>
      </c>
      <c r="B56" s="157"/>
      <c r="C56" s="158"/>
      <c r="D56" s="158"/>
      <c r="E56" s="158"/>
      <c r="F56" s="158"/>
      <c r="G56" s="158"/>
      <c r="H56" s="158"/>
      <c r="I56" s="159"/>
    </row>
    <row r="57" spans="1:9" x14ac:dyDescent="0.35">
      <c r="A57" s="43">
        <f t="shared" si="10"/>
        <v>0</v>
      </c>
      <c r="B57" s="157"/>
      <c r="C57" s="158"/>
      <c r="D57" s="158"/>
      <c r="E57" s="158"/>
      <c r="F57" s="158"/>
      <c r="G57" s="158"/>
      <c r="H57" s="158"/>
      <c r="I57" s="159"/>
    </row>
    <row r="58" spans="1:9" x14ac:dyDescent="0.35">
      <c r="A58" s="43">
        <f t="shared" si="10"/>
        <v>0</v>
      </c>
      <c r="B58" s="157"/>
      <c r="C58" s="158"/>
      <c r="D58" s="158"/>
      <c r="E58" s="158"/>
      <c r="F58" s="158"/>
      <c r="G58" s="158"/>
      <c r="H58" s="158"/>
      <c r="I58" s="159"/>
    </row>
    <row r="59" spans="1:9" x14ac:dyDescent="0.35">
      <c r="A59" s="43">
        <f t="shared" si="10"/>
        <v>0</v>
      </c>
      <c r="B59" s="157"/>
      <c r="C59" s="158"/>
      <c r="D59" s="158"/>
      <c r="E59" s="158"/>
      <c r="F59" s="158"/>
      <c r="G59" s="158"/>
      <c r="H59" s="158"/>
      <c r="I59" s="159"/>
    </row>
    <row r="60" spans="1:9" x14ac:dyDescent="0.35">
      <c r="A60" s="43">
        <f t="shared" si="10"/>
        <v>0</v>
      </c>
      <c r="B60" s="157"/>
      <c r="C60" s="158"/>
      <c r="D60" s="158"/>
      <c r="E60" s="158"/>
      <c r="F60" s="158"/>
      <c r="G60" s="158"/>
      <c r="H60" s="158"/>
      <c r="I60" s="159"/>
    </row>
    <row r="61" spans="1:9" x14ac:dyDescent="0.35">
      <c r="A61" s="43">
        <f t="shared" si="10"/>
        <v>0</v>
      </c>
      <c r="B61" s="157"/>
      <c r="C61" s="158"/>
      <c r="D61" s="158"/>
      <c r="E61" s="158"/>
      <c r="F61" s="158"/>
      <c r="G61" s="158"/>
      <c r="H61" s="158"/>
      <c r="I61" s="159"/>
    </row>
    <row r="62" spans="1:9" x14ac:dyDescent="0.35">
      <c r="A62" s="43">
        <f t="shared" si="10"/>
        <v>0</v>
      </c>
      <c r="B62" s="157"/>
      <c r="C62" s="158"/>
      <c r="D62" s="158"/>
      <c r="E62" s="158"/>
      <c r="F62" s="158"/>
      <c r="G62" s="158"/>
      <c r="H62" s="158"/>
      <c r="I62" s="159"/>
    </row>
    <row r="63" spans="1:9" x14ac:dyDescent="0.35">
      <c r="A63" s="43">
        <f t="shared" si="10"/>
        <v>0</v>
      </c>
      <c r="B63" s="157"/>
      <c r="C63" s="158"/>
      <c r="D63" s="158"/>
      <c r="E63" s="158"/>
      <c r="F63" s="158"/>
      <c r="G63" s="158"/>
      <c r="H63" s="158"/>
      <c r="I63" s="159"/>
    </row>
    <row r="64" spans="1:9" x14ac:dyDescent="0.35">
      <c r="A64" s="43">
        <f t="shared" si="10"/>
        <v>0</v>
      </c>
      <c r="B64" s="157"/>
      <c r="C64" s="158"/>
      <c r="D64" s="158"/>
      <c r="E64" s="158"/>
      <c r="F64" s="158"/>
      <c r="G64" s="158"/>
      <c r="H64" s="158"/>
      <c r="I64" s="159"/>
    </row>
    <row r="65" spans="1:9" x14ac:dyDescent="0.35">
      <c r="A65" s="43">
        <f t="shared" si="10"/>
        <v>0</v>
      </c>
      <c r="B65" s="157"/>
      <c r="C65" s="158"/>
      <c r="D65" s="158"/>
      <c r="E65" s="158"/>
      <c r="F65" s="158"/>
      <c r="G65" s="158"/>
      <c r="H65" s="158"/>
      <c r="I65" s="159"/>
    </row>
    <row r="66" spans="1:9" x14ac:dyDescent="0.35">
      <c r="A66" s="43">
        <f t="shared" si="10"/>
        <v>0</v>
      </c>
      <c r="B66" s="157"/>
      <c r="C66" s="158"/>
      <c r="D66" s="158"/>
      <c r="E66" s="158"/>
      <c r="F66" s="158"/>
      <c r="G66" s="158"/>
      <c r="H66" s="158"/>
      <c r="I66" s="159"/>
    </row>
    <row r="67" spans="1:9" x14ac:dyDescent="0.35">
      <c r="A67" s="43">
        <f t="shared" si="10"/>
        <v>0</v>
      </c>
      <c r="B67" s="157"/>
      <c r="C67" s="158"/>
      <c r="D67" s="158"/>
      <c r="E67" s="158"/>
      <c r="F67" s="158"/>
      <c r="G67" s="158"/>
      <c r="H67" s="158"/>
      <c r="I67" s="159"/>
    </row>
    <row r="68" spans="1:9" x14ac:dyDescent="0.35">
      <c r="A68" s="43">
        <f t="shared" si="10"/>
        <v>0</v>
      </c>
      <c r="B68" s="157"/>
      <c r="C68" s="158"/>
      <c r="D68" s="158"/>
      <c r="E68" s="158"/>
      <c r="F68" s="158"/>
      <c r="G68" s="158"/>
      <c r="H68" s="158"/>
      <c r="I68" s="159"/>
    </row>
    <row r="69" spans="1:9" x14ac:dyDescent="0.35">
      <c r="A69" s="43">
        <f t="shared" si="10"/>
        <v>0</v>
      </c>
      <c r="B69" s="157"/>
      <c r="C69" s="158"/>
      <c r="D69" s="158"/>
      <c r="E69" s="158"/>
      <c r="F69" s="158"/>
      <c r="G69" s="158"/>
      <c r="H69" s="158"/>
      <c r="I69" s="159"/>
    </row>
    <row r="70" spans="1:9" x14ac:dyDescent="0.35">
      <c r="A70" s="43">
        <f t="shared" si="10"/>
        <v>0</v>
      </c>
      <c r="B70" s="157"/>
      <c r="C70" s="158"/>
      <c r="D70" s="158"/>
      <c r="E70" s="158"/>
      <c r="F70" s="158"/>
      <c r="G70" s="158"/>
      <c r="H70" s="158"/>
      <c r="I70" s="159"/>
    </row>
    <row r="71" spans="1:9" x14ac:dyDescent="0.35">
      <c r="A71" s="43">
        <f t="shared" si="10"/>
        <v>0</v>
      </c>
      <c r="B71" s="157"/>
      <c r="C71" s="158"/>
      <c r="D71" s="158"/>
      <c r="E71" s="158"/>
      <c r="F71" s="158"/>
      <c r="G71" s="158"/>
      <c r="H71" s="158"/>
      <c r="I71" s="159"/>
    </row>
    <row r="72" spans="1:9" x14ac:dyDescent="0.35">
      <c r="A72" s="43">
        <f t="shared" si="10"/>
        <v>0</v>
      </c>
      <c r="B72" s="157"/>
      <c r="C72" s="158"/>
      <c r="D72" s="158"/>
      <c r="E72" s="158"/>
      <c r="F72" s="158"/>
      <c r="G72" s="158"/>
      <c r="H72" s="158"/>
      <c r="I72" s="159"/>
    </row>
    <row r="73" spans="1:9" x14ac:dyDescent="0.35">
      <c r="A73" s="43">
        <f t="shared" si="10"/>
        <v>0</v>
      </c>
      <c r="B73" s="157"/>
      <c r="C73" s="158"/>
      <c r="D73" s="158"/>
      <c r="E73" s="158"/>
      <c r="F73" s="158"/>
      <c r="G73" s="158"/>
      <c r="H73" s="158"/>
      <c r="I73" s="159"/>
    </row>
    <row r="74" spans="1:9" x14ac:dyDescent="0.35">
      <c r="A74" s="43">
        <f t="shared" si="10"/>
        <v>0</v>
      </c>
      <c r="B74" s="157"/>
      <c r="C74" s="158"/>
      <c r="D74" s="158"/>
      <c r="E74" s="158"/>
      <c r="F74" s="158"/>
      <c r="G74" s="158"/>
      <c r="H74" s="158"/>
      <c r="I74" s="159"/>
    </row>
    <row r="75" spans="1:9" x14ac:dyDescent="0.35">
      <c r="A75" s="43">
        <f t="shared" si="10"/>
        <v>0</v>
      </c>
      <c r="B75" s="157"/>
      <c r="C75" s="158"/>
      <c r="D75" s="158"/>
      <c r="E75" s="158"/>
      <c r="F75" s="158"/>
      <c r="G75" s="158"/>
      <c r="H75" s="158"/>
      <c r="I75" s="159"/>
    </row>
    <row r="76" spans="1:9" x14ac:dyDescent="0.35">
      <c r="A76" s="43">
        <f t="shared" si="10"/>
        <v>0</v>
      </c>
      <c r="B76" s="157"/>
      <c r="C76" s="158"/>
      <c r="D76" s="158"/>
      <c r="E76" s="158"/>
      <c r="F76" s="158"/>
      <c r="G76" s="158"/>
      <c r="H76" s="158"/>
      <c r="I76" s="159"/>
    </row>
    <row r="77" spans="1:9" x14ac:dyDescent="0.35">
      <c r="A77" s="43">
        <f t="shared" si="10"/>
        <v>0</v>
      </c>
      <c r="B77" s="157"/>
      <c r="C77" s="158"/>
      <c r="D77" s="158"/>
      <c r="E77" s="158"/>
      <c r="F77" s="158"/>
      <c r="G77" s="158"/>
      <c r="H77" s="158"/>
      <c r="I77" s="159"/>
    </row>
    <row r="80" spans="1:9" ht="18.5" x14ac:dyDescent="0.45">
      <c r="A80" s="15" t="s">
        <v>134</v>
      </c>
    </row>
    <row r="81" spans="1:8" hidden="1" x14ac:dyDescent="0.35">
      <c r="B81" s="9"/>
    </row>
    <row r="82" spans="1:8" hidden="1" x14ac:dyDescent="0.35">
      <c r="A82" s="14" t="s">
        <v>135</v>
      </c>
      <c r="E82" s="25"/>
    </row>
    <row r="83" spans="1:8" hidden="1" x14ac:dyDescent="0.35">
      <c r="B83" s="167" t="s">
        <v>136</v>
      </c>
      <c r="C83" s="168"/>
      <c r="D83" s="168"/>
      <c r="E83" s="168"/>
      <c r="F83" s="168"/>
      <c r="G83" s="169"/>
      <c r="H83" s="9"/>
    </row>
    <row r="84" spans="1:8" hidden="1" x14ac:dyDescent="0.35">
      <c r="A84" s="13" t="s">
        <v>137</v>
      </c>
      <c r="B84" s="37" t="s">
        <v>53</v>
      </c>
      <c r="C84" s="41" t="s">
        <v>124</v>
      </c>
      <c r="D84" s="41" t="s">
        <v>125</v>
      </c>
      <c r="E84" s="41" t="s">
        <v>138</v>
      </c>
      <c r="F84" s="41" t="s">
        <v>139</v>
      </c>
      <c r="G84" s="41" t="s">
        <v>140</v>
      </c>
    </row>
    <row r="85" spans="1:8" hidden="1" x14ac:dyDescent="0.35">
      <c r="A85" s="19" t="str">
        <f>'Summary Tables'!A10</f>
        <v>Admin</v>
      </c>
      <c r="B85" s="22">
        <f>SUM(C85:G85)</f>
        <v>0</v>
      </c>
      <c r="C85" s="21">
        <f t="shared" ref="C85:C97" si="11">SUMIF($C$14:$C$43, $A85, L$14:L$43)</f>
        <v>0</v>
      </c>
      <c r="D85" s="21">
        <f t="shared" ref="D85:D97" si="12">SUMIF($C$14:$C$43, $A85, M$14:M$43)</f>
        <v>0</v>
      </c>
      <c r="E85" s="21">
        <f t="shared" ref="E85:E97" si="13">SUMIF($C$14:$C$43, $A85, N$14:N$43)</f>
        <v>0</v>
      </c>
      <c r="F85" s="21">
        <f t="shared" ref="F85:F97" si="14">SUMIF($C$14:$C$43, $A85, O$14:O$43)</f>
        <v>0</v>
      </c>
      <c r="G85" s="21">
        <f t="shared" ref="G85:G97" si="15">SUMIF($C$14:$C$43, $A85, P$14:P$43)</f>
        <v>0</v>
      </c>
    </row>
    <row r="86" spans="1:8" hidden="1" x14ac:dyDescent="0.35">
      <c r="A86" s="19" t="str">
        <f>'Summary Tables'!A11</f>
        <v>[Fill in Initiative name]1</v>
      </c>
      <c r="B86" s="22">
        <f t="shared" ref="B86:B97" si="16">SUM(C86:G86)</f>
        <v>0</v>
      </c>
      <c r="C86" s="21">
        <f t="shared" si="11"/>
        <v>0</v>
      </c>
      <c r="D86" s="21">
        <f t="shared" si="12"/>
        <v>0</v>
      </c>
      <c r="E86" s="21">
        <f t="shared" si="13"/>
        <v>0</v>
      </c>
      <c r="F86" s="21">
        <f t="shared" si="14"/>
        <v>0</v>
      </c>
      <c r="G86" s="21">
        <f t="shared" si="15"/>
        <v>0</v>
      </c>
    </row>
    <row r="87" spans="1:8" hidden="1" x14ac:dyDescent="0.35">
      <c r="A87" s="19" t="str">
        <f>'Summary Tables'!A12</f>
        <v>[Fill in Initiative name]2</v>
      </c>
      <c r="B87" s="22">
        <f t="shared" si="16"/>
        <v>0</v>
      </c>
      <c r="C87" s="21">
        <f t="shared" si="11"/>
        <v>0</v>
      </c>
      <c r="D87" s="21">
        <f t="shared" si="12"/>
        <v>0</v>
      </c>
      <c r="E87" s="21">
        <f t="shared" si="13"/>
        <v>0</v>
      </c>
      <c r="F87" s="21">
        <f t="shared" si="14"/>
        <v>0</v>
      </c>
      <c r="G87" s="21">
        <f t="shared" si="15"/>
        <v>0</v>
      </c>
    </row>
    <row r="88" spans="1:8" hidden="1" x14ac:dyDescent="0.35">
      <c r="A88" s="19" t="str">
        <f>'Summary Tables'!A13</f>
        <v>[Fill in Initiative name]3</v>
      </c>
      <c r="B88" s="22">
        <f t="shared" si="16"/>
        <v>0</v>
      </c>
      <c r="C88" s="21">
        <f t="shared" si="11"/>
        <v>0</v>
      </c>
      <c r="D88" s="21">
        <f t="shared" si="12"/>
        <v>0</v>
      </c>
      <c r="E88" s="21">
        <f t="shared" si="13"/>
        <v>0</v>
      </c>
      <c r="F88" s="21">
        <f t="shared" si="14"/>
        <v>0</v>
      </c>
      <c r="G88" s="21">
        <f t="shared" si="15"/>
        <v>0</v>
      </c>
    </row>
    <row r="89" spans="1:8" hidden="1" x14ac:dyDescent="0.35">
      <c r="A89" s="19" t="str">
        <f>'Summary Tables'!A14</f>
        <v>[Fill in Initiative name]4</v>
      </c>
      <c r="B89" s="22">
        <f t="shared" si="16"/>
        <v>0</v>
      </c>
      <c r="C89" s="21">
        <f t="shared" si="11"/>
        <v>0</v>
      </c>
      <c r="D89" s="21">
        <f t="shared" si="12"/>
        <v>0</v>
      </c>
      <c r="E89" s="21">
        <f t="shared" si="13"/>
        <v>0</v>
      </c>
      <c r="F89" s="21">
        <f t="shared" si="14"/>
        <v>0</v>
      </c>
      <c r="G89" s="21">
        <f t="shared" si="15"/>
        <v>0</v>
      </c>
    </row>
    <row r="90" spans="1:8" hidden="1" x14ac:dyDescent="0.35">
      <c r="A90" s="19" t="str">
        <f>'Summary Tables'!A15</f>
        <v>[Fill in Initiative name]5</v>
      </c>
      <c r="B90" s="22">
        <f t="shared" si="16"/>
        <v>0</v>
      </c>
      <c r="C90" s="21">
        <f t="shared" si="11"/>
        <v>0</v>
      </c>
      <c r="D90" s="21">
        <f t="shared" si="12"/>
        <v>0</v>
      </c>
      <c r="E90" s="21">
        <f t="shared" si="13"/>
        <v>0</v>
      </c>
      <c r="F90" s="21">
        <f t="shared" si="14"/>
        <v>0</v>
      </c>
      <c r="G90" s="21">
        <f t="shared" si="15"/>
        <v>0</v>
      </c>
    </row>
    <row r="91" spans="1:8" hidden="1" x14ac:dyDescent="0.35">
      <c r="A91" s="19" t="str">
        <f>'Summary Tables'!A16</f>
        <v>[Fill in Initiative name]6</v>
      </c>
      <c r="B91" s="22">
        <f t="shared" si="16"/>
        <v>0</v>
      </c>
      <c r="C91" s="21">
        <f t="shared" si="11"/>
        <v>0</v>
      </c>
      <c r="D91" s="21">
        <f t="shared" si="12"/>
        <v>0</v>
      </c>
      <c r="E91" s="21">
        <f t="shared" si="13"/>
        <v>0</v>
      </c>
      <c r="F91" s="21">
        <f t="shared" si="14"/>
        <v>0</v>
      </c>
      <c r="G91" s="21">
        <f t="shared" si="15"/>
        <v>0</v>
      </c>
    </row>
    <row r="92" spans="1:8" hidden="1" x14ac:dyDescent="0.35">
      <c r="A92" s="19" t="str">
        <f>'Summary Tables'!A17</f>
        <v>[Fill in Initiative name]7</v>
      </c>
      <c r="B92" s="22">
        <f t="shared" si="16"/>
        <v>0</v>
      </c>
      <c r="C92" s="21">
        <f t="shared" si="11"/>
        <v>0</v>
      </c>
      <c r="D92" s="21">
        <f t="shared" si="12"/>
        <v>0</v>
      </c>
      <c r="E92" s="21">
        <f t="shared" si="13"/>
        <v>0</v>
      </c>
      <c r="F92" s="21">
        <f t="shared" si="14"/>
        <v>0</v>
      </c>
      <c r="G92" s="21">
        <f t="shared" si="15"/>
        <v>0</v>
      </c>
    </row>
    <row r="93" spans="1:8" hidden="1" x14ac:dyDescent="0.35">
      <c r="A93" s="19" t="str">
        <f>'Summary Tables'!A18</f>
        <v>[Fill in Initiative name]8</v>
      </c>
      <c r="B93" s="22">
        <f t="shared" si="16"/>
        <v>0</v>
      </c>
      <c r="C93" s="21">
        <f t="shared" si="11"/>
        <v>0</v>
      </c>
      <c r="D93" s="21">
        <f t="shared" si="12"/>
        <v>0</v>
      </c>
      <c r="E93" s="21">
        <f t="shared" si="13"/>
        <v>0</v>
      </c>
      <c r="F93" s="21">
        <f t="shared" si="14"/>
        <v>0</v>
      </c>
      <c r="G93" s="21">
        <f t="shared" si="15"/>
        <v>0</v>
      </c>
    </row>
    <row r="94" spans="1:8" hidden="1" x14ac:dyDescent="0.35">
      <c r="A94" s="19" t="str">
        <f>'Summary Tables'!A19</f>
        <v>[Fill in Initiative name]9</v>
      </c>
      <c r="B94" s="22">
        <f t="shared" si="16"/>
        <v>0</v>
      </c>
      <c r="C94" s="21">
        <f t="shared" si="11"/>
        <v>0</v>
      </c>
      <c r="D94" s="21">
        <f t="shared" si="12"/>
        <v>0</v>
      </c>
      <c r="E94" s="21">
        <f t="shared" si="13"/>
        <v>0</v>
      </c>
      <c r="F94" s="21">
        <f t="shared" si="14"/>
        <v>0</v>
      </c>
      <c r="G94" s="21">
        <f t="shared" si="15"/>
        <v>0</v>
      </c>
    </row>
    <row r="95" spans="1:8" hidden="1" x14ac:dyDescent="0.35">
      <c r="A95" s="19" t="str">
        <f>'Summary Tables'!A20</f>
        <v>[Fill in Initiative name]10</v>
      </c>
      <c r="B95" s="22">
        <f t="shared" si="16"/>
        <v>0</v>
      </c>
      <c r="C95" s="21">
        <f t="shared" si="11"/>
        <v>0</v>
      </c>
      <c r="D95" s="21">
        <f t="shared" si="12"/>
        <v>0</v>
      </c>
      <c r="E95" s="21">
        <f t="shared" si="13"/>
        <v>0</v>
      </c>
      <c r="F95" s="21">
        <f t="shared" si="14"/>
        <v>0</v>
      </c>
      <c r="G95" s="21">
        <f t="shared" si="15"/>
        <v>0</v>
      </c>
    </row>
    <row r="96" spans="1:8" hidden="1" x14ac:dyDescent="0.35">
      <c r="A96" s="19" t="str">
        <f>'Summary Tables'!A21</f>
        <v>[Fill in Initiative name]11</v>
      </c>
      <c r="B96" s="22">
        <f t="shared" si="16"/>
        <v>0</v>
      </c>
      <c r="C96" s="21">
        <f t="shared" si="11"/>
        <v>0</v>
      </c>
      <c r="D96" s="21">
        <f t="shared" si="12"/>
        <v>0</v>
      </c>
      <c r="E96" s="21">
        <f t="shared" si="13"/>
        <v>0</v>
      </c>
      <c r="F96" s="21">
        <f t="shared" si="14"/>
        <v>0</v>
      </c>
      <c r="G96" s="21">
        <f t="shared" si="15"/>
        <v>0</v>
      </c>
    </row>
    <row r="97" spans="1:8" hidden="1" x14ac:dyDescent="0.35">
      <c r="A97" s="19" t="str">
        <f>'Summary Tables'!A22</f>
        <v>[Fill in Initiative name]12</v>
      </c>
      <c r="B97" s="22">
        <f t="shared" si="16"/>
        <v>0</v>
      </c>
      <c r="C97" s="21">
        <f t="shared" si="11"/>
        <v>0</v>
      </c>
      <c r="D97" s="21">
        <f t="shared" si="12"/>
        <v>0</v>
      </c>
      <c r="E97" s="21">
        <f t="shared" si="13"/>
        <v>0</v>
      </c>
      <c r="F97" s="21">
        <f t="shared" si="14"/>
        <v>0</v>
      </c>
      <c r="G97" s="21">
        <f t="shared" si="15"/>
        <v>0</v>
      </c>
    </row>
    <row r="98" spans="1:8" hidden="1" x14ac:dyDescent="0.35"/>
    <row r="99" spans="1:8" hidden="1" x14ac:dyDescent="0.35"/>
    <row r="100" spans="1:8" hidden="1" x14ac:dyDescent="0.35">
      <c r="A100" s="14" t="s">
        <v>141</v>
      </c>
      <c r="H100" s="53"/>
    </row>
    <row r="101" spans="1:8" hidden="1" x14ac:dyDescent="0.35">
      <c r="B101" s="167" t="s">
        <v>142</v>
      </c>
      <c r="C101" s="168"/>
      <c r="D101" s="168"/>
      <c r="E101" s="168"/>
      <c r="F101" s="168"/>
      <c r="G101" s="169"/>
      <c r="H101" s="53" t="s">
        <v>129</v>
      </c>
    </row>
    <row r="102" spans="1:8" hidden="1" x14ac:dyDescent="0.35">
      <c r="A102" s="20"/>
      <c r="B102" s="37" t="s">
        <v>53</v>
      </c>
      <c r="C102" s="41" t="s">
        <v>124</v>
      </c>
      <c r="D102" s="41" t="s">
        <v>125</v>
      </c>
      <c r="E102" s="41" t="s">
        <v>138</v>
      </c>
      <c r="F102" s="41" t="s">
        <v>139</v>
      </c>
      <c r="G102" s="41" t="s">
        <v>140</v>
      </c>
      <c r="H102" s="53" t="s">
        <v>143</v>
      </c>
    </row>
    <row r="103" spans="1:8" hidden="1" x14ac:dyDescent="0.35">
      <c r="A103" s="19" t="str">
        <f>'Summary Tables'!A27</f>
        <v>[Fill in Primary Subrecipient name]1</v>
      </c>
      <c r="B103" s="22">
        <f>SUM(C103:G103)</f>
        <v>0</v>
      </c>
      <c r="C103" s="21">
        <f>SUMIF($B$14:$B$43, $A103, L$14:L$43)</f>
        <v>0</v>
      </c>
      <c r="D103" s="21">
        <f>SUMIF($B$14:$B$43, $A103, M$14:M$43)</f>
        <v>0</v>
      </c>
      <c r="E103" s="21">
        <f>SUMIF($B$14:$B$43, $A103, N$14:N$43)</f>
        <v>0</v>
      </c>
      <c r="F103" s="21">
        <f>SUMIF($B$14:$B$43, $A103, O$14:O$43)</f>
        <v>0</v>
      </c>
      <c r="G103" s="21">
        <f>SUMIF($B$14:$B$43, $A103, P$14:P$43)</f>
        <v>0</v>
      </c>
      <c r="H103" s="53"/>
    </row>
    <row r="104" spans="1:8" hidden="1" x14ac:dyDescent="0.35">
      <c r="A104" s="19" t="str">
        <f>'Summary Tables'!A28</f>
        <v>[Fill in Primary Subrecipient name]2</v>
      </c>
      <c r="B104" s="22">
        <f t="shared" ref="B104:B122" si="17">SUM(C104:G104)</f>
        <v>0</v>
      </c>
      <c r="C104" s="21">
        <f t="shared" ref="C104:C122" si="18">SUMIF($B$14:$B$43, $A104, L$14:L$43)</f>
        <v>0</v>
      </c>
      <c r="D104" s="21">
        <f t="shared" ref="D104:D122" si="19">SUMIF($B$14:$B$43, $A104, M$14:M$43)</f>
        <v>0</v>
      </c>
      <c r="E104" s="21">
        <f t="shared" ref="E104:E122" si="20">SUMIF($B$14:$B$43, $A104, N$14:N$43)</f>
        <v>0</v>
      </c>
      <c r="F104" s="21">
        <f t="shared" ref="F104:F122" si="21">SUMIF($B$14:$B$43, $A104, O$14:O$43)</f>
        <v>0</v>
      </c>
      <c r="G104" s="21">
        <f t="shared" ref="G104:G122" si="22">SUMIF($B$14:$B$43, $A104, P$14:P$43)</f>
        <v>0</v>
      </c>
      <c r="H104" s="53"/>
    </row>
    <row r="105" spans="1:8" hidden="1" x14ac:dyDescent="0.35">
      <c r="A105" s="19" t="str">
        <f>'Summary Tables'!A29</f>
        <v>[Fill in Primary Subrecipient name]3</v>
      </c>
      <c r="B105" s="22">
        <f t="shared" si="17"/>
        <v>0</v>
      </c>
      <c r="C105" s="21">
        <f t="shared" si="18"/>
        <v>0</v>
      </c>
      <c r="D105" s="21">
        <f t="shared" si="19"/>
        <v>0</v>
      </c>
      <c r="E105" s="21">
        <f t="shared" si="20"/>
        <v>0</v>
      </c>
      <c r="F105" s="21">
        <f t="shared" si="21"/>
        <v>0</v>
      </c>
      <c r="G105" s="21">
        <f t="shared" si="22"/>
        <v>0</v>
      </c>
      <c r="H105" s="53"/>
    </row>
    <row r="106" spans="1:8" hidden="1" x14ac:dyDescent="0.35">
      <c r="A106" s="19" t="str">
        <f>'Summary Tables'!A30</f>
        <v>[Fill in Primary Subrecipient name]4</v>
      </c>
      <c r="B106" s="22">
        <f t="shared" si="17"/>
        <v>0</v>
      </c>
      <c r="C106" s="21">
        <f t="shared" si="18"/>
        <v>0</v>
      </c>
      <c r="D106" s="21">
        <f t="shared" si="19"/>
        <v>0</v>
      </c>
      <c r="E106" s="21">
        <f t="shared" si="20"/>
        <v>0</v>
      </c>
      <c r="F106" s="21">
        <f t="shared" si="21"/>
        <v>0</v>
      </c>
      <c r="G106" s="21">
        <f t="shared" si="22"/>
        <v>0</v>
      </c>
    </row>
    <row r="107" spans="1:8" hidden="1" x14ac:dyDescent="0.35">
      <c r="A107" s="19" t="str">
        <f>'Summary Tables'!A31</f>
        <v>[Fill in Primary Subrecipient name]5</v>
      </c>
      <c r="B107" s="22">
        <f t="shared" si="17"/>
        <v>0</v>
      </c>
      <c r="C107" s="21">
        <f t="shared" si="18"/>
        <v>0</v>
      </c>
      <c r="D107" s="21">
        <f t="shared" si="19"/>
        <v>0</v>
      </c>
      <c r="E107" s="21">
        <f t="shared" si="20"/>
        <v>0</v>
      </c>
      <c r="F107" s="21">
        <f t="shared" si="21"/>
        <v>0</v>
      </c>
      <c r="G107" s="21">
        <f t="shared" si="22"/>
        <v>0</v>
      </c>
    </row>
    <row r="108" spans="1:8" hidden="1" x14ac:dyDescent="0.35">
      <c r="A108" s="19" t="str">
        <f>'Summary Tables'!A32</f>
        <v>[Fill in Primary Subrecipient name]6</v>
      </c>
      <c r="B108" s="22">
        <f t="shared" si="17"/>
        <v>0</v>
      </c>
      <c r="C108" s="21">
        <f t="shared" si="18"/>
        <v>0</v>
      </c>
      <c r="D108" s="21">
        <f t="shared" si="19"/>
        <v>0</v>
      </c>
      <c r="E108" s="21">
        <f t="shared" si="20"/>
        <v>0</v>
      </c>
      <c r="F108" s="21">
        <f t="shared" si="21"/>
        <v>0</v>
      </c>
      <c r="G108" s="21">
        <f t="shared" si="22"/>
        <v>0</v>
      </c>
    </row>
    <row r="109" spans="1:8" hidden="1" x14ac:dyDescent="0.35">
      <c r="A109" s="19" t="str">
        <f>'Summary Tables'!A33</f>
        <v>[Fill in Primary Subrecipient name]7</v>
      </c>
      <c r="B109" s="22">
        <f t="shared" si="17"/>
        <v>0</v>
      </c>
      <c r="C109" s="21">
        <f t="shared" si="18"/>
        <v>0</v>
      </c>
      <c r="D109" s="21">
        <f t="shared" si="19"/>
        <v>0</v>
      </c>
      <c r="E109" s="21">
        <f t="shared" si="20"/>
        <v>0</v>
      </c>
      <c r="F109" s="21">
        <f t="shared" si="21"/>
        <v>0</v>
      </c>
      <c r="G109" s="21">
        <f t="shared" si="22"/>
        <v>0</v>
      </c>
    </row>
    <row r="110" spans="1:8" hidden="1" x14ac:dyDescent="0.35">
      <c r="A110" s="19" t="str">
        <f>'Summary Tables'!A34</f>
        <v>[Fill in Primary Subrecipient name]8</v>
      </c>
      <c r="B110" s="22">
        <f t="shared" si="17"/>
        <v>0</v>
      </c>
      <c r="C110" s="21">
        <f t="shared" si="18"/>
        <v>0</v>
      </c>
      <c r="D110" s="21">
        <f t="shared" si="19"/>
        <v>0</v>
      </c>
      <c r="E110" s="21">
        <f t="shared" si="20"/>
        <v>0</v>
      </c>
      <c r="F110" s="21">
        <f t="shared" si="21"/>
        <v>0</v>
      </c>
      <c r="G110" s="21">
        <f t="shared" si="22"/>
        <v>0</v>
      </c>
    </row>
    <row r="111" spans="1:8" hidden="1" x14ac:dyDescent="0.35">
      <c r="A111" s="19" t="str">
        <f>'Summary Tables'!A35</f>
        <v>[Fill in Primary Subrecipient name]9</v>
      </c>
      <c r="B111" s="22">
        <f t="shared" si="17"/>
        <v>0</v>
      </c>
      <c r="C111" s="21">
        <f t="shared" si="18"/>
        <v>0</v>
      </c>
      <c r="D111" s="21">
        <f t="shared" si="19"/>
        <v>0</v>
      </c>
      <c r="E111" s="21">
        <f t="shared" si="20"/>
        <v>0</v>
      </c>
      <c r="F111" s="21">
        <f t="shared" si="21"/>
        <v>0</v>
      </c>
      <c r="G111" s="21">
        <f t="shared" si="22"/>
        <v>0</v>
      </c>
    </row>
    <row r="112" spans="1:8" hidden="1" x14ac:dyDescent="0.35">
      <c r="A112" s="19" t="str">
        <f>'Summary Tables'!A36</f>
        <v>[Fill in Primary Subrecipient name]10</v>
      </c>
      <c r="B112" s="22">
        <f t="shared" si="17"/>
        <v>0</v>
      </c>
      <c r="C112" s="21">
        <f t="shared" si="18"/>
        <v>0</v>
      </c>
      <c r="D112" s="21">
        <f t="shared" si="19"/>
        <v>0</v>
      </c>
      <c r="E112" s="21">
        <f t="shared" si="20"/>
        <v>0</v>
      </c>
      <c r="F112" s="21">
        <f t="shared" si="21"/>
        <v>0</v>
      </c>
      <c r="G112" s="21">
        <f t="shared" si="22"/>
        <v>0</v>
      </c>
    </row>
    <row r="113" spans="1:7" hidden="1" x14ac:dyDescent="0.35">
      <c r="A113" s="19" t="str">
        <f>'Summary Tables'!A37</f>
        <v>[Fill in Primary Subrecipient name]11</v>
      </c>
      <c r="B113" s="22">
        <f t="shared" si="17"/>
        <v>0</v>
      </c>
      <c r="C113" s="21">
        <f t="shared" si="18"/>
        <v>0</v>
      </c>
      <c r="D113" s="21">
        <f t="shared" si="19"/>
        <v>0</v>
      </c>
      <c r="E113" s="21">
        <f t="shared" si="20"/>
        <v>0</v>
      </c>
      <c r="F113" s="21">
        <f t="shared" si="21"/>
        <v>0</v>
      </c>
      <c r="G113" s="21">
        <f t="shared" si="22"/>
        <v>0</v>
      </c>
    </row>
    <row r="114" spans="1:7" hidden="1" x14ac:dyDescent="0.35">
      <c r="A114" s="19" t="str">
        <f>'Summary Tables'!A38</f>
        <v>[Fill in Primary Subrecipient name]12</v>
      </c>
      <c r="B114" s="22">
        <f t="shared" si="17"/>
        <v>0</v>
      </c>
      <c r="C114" s="21">
        <f t="shared" si="18"/>
        <v>0</v>
      </c>
      <c r="D114" s="21">
        <f t="shared" si="19"/>
        <v>0</v>
      </c>
      <c r="E114" s="21">
        <f t="shared" si="20"/>
        <v>0</v>
      </c>
      <c r="F114" s="21">
        <f t="shared" si="21"/>
        <v>0</v>
      </c>
      <c r="G114" s="21">
        <f t="shared" si="22"/>
        <v>0</v>
      </c>
    </row>
    <row r="115" spans="1:7" hidden="1" x14ac:dyDescent="0.35">
      <c r="A115" s="19" t="str">
        <f>'Summary Tables'!A39</f>
        <v>[Fill in Primary Subrecipient name]13</v>
      </c>
      <c r="B115" s="22">
        <f t="shared" si="17"/>
        <v>0</v>
      </c>
      <c r="C115" s="21">
        <f t="shared" si="18"/>
        <v>0</v>
      </c>
      <c r="D115" s="21">
        <f t="shared" si="19"/>
        <v>0</v>
      </c>
      <c r="E115" s="21">
        <f t="shared" si="20"/>
        <v>0</v>
      </c>
      <c r="F115" s="21">
        <f t="shared" si="21"/>
        <v>0</v>
      </c>
      <c r="G115" s="21">
        <f t="shared" si="22"/>
        <v>0</v>
      </c>
    </row>
    <row r="116" spans="1:7" hidden="1" x14ac:dyDescent="0.35">
      <c r="A116" s="19" t="str">
        <f>'Summary Tables'!A40</f>
        <v>[Fill in Primary Subrecipient name]14</v>
      </c>
      <c r="B116" s="22">
        <f t="shared" si="17"/>
        <v>0</v>
      </c>
      <c r="C116" s="21">
        <f t="shared" si="18"/>
        <v>0</v>
      </c>
      <c r="D116" s="21">
        <f t="shared" si="19"/>
        <v>0</v>
      </c>
      <c r="E116" s="21">
        <f t="shared" si="20"/>
        <v>0</v>
      </c>
      <c r="F116" s="21">
        <f t="shared" si="21"/>
        <v>0</v>
      </c>
      <c r="G116" s="21">
        <f t="shared" si="22"/>
        <v>0</v>
      </c>
    </row>
    <row r="117" spans="1:7" hidden="1" x14ac:dyDescent="0.35">
      <c r="A117" s="19" t="str">
        <f>'Summary Tables'!A41</f>
        <v>[Fill in Primary Subrecipient name]15</v>
      </c>
      <c r="B117" s="22">
        <f t="shared" si="17"/>
        <v>0</v>
      </c>
      <c r="C117" s="21">
        <f t="shared" si="18"/>
        <v>0</v>
      </c>
      <c r="D117" s="21">
        <f t="shared" si="19"/>
        <v>0</v>
      </c>
      <c r="E117" s="21">
        <f t="shared" si="20"/>
        <v>0</v>
      </c>
      <c r="F117" s="21">
        <f t="shared" si="21"/>
        <v>0</v>
      </c>
      <c r="G117" s="21">
        <f t="shared" si="22"/>
        <v>0</v>
      </c>
    </row>
    <row r="118" spans="1:7" hidden="1" x14ac:dyDescent="0.35">
      <c r="A118" s="19" t="str">
        <f>'Summary Tables'!A42</f>
        <v>[Fill in Primary Subrecipient name]16</v>
      </c>
      <c r="B118" s="22">
        <f t="shared" si="17"/>
        <v>0</v>
      </c>
      <c r="C118" s="21">
        <f t="shared" si="18"/>
        <v>0</v>
      </c>
      <c r="D118" s="21">
        <f t="shared" si="19"/>
        <v>0</v>
      </c>
      <c r="E118" s="21">
        <f t="shared" si="20"/>
        <v>0</v>
      </c>
      <c r="F118" s="21">
        <f t="shared" si="21"/>
        <v>0</v>
      </c>
      <c r="G118" s="21">
        <f t="shared" si="22"/>
        <v>0</v>
      </c>
    </row>
    <row r="119" spans="1:7" hidden="1" x14ac:dyDescent="0.35">
      <c r="A119" s="19" t="str">
        <f>'Summary Tables'!A43</f>
        <v>[Fill in Primary Subrecipient name]17</v>
      </c>
      <c r="B119" s="22">
        <f t="shared" si="17"/>
        <v>0</v>
      </c>
      <c r="C119" s="21">
        <f t="shared" si="18"/>
        <v>0</v>
      </c>
      <c r="D119" s="21">
        <f t="shared" si="19"/>
        <v>0</v>
      </c>
      <c r="E119" s="21">
        <f t="shared" si="20"/>
        <v>0</v>
      </c>
      <c r="F119" s="21">
        <f t="shared" si="21"/>
        <v>0</v>
      </c>
      <c r="G119" s="21">
        <f t="shared" si="22"/>
        <v>0</v>
      </c>
    </row>
    <row r="120" spans="1:7" hidden="1" x14ac:dyDescent="0.35">
      <c r="A120" s="19" t="str">
        <f>'Summary Tables'!A44</f>
        <v>[Fill in Primary Subrecipient name]18</v>
      </c>
      <c r="B120" s="22">
        <f t="shared" si="17"/>
        <v>0</v>
      </c>
      <c r="C120" s="21">
        <f t="shared" si="18"/>
        <v>0</v>
      </c>
      <c r="D120" s="21">
        <f t="shared" si="19"/>
        <v>0</v>
      </c>
      <c r="E120" s="21">
        <f t="shared" si="20"/>
        <v>0</v>
      </c>
      <c r="F120" s="21">
        <f t="shared" si="21"/>
        <v>0</v>
      </c>
      <c r="G120" s="21">
        <f t="shared" si="22"/>
        <v>0</v>
      </c>
    </row>
    <row r="121" spans="1:7" hidden="1" x14ac:dyDescent="0.35">
      <c r="A121" s="19" t="str">
        <f>'Summary Tables'!A45</f>
        <v>[Fill in Primary Subrecipient name]19</v>
      </c>
      <c r="B121" s="22">
        <f t="shared" si="17"/>
        <v>0</v>
      </c>
      <c r="C121" s="21">
        <f t="shared" si="18"/>
        <v>0</v>
      </c>
      <c r="D121" s="21">
        <f t="shared" si="19"/>
        <v>0</v>
      </c>
      <c r="E121" s="21">
        <f t="shared" si="20"/>
        <v>0</v>
      </c>
      <c r="F121" s="21">
        <f t="shared" si="21"/>
        <v>0</v>
      </c>
      <c r="G121" s="21">
        <f t="shared" si="22"/>
        <v>0</v>
      </c>
    </row>
    <row r="122" spans="1:7" hidden="1" x14ac:dyDescent="0.35">
      <c r="A122" s="19" t="str">
        <f>'Summary Tables'!A46</f>
        <v>[Fill in Primary Subrecipient name]20</v>
      </c>
      <c r="B122" s="22">
        <f t="shared" si="17"/>
        <v>0</v>
      </c>
      <c r="C122" s="21">
        <f t="shared" si="18"/>
        <v>0</v>
      </c>
      <c r="D122" s="21">
        <f t="shared" si="19"/>
        <v>0</v>
      </c>
      <c r="E122" s="21">
        <f t="shared" si="20"/>
        <v>0</v>
      </c>
      <c r="F122" s="21">
        <f t="shared" si="21"/>
        <v>0</v>
      </c>
      <c r="G122" s="21">
        <f t="shared" si="22"/>
        <v>0</v>
      </c>
    </row>
  </sheetData>
  <autoFilter ref="A13:O44" xr:uid="{CECB164B-FC60-4BD1-9677-90F2361A0317}"/>
  <mergeCells count="35">
    <mergeCell ref="B101:G101"/>
    <mergeCell ref="B50:I50"/>
    <mergeCell ref="B51:I51"/>
    <mergeCell ref="B52:I52"/>
    <mergeCell ref="B53:I53"/>
    <mergeCell ref="B54:I54"/>
    <mergeCell ref="B55:I55"/>
    <mergeCell ref="B56:I56"/>
    <mergeCell ref="B57:I57"/>
    <mergeCell ref="B58:I58"/>
    <mergeCell ref="B59:I59"/>
    <mergeCell ref="B61:I61"/>
    <mergeCell ref="B62:I62"/>
    <mergeCell ref="B83:G83"/>
    <mergeCell ref="B60:I60"/>
    <mergeCell ref="B66:I66"/>
    <mergeCell ref="A7:F7"/>
    <mergeCell ref="B46:I46"/>
    <mergeCell ref="B47:I47"/>
    <mergeCell ref="B48:I48"/>
    <mergeCell ref="B49:I49"/>
    <mergeCell ref="B77:I77"/>
    <mergeCell ref="B72:I72"/>
    <mergeCell ref="B73:I73"/>
    <mergeCell ref="B74:I74"/>
    <mergeCell ref="B67:I67"/>
    <mergeCell ref="B68:I68"/>
    <mergeCell ref="B69:I69"/>
    <mergeCell ref="B70:I70"/>
    <mergeCell ref="B71:I71"/>
    <mergeCell ref="B63:I63"/>
    <mergeCell ref="B64:I64"/>
    <mergeCell ref="B65:I65"/>
    <mergeCell ref="B75:I75"/>
    <mergeCell ref="B76:I76"/>
  </mergeCells>
  <phoneticPr fontId="15" type="noConversion"/>
  <conditionalFormatting sqref="E11">
    <cfRule type="cellIs" dxfId="1" priority="1" operator="greaterThan">
      <formula>225700</formula>
    </cfRule>
  </conditionalFormatting>
  <conditionalFormatting sqref="E14:E43">
    <cfRule type="cellIs" dxfId="0" priority="2" operator="greaterThan">
      <formula>225700</formula>
    </cfRule>
  </conditionalFormatting>
  <dataValidations count="1">
    <dataValidation type="list" allowBlank="1" showInputMessage="1" showErrorMessage="1" sqref="I11 I14:I43" xr:uid="{3E1C40E8-1471-4818-897F-E58DA4064A4B}">
      <formula1>$H$101:$H$102</formula1>
    </dataValidation>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r:uid="{93EC21A3-2B3E-4203-B1AC-FD8FAB1EC3E6}">
          <x14:formula1>
            <xm:f>'Summary Tables'!$A$10:$A$22</xm:f>
          </x14:formula1>
          <xm:sqref>C14:C43 A85:A97</xm:sqref>
        </x14:dataValidation>
        <x14:dataValidation type="list" allowBlank="1" showInputMessage="1" showErrorMessage="1" xr:uid="{825C0923-7DAF-4D40-AA33-E6FE6D15B9CF}">
          <x14:formula1>
            <xm:f>'Summary Tables'!$A$27:$A$46</xm:f>
          </x14:formula1>
          <xm:sqref>B14:B43 A103:A122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0B0C4-4EE9-4C74-A440-B360E5965816}">
  <dimension ref="A1:M88"/>
  <sheetViews>
    <sheetView showGridLines="0" workbookViewId="0"/>
  </sheetViews>
  <sheetFormatPr defaultRowHeight="14.5" x14ac:dyDescent="0.35"/>
  <cols>
    <col min="1" max="1" width="29.54296875" customWidth="1"/>
    <col min="2" max="2" width="22.453125" customWidth="1"/>
    <col min="3" max="4" width="19" customWidth="1"/>
    <col min="5" max="5" width="20" customWidth="1"/>
    <col min="6" max="6" width="19" customWidth="1"/>
    <col min="7" max="7" width="14.7265625" customWidth="1"/>
    <col min="8" max="13" width="18" customWidth="1"/>
    <col min="14" max="16" width="15.453125" customWidth="1"/>
    <col min="17" max="17" width="14" customWidth="1"/>
  </cols>
  <sheetData>
    <row r="1" spans="1:13" ht="23.5" x14ac:dyDescent="0.55000000000000004">
      <c r="A1" s="42" t="s">
        <v>34</v>
      </c>
    </row>
    <row r="3" spans="1:13" ht="29" x14ac:dyDescent="0.35">
      <c r="B3" s="41" t="s">
        <v>54</v>
      </c>
      <c r="C3" s="41" t="s">
        <v>55</v>
      </c>
    </row>
    <row r="4" spans="1:13" x14ac:dyDescent="0.35">
      <c r="A4" s="2" t="s">
        <v>144</v>
      </c>
      <c r="B4" s="49">
        <f>I44</f>
        <v>0</v>
      </c>
      <c r="C4" s="49">
        <f t="shared" ref="C4" si="0">J44</f>
        <v>0</v>
      </c>
      <c r="H4" s="1"/>
    </row>
    <row r="5" spans="1:13" x14ac:dyDescent="0.35">
      <c r="B5" s="16"/>
    </row>
    <row r="6" spans="1:13" x14ac:dyDescent="0.35">
      <c r="D6" s="9"/>
    </row>
    <row r="7" spans="1:13" ht="46.5" customHeight="1" x14ac:dyDescent="0.35">
      <c r="A7" s="160" t="s">
        <v>145</v>
      </c>
      <c r="B7" s="160"/>
      <c r="C7" s="160"/>
      <c r="D7" s="160"/>
      <c r="E7" s="160"/>
      <c r="F7" s="160"/>
    </row>
    <row r="8" spans="1:13" ht="15" customHeight="1" x14ac:dyDescent="0.35">
      <c r="D8" s="9"/>
    </row>
    <row r="9" spans="1:13" ht="19" customHeight="1" x14ac:dyDescent="0.45">
      <c r="A9" s="15" t="s">
        <v>146</v>
      </c>
      <c r="D9" s="9"/>
    </row>
    <row r="10" spans="1:13" ht="58" x14ac:dyDescent="0.35">
      <c r="A10" s="24" t="s">
        <v>58</v>
      </c>
      <c r="B10" s="55" t="s">
        <v>115</v>
      </c>
      <c r="C10" s="24" t="s">
        <v>130</v>
      </c>
      <c r="D10" s="24" t="s">
        <v>114</v>
      </c>
      <c r="E10" s="67" t="s">
        <v>116</v>
      </c>
      <c r="F10" s="55" t="s">
        <v>147</v>
      </c>
      <c r="G10" s="55" t="s">
        <v>148</v>
      </c>
      <c r="H10" s="68" t="s">
        <v>53</v>
      </c>
      <c r="I10" s="55" t="s">
        <v>124</v>
      </c>
      <c r="J10" s="55" t="s">
        <v>125</v>
      </c>
    </row>
    <row r="11" spans="1:13" ht="29" x14ac:dyDescent="0.35">
      <c r="A11" s="69" t="str">
        <f>Personnel!C11</f>
        <v>Sample Initiative</v>
      </c>
      <c r="B11" s="69" t="str">
        <f>Personnel!B11</f>
        <v>Sample Provider</v>
      </c>
      <c r="C11" s="120" t="str">
        <f>Personnel!I11</f>
        <v>Yes, Admin</v>
      </c>
      <c r="D11" s="69" t="str">
        <f>Personnel!A11</f>
        <v>Example Position (John Doe)</v>
      </c>
      <c r="E11" s="70">
        <f>Personnel!D11</f>
        <v>1</v>
      </c>
      <c r="F11" s="71">
        <v>30</v>
      </c>
      <c r="G11" s="72" t="s">
        <v>149</v>
      </c>
      <c r="H11" s="73">
        <f>IF(G11="%", (F11/100)*Personnel!K11, F11*E11*(Personnel!J11/12))</f>
        <v>30000</v>
      </c>
      <c r="I11" s="64">
        <f>IFERROR(ROUND(Personnel!L11*(Fringe!$H$11/Personnel!$K$11),2), "")</f>
        <v>15000</v>
      </c>
      <c r="J11" s="64">
        <f>IFERROR(ROUND(Personnel!M11*(Fringe!$H$11/Personnel!$K$11),2), "")</f>
        <v>15000</v>
      </c>
    </row>
    <row r="12" spans="1:13" x14ac:dyDescent="0.35">
      <c r="D12" s="9"/>
    </row>
    <row r="13" spans="1:13" s="20" customFormat="1" ht="43.5" x14ac:dyDescent="0.35">
      <c r="A13" s="24" t="s">
        <v>58</v>
      </c>
      <c r="B13" s="55" t="s">
        <v>115</v>
      </c>
      <c r="C13" s="24" t="s">
        <v>130</v>
      </c>
      <c r="D13" s="24" t="s">
        <v>114</v>
      </c>
      <c r="E13" s="67" t="s">
        <v>116</v>
      </c>
      <c r="F13" s="55" t="s">
        <v>147</v>
      </c>
      <c r="G13" s="55" t="s">
        <v>150</v>
      </c>
      <c r="H13" s="68" t="s">
        <v>53</v>
      </c>
      <c r="I13" s="55" t="s">
        <v>54</v>
      </c>
      <c r="J13" s="55" t="s">
        <v>55</v>
      </c>
      <c r="K13"/>
      <c r="L13"/>
      <c r="M13"/>
    </row>
    <row r="14" spans="1:13" ht="29.25" customHeight="1" x14ac:dyDescent="0.35">
      <c r="A14" s="32">
        <f>Personnel!C14</f>
        <v>0</v>
      </c>
      <c r="B14" s="32">
        <f>Personnel!B14</f>
        <v>0</v>
      </c>
      <c r="C14" s="100">
        <f>Personnel!I14</f>
        <v>0</v>
      </c>
      <c r="D14" s="32">
        <f>Personnel!A14</f>
        <v>0</v>
      </c>
      <c r="E14" s="26">
        <f>Personnel!D14</f>
        <v>0</v>
      </c>
      <c r="F14" s="51"/>
      <c r="G14" s="150"/>
      <c r="H14" s="29">
        <f>IF(G14="%", (F14/100)*Personnel!K14, F14*E14*ROUNDUP((Personnel!J14/12),0))</f>
        <v>0</v>
      </c>
      <c r="I14" s="17">
        <f>IF($G14="%",Personnel!L14*(Fringe!$H14/Personnel!$K14),$F14*$E14*(IF(Personnel!L14&gt;0,1,0)))+IF(AND(G14="Annual Flat Rate",Personnel!G14&lt;(DATE(2026,10,1))),Fringe!F14,0)</f>
        <v>0</v>
      </c>
      <c r="J14" s="17">
        <f>IF($G14="%",Personnel!M14*(Fringe!$H14/Personnel!$K14),$F14*$E14*(IF(Personnel!M14&gt;0,1,0)))</f>
        <v>0</v>
      </c>
    </row>
    <row r="15" spans="1:13" ht="14.25" customHeight="1" x14ac:dyDescent="0.45">
      <c r="A15" s="32">
        <f>Personnel!C15</f>
        <v>0</v>
      </c>
      <c r="B15" s="32">
        <f>Personnel!B15</f>
        <v>0</v>
      </c>
      <c r="C15" s="100">
        <f>Personnel!I15</f>
        <v>0</v>
      </c>
      <c r="D15" s="32">
        <f>Personnel!A15</f>
        <v>0</v>
      </c>
      <c r="E15" s="26">
        <f>Personnel!D15</f>
        <v>0</v>
      </c>
      <c r="F15" s="51"/>
      <c r="G15" s="148"/>
      <c r="H15" s="29">
        <f>IF(G15="%", (F15/100)*Personnel!K15, F15*E15*ROUNDUP((Personnel!J15/12),0))</f>
        <v>0</v>
      </c>
      <c r="I15" s="17">
        <f>IF($G15="%",Personnel!L15*(Fringe!$H15/Personnel!$K15),$F15*$E15*(IF(Personnel!L15&gt;0,1,0)))+IF(AND(G15="Annual Flat Rate",Personnel!G15&lt;(DATE(2026,10,1))),Fringe!F15,0)</f>
        <v>0</v>
      </c>
      <c r="J15" s="17">
        <f>IF($G15="%",Personnel!M15*(Fringe!$H15/Personnel!$K15),$F15*$E15*(IF(Personnel!M15&gt;0,1,0)))</f>
        <v>0</v>
      </c>
    </row>
    <row r="16" spans="1:13" ht="14.25" customHeight="1" x14ac:dyDescent="0.45">
      <c r="A16" s="32">
        <f>Personnel!C16</f>
        <v>0</v>
      </c>
      <c r="B16" s="32">
        <f>Personnel!B16</f>
        <v>0</v>
      </c>
      <c r="C16" s="100">
        <f>Personnel!I16</f>
        <v>0</v>
      </c>
      <c r="D16" s="32">
        <f>Personnel!A16</f>
        <v>0</v>
      </c>
      <c r="E16" s="26">
        <f>Personnel!D16</f>
        <v>0</v>
      </c>
      <c r="F16" s="51"/>
      <c r="G16" s="148"/>
      <c r="H16" s="29">
        <f>IF(G16="%", (F16/100)*Personnel!K16, F16*E16*ROUNDUP((Personnel!J16/12),0))</f>
        <v>0</v>
      </c>
      <c r="I16" s="17">
        <f>IF($G16="%",Personnel!L16*(Fringe!$H16/Personnel!$K16),$F16*$E16*(IF(Personnel!L16&gt;0,1,0)))+IF(AND(G16="Annual Flat Rate",Personnel!G16&lt;(DATE(2026,10,1))),Fringe!F16,0)</f>
        <v>0</v>
      </c>
      <c r="J16" s="17">
        <f>IF($G16="%",Personnel!M16*(Fringe!$H16/Personnel!$K16),$F16*$E16*(IF(Personnel!M16&gt;0,1,0)))</f>
        <v>0</v>
      </c>
    </row>
    <row r="17" spans="1:10" ht="14.25" customHeight="1" x14ac:dyDescent="0.45">
      <c r="A17" s="32">
        <f>Personnel!C17</f>
        <v>0</v>
      </c>
      <c r="B17" s="32">
        <f>Personnel!B17</f>
        <v>0</v>
      </c>
      <c r="C17" s="100">
        <f>Personnel!I17</f>
        <v>0</v>
      </c>
      <c r="D17" s="32">
        <f>Personnel!A17</f>
        <v>0</v>
      </c>
      <c r="E17" s="26">
        <f>Personnel!D17</f>
        <v>0</v>
      </c>
      <c r="F17" s="51"/>
      <c r="G17" s="148"/>
      <c r="H17" s="29">
        <f>IF(G17="%", (F17/100)*Personnel!K17, F17*E17*ROUNDUP((Personnel!J17/12),0))</f>
        <v>0</v>
      </c>
      <c r="I17" s="17">
        <f>IF($G17="%",Personnel!L17*(Fringe!$H17/Personnel!$K17),$F17*$E17*(IF(Personnel!L17&gt;0,1,0)))+IF(AND(G17="Annual Flat Rate",Personnel!G17&lt;(DATE(2026,10,1))),Fringe!F17,0)</f>
        <v>0</v>
      </c>
      <c r="J17" s="17">
        <f>IF($G17="%",Personnel!M17*(Fringe!$H17/Personnel!$K17),$F17*$E17*(IF(Personnel!M17&gt;0,1,0)))</f>
        <v>0</v>
      </c>
    </row>
    <row r="18" spans="1:10" ht="14.25" customHeight="1" x14ac:dyDescent="0.45">
      <c r="A18" s="32">
        <f>Personnel!C18</f>
        <v>0</v>
      </c>
      <c r="B18" s="32">
        <f>Personnel!B18</f>
        <v>0</v>
      </c>
      <c r="C18" s="100">
        <f>Personnel!I18</f>
        <v>0</v>
      </c>
      <c r="D18" s="32">
        <f>Personnel!A18</f>
        <v>0</v>
      </c>
      <c r="E18" s="26">
        <f>Personnel!D18</f>
        <v>0</v>
      </c>
      <c r="F18" s="51"/>
      <c r="G18" s="148"/>
      <c r="H18" s="29">
        <f>IF(G18="%", (F18/100)*Personnel!K18, F18*E18*ROUNDUP((Personnel!J18/12),0))</f>
        <v>0</v>
      </c>
      <c r="I18" s="17">
        <f>IF($G18="%",Personnel!L18*(Fringe!$H18/Personnel!$K18),$F18*$E18*(IF(Personnel!L18&gt;0,1,0)))+IF(AND(G18="Annual Flat Rate",Personnel!G18&lt;(DATE(2026,10,1))),Fringe!F18,0)</f>
        <v>0</v>
      </c>
      <c r="J18" s="17">
        <f>IF($G18="%",Personnel!M18*(Fringe!$H18/Personnel!$K18),$F18*$E18*(IF(Personnel!M18&gt;0,1,0)))</f>
        <v>0</v>
      </c>
    </row>
    <row r="19" spans="1:10" ht="14.25" customHeight="1" x14ac:dyDescent="0.45">
      <c r="A19" s="32">
        <f>Personnel!C19</f>
        <v>0</v>
      </c>
      <c r="B19" s="32">
        <f>Personnel!B19</f>
        <v>0</v>
      </c>
      <c r="C19" s="100">
        <f>Personnel!I19</f>
        <v>0</v>
      </c>
      <c r="D19" s="32">
        <f>Personnel!A19</f>
        <v>0</v>
      </c>
      <c r="E19" s="26">
        <f>Personnel!D19</f>
        <v>0</v>
      </c>
      <c r="F19" s="51"/>
      <c r="G19" s="148"/>
      <c r="H19" s="29">
        <f>IF(G19="%", (F19/100)*Personnel!K19, F19*E19*ROUNDUP((Personnel!J19/12),0))</f>
        <v>0</v>
      </c>
      <c r="I19" s="17">
        <f>IF($G19="%",Personnel!L19*(Fringe!$H19/Personnel!$K19),$F19*$E19*(IF(Personnel!L19&gt;0,1,0)))+IF(AND(G19="Annual Flat Rate",Personnel!G19&lt;(DATE(2026,10,1))),Fringe!F19,0)</f>
        <v>0</v>
      </c>
      <c r="J19" s="17">
        <f>IF($G19="%",Personnel!M19*(Fringe!$H19/Personnel!$K19),$F19*$E19*(IF(Personnel!M19&gt;0,1,0)))</f>
        <v>0</v>
      </c>
    </row>
    <row r="20" spans="1:10" ht="14.25" customHeight="1" x14ac:dyDescent="0.45">
      <c r="A20" s="32">
        <f>Personnel!C20</f>
        <v>0</v>
      </c>
      <c r="B20" s="32">
        <f>Personnel!B20</f>
        <v>0</v>
      </c>
      <c r="C20" s="100">
        <f>Personnel!I20</f>
        <v>0</v>
      </c>
      <c r="D20" s="32">
        <f>Personnel!A20</f>
        <v>0</v>
      </c>
      <c r="E20" s="26">
        <f>Personnel!D20</f>
        <v>0</v>
      </c>
      <c r="F20" s="51"/>
      <c r="G20" s="148"/>
      <c r="H20" s="29">
        <f>IF(G20="%", (F20/100)*Personnel!K20, F20*E20*ROUNDUP((Personnel!J20/12),0))</f>
        <v>0</v>
      </c>
      <c r="I20" s="17">
        <f>IF($G20="%",Personnel!L20*(Fringe!$H20/Personnel!$K20),$F20*$E20*(IF(Personnel!L20&gt;0,1,0)))+IF(AND(G20="Annual Flat Rate",Personnel!G20&lt;(DATE(2026,10,1))),Fringe!F20,0)</f>
        <v>0</v>
      </c>
      <c r="J20" s="17">
        <f>IF($G20="%",Personnel!M20*(Fringe!$H20/Personnel!$K20),$F20*$E20*(IF(Personnel!M20&gt;0,1,0)))</f>
        <v>0</v>
      </c>
    </row>
    <row r="21" spans="1:10" ht="14.25" customHeight="1" x14ac:dyDescent="0.45">
      <c r="A21" s="32">
        <f>Personnel!C21</f>
        <v>0</v>
      </c>
      <c r="B21" s="32">
        <f>Personnel!B21</f>
        <v>0</v>
      </c>
      <c r="C21" s="100">
        <f>Personnel!I21</f>
        <v>0</v>
      </c>
      <c r="D21" s="32">
        <f>Personnel!A21</f>
        <v>0</v>
      </c>
      <c r="E21" s="26">
        <f>Personnel!D21</f>
        <v>0</v>
      </c>
      <c r="F21" s="51"/>
      <c r="G21" s="148"/>
      <c r="H21" s="29">
        <f>IF(G21="%", (F21/100)*Personnel!K21, F21*E21*ROUNDUP((Personnel!J21/12),0))</f>
        <v>0</v>
      </c>
      <c r="I21" s="17">
        <f>IF($G21="%",Personnel!L21*(Fringe!$H21/Personnel!$K21),$F21*$E21*(IF(Personnel!L21&gt;0,1,0)))+IF(AND(G21="Annual Flat Rate",Personnel!G21&lt;(DATE(2026,10,1))),Fringe!F21,0)</f>
        <v>0</v>
      </c>
      <c r="J21" s="17">
        <f>IF($G21="%",Personnel!M21*(Fringe!$H21/Personnel!$K21),$F21*$E21*(IF(Personnel!M21&gt;0,1,0)))</f>
        <v>0</v>
      </c>
    </row>
    <row r="22" spans="1:10" ht="14.25" customHeight="1" x14ac:dyDescent="0.45">
      <c r="A22" s="32">
        <f>Personnel!C22</f>
        <v>0</v>
      </c>
      <c r="B22" s="32">
        <f>Personnel!B22</f>
        <v>0</v>
      </c>
      <c r="C22" s="100">
        <f>Personnel!I22</f>
        <v>0</v>
      </c>
      <c r="D22" s="32">
        <f>Personnel!A22</f>
        <v>0</v>
      </c>
      <c r="E22" s="26">
        <f>Personnel!D22</f>
        <v>0</v>
      </c>
      <c r="F22" s="51"/>
      <c r="G22" s="148"/>
      <c r="H22" s="29">
        <f>IF(G22="%", (F22/100)*Personnel!K22, F22*E22*ROUNDUP((Personnel!J22/12),0))</f>
        <v>0</v>
      </c>
      <c r="I22" s="17">
        <f>IF($G22="%",Personnel!L22*(Fringe!$H22/Personnel!$K22),$F22*$E22*(IF(Personnel!L22&gt;0,1,0)))+IF(AND(G22="Annual Flat Rate",Personnel!G22&lt;(DATE(2026,10,1))),Fringe!F22,0)</f>
        <v>0</v>
      </c>
      <c r="J22" s="17">
        <f>IF($G22="%",Personnel!M22*(Fringe!$H22/Personnel!$K22),$F22*$E22*(IF(Personnel!M22&gt;0,1,0)))</f>
        <v>0</v>
      </c>
    </row>
    <row r="23" spans="1:10" ht="14.25" customHeight="1" x14ac:dyDescent="0.45">
      <c r="A23" s="32">
        <f>Personnel!C23</f>
        <v>0</v>
      </c>
      <c r="B23" s="32">
        <f>Personnel!B23</f>
        <v>0</v>
      </c>
      <c r="C23" s="100">
        <f>Personnel!I23</f>
        <v>0</v>
      </c>
      <c r="D23" s="32">
        <f>Personnel!A23</f>
        <v>0</v>
      </c>
      <c r="E23" s="26">
        <f>Personnel!D23</f>
        <v>0</v>
      </c>
      <c r="F23" s="51"/>
      <c r="G23" s="148"/>
      <c r="H23" s="29">
        <f>IF(G23="%", (F23/100)*Personnel!K23, F23*E23*ROUNDUP((Personnel!J23/12),0))</f>
        <v>0</v>
      </c>
      <c r="I23" s="17">
        <f>IF($G23="%",Personnel!L23*(Fringe!$H23/Personnel!$K23),$F23*$E23*(IF(Personnel!L23&gt;0,1,0)))+IF(AND(G23="Annual Flat Rate",Personnel!G23&lt;(DATE(2026,10,1))),Fringe!F23,0)</f>
        <v>0</v>
      </c>
      <c r="J23" s="17">
        <f>IF($G23="%",Personnel!M23*(Fringe!$H23/Personnel!$K23),$F23*$E23*(IF(Personnel!M23&gt;0,1,0)))</f>
        <v>0</v>
      </c>
    </row>
    <row r="24" spans="1:10" ht="14.25" customHeight="1" x14ac:dyDescent="0.45">
      <c r="A24" s="32">
        <f>Personnel!C24</f>
        <v>0</v>
      </c>
      <c r="B24" s="32">
        <f>Personnel!B24</f>
        <v>0</v>
      </c>
      <c r="C24" s="100">
        <f>Personnel!I24</f>
        <v>0</v>
      </c>
      <c r="D24" s="32">
        <f>Personnel!A24</f>
        <v>0</v>
      </c>
      <c r="E24" s="26">
        <f>Personnel!D24</f>
        <v>0</v>
      </c>
      <c r="F24" s="51"/>
      <c r="G24" s="148"/>
      <c r="H24" s="29">
        <f>IF(G24="%", (F24/100)*Personnel!K24, F24*E24*ROUNDUP((Personnel!J24/12),0))</f>
        <v>0</v>
      </c>
      <c r="I24" s="17">
        <f>IF($G24="%",Personnel!L24*(Fringe!$H24/Personnel!$K24),$F24*$E24*(IF(Personnel!L24&gt;0,1,0)))+IF(AND(G24="Annual Flat Rate",Personnel!G24&lt;(DATE(2026,10,1))),Fringe!F24,0)</f>
        <v>0</v>
      </c>
      <c r="J24" s="17">
        <f>IF($G24="%",Personnel!M24*(Fringe!$H24/Personnel!$K24),$F24*$E24*(IF(Personnel!M24&gt;0,1,0)))</f>
        <v>0</v>
      </c>
    </row>
    <row r="25" spans="1:10" ht="14.25" customHeight="1" x14ac:dyDescent="0.45">
      <c r="A25" s="32">
        <f>Personnel!C25</f>
        <v>0</v>
      </c>
      <c r="B25" s="32">
        <f>Personnel!B25</f>
        <v>0</v>
      </c>
      <c r="C25" s="100">
        <f>Personnel!I25</f>
        <v>0</v>
      </c>
      <c r="D25" s="32">
        <f>Personnel!A25</f>
        <v>0</v>
      </c>
      <c r="E25" s="26">
        <f>Personnel!D25</f>
        <v>0</v>
      </c>
      <c r="F25" s="51"/>
      <c r="G25" s="148"/>
      <c r="H25" s="29">
        <f>IF(G25="%", (F25/100)*Personnel!K25, F25*E25*ROUNDUP((Personnel!J25/12),0))</f>
        <v>0</v>
      </c>
      <c r="I25" s="17">
        <f>IF($G25="%",Personnel!L25*(Fringe!$H25/Personnel!$K25),$F25*$E25*(IF(Personnel!L25&gt;0,1,0)))+IF(AND(G25="Annual Flat Rate",Personnel!G25&lt;(DATE(2026,10,1))),Fringe!F25,0)</f>
        <v>0</v>
      </c>
      <c r="J25" s="17">
        <f>IF($G25="%",Personnel!M25*(Fringe!$H25/Personnel!$K25),$F25*$E25*(IF(Personnel!M25&gt;0,1,0)))</f>
        <v>0</v>
      </c>
    </row>
    <row r="26" spans="1:10" ht="14.25" customHeight="1" x14ac:dyDescent="0.45">
      <c r="A26" s="32">
        <f>Personnel!C26</f>
        <v>0</v>
      </c>
      <c r="B26" s="32">
        <f>Personnel!B26</f>
        <v>0</v>
      </c>
      <c r="C26" s="100">
        <f>Personnel!I26</f>
        <v>0</v>
      </c>
      <c r="D26" s="32">
        <f>Personnel!A26</f>
        <v>0</v>
      </c>
      <c r="E26" s="26">
        <f>Personnel!D26</f>
        <v>0</v>
      </c>
      <c r="F26" s="51"/>
      <c r="G26" s="148"/>
      <c r="H26" s="29">
        <f>IF(G26="%", (F26/100)*Personnel!K26, F26*E26*ROUNDUP((Personnel!J26/12),0))</f>
        <v>0</v>
      </c>
      <c r="I26" s="17">
        <f>IF($G26="%",Personnel!L26*(Fringe!$H26/Personnel!$K26),$F26*$E26*(IF(Personnel!L26&gt;0,1,0)))+IF(AND(G26="Annual Flat Rate",Personnel!G26&lt;(DATE(2026,10,1))),Fringe!F26,0)</f>
        <v>0</v>
      </c>
      <c r="J26" s="17">
        <f>IF($G26="%",Personnel!M26*(Fringe!$H26/Personnel!$K26),$F26*$E26*(IF(Personnel!M26&gt;0,1,0)))</f>
        <v>0</v>
      </c>
    </row>
    <row r="27" spans="1:10" ht="14.25" customHeight="1" x14ac:dyDescent="0.45">
      <c r="A27" s="32">
        <f>Personnel!C27</f>
        <v>0</v>
      </c>
      <c r="B27" s="32">
        <f>Personnel!B27</f>
        <v>0</v>
      </c>
      <c r="C27" s="100">
        <f>Personnel!I27</f>
        <v>0</v>
      </c>
      <c r="D27" s="32">
        <f>Personnel!A27</f>
        <v>0</v>
      </c>
      <c r="E27" s="26">
        <f>Personnel!D27</f>
        <v>0</v>
      </c>
      <c r="F27" s="51"/>
      <c r="G27" s="148"/>
      <c r="H27" s="29">
        <f>IF(G27="%", (F27/100)*Personnel!K27, F27*E27*ROUNDUP((Personnel!J27/12),0))</f>
        <v>0</v>
      </c>
      <c r="I27" s="17">
        <f>IF($G27="%",Personnel!L27*(Fringe!$H27/Personnel!$K27),$F27*$E27*(IF(Personnel!L27&gt;0,1,0)))+IF(AND(G27="Annual Flat Rate",Personnel!G27&lt;(DATE(2026,10,1))),Fringe!F27,0)</f>
        <v>0</v>
      </c>
      <c r="J27" s="17">
        <f>IF($G27="%",Personnel!M27*(Fringe!$H27/Personnel!$K27),$F27*$E27*(IF(Personnel!M27&gt;0,1,0)))</f>
        <v>0</v>
      </c>
    </row>
    <row r="28" spans="1:10" ht="14.25" customHeight="1" x14ac:dyDescent="0.45">
      <c r="A28" s="32">
        <f>Personnel!C28</f>
        <v>0</v>
      </c>
      <c r="B28" s="32">
        <f>Personnel!B28</f>
        <v>0</v>
      </c>
      <c r="C28" s="100">
        <f>Personnel!I28</f>
        <v>0</v>
      </c>
      <c r="D28" s="32">
        <f>Personnel!A28</f>
        <v>0</v>
      </c>
      <c r="E28" s="26">
        <f>Personnel!D28</f>
        <v>0</v>
      </c>
      <c r="F28" s="51"/>
      <c r="G28" s="148"/>
      <c r="H28" s="29">
        <f>IF(G28="%", (F28/100)*Personnel!K28, F28*E28*ROUNDUP((Personnel!J28/12),0))</f>
        <v>0</v>
      </c>
      <c r="I28" s="17">
        <f>IF($G28="%",Personnel!L28*(Fringe!$H28/Personnel!$K28),$F28*$E28*(IF(Personnel!L28&gt;0,1,0)))+IF(AND(G28="Annual Flat Rate",Personnel!G28&lt;(DATE(2026,10,1))),Fringe!F28,0)</f>
        <v>0</v>
      </c>
      <c r="J28" s="17">
        <f>IF($G28="%",Personnel!M28*(Fringe!$H28/Personnel!$K28),$F28*$E28*(IF(Personnel!M28&gt;0,1,0)))</f>
        <v>0</v>
      </c>
    </row>
    <row r="29" spans="1:10" ht="14.25" customHeight="1" x14ac:dyDescent="0.45">
      <c r="A29" s="32">
        <f>Personnel!C29</f>
        <v>0</v>
      </c>
      <c r="B29" s="32">
        <f>Personnel!B29</f>
        <v>0</v>
      </c>
      <c r="C29" s="100">
        <f>Personnel!I29</f>
        <v>0</v>
      </c>
      <c r="D29" s="32">
        <f>Personnel!A29</f>
        <v>0</v>
      </c>
      <c r="E29" s="26">
        <f>Personnel!D29</f>
        <v>0</v>
      </c>
      <c r="F29" s="51"/>
      <c r="G29" s="148"/>
      <c r="H29" s="29">
        <f>IF(G29="%", (F29/100)*Personnel!K29, F29*E29*ROUNDUP((Personnel!J29/12),0))</f>
        <v>0</v>
      </c>
      <c r="I29" s="17">
        <f>IF($G29="%",Personnel!L29*(Fringe!$H29/Personnel!$K29),$F29*$E29*(IF(Personnel!L29&gt;0,1,0)))+IF(AND(G29="Annual Flat Rate",Personnel!G29&lt;(DATE(2026,10,1))),Fringe!F29,0)</f>
        <v>0</v>
      </c>
      <c r="J29" s="17">
        <f>IF($G29="%",Personnel!M29*(Fringe!$H29/Personnel!$K29),$F29*$E29*(IF(Personnel!M29&gt;0,1,0)))</f>
        <v>0</v>
      </c>
    </row>
    <row r="30" spans="1:10" ht="14.25" customHeight="1" x14ac:dyDescent="0.45">
      <c r="A30" s="32">
        <f>Personnel!C30</f>
        <v>0</v>
      </c>
      <c r="B30" s="32">
        <f>Personnel!B30</f>
        <v>0</v>
      </c>
      <c r="C30" s="100">
        <f>Personnel!I30</f>
        <v>0</v>
      </c>
      <c r="D30" s="32">
        <f>Personnel!A30</f>
        <v>0</v>
      </c>
      <c r="E30" s="26">
        <f>Personnel!D30</f>
        <v>0</v>
      </c>
      <c r="F30" s="51"/>
      <c r="G30" s="148"/>
      <c r="H30" s="29">
        <f>IF(G30="%", (F30/100)*Personnel!K30, F30*E30*ROUNDUP((Personnel!J30/12),0))</f>
        <v>0</v>
      </c>
      <c r="I30" s="17">
        <f>IF($G30="%",Personnel!L30*(Fringe!$H30/Personnel!$K30),$F30*$E30*(IF(Personnel!L30&gt;0,1,0)))+IF(AND(G30="Annual Flat Rate",Personnel!G30&lt;(DATE(2026,10,1))),Fringe!F30,0)</f>
        <v>0</v>
      </c>
      <c r="J30" s="17">
        <f>IF($G30="%",Personnel!M30*(Fringe!$H30/Personnel!$K30),$F30*$E30*(IF(Personnel!M30&gt;0,1,0)))</f>
        <v>0</v>
      </c>
    </row>
    <row r="31" spans="1:10" ht="14.25" customHeight="1" x14ac:dyDescent="0.45">
      <c r="A31" s="32">
        <f>Personnel!C31</f>
        <v>0</v>
      </c>
      <c r="B31" s="32">
        <f>Personnel!B31</f>
        <v>0</v>
      </c>
      <c r="C31" s="100">
        <f>Personnel!I31</f>
        <v>0</v>
      </c>
      <c r="D31" s="32">
        <f>Personnel!A31</f>
        <v>0</v>
      </c>
      <c r="E31" s="26">
        <f>Personnel!D31</f>
        <v>0</v>
      </c>
      <c r="F31" s="51"/>
      <c r="G31" s="148"/>
      <c r="H31" s="29">
        <f>IF(G31="%", (F31/100)*Personnel!K31, F31*E31*ROUNDUP((Personnel!J31/12),0))</f>
        <v>0</v>
      </c>
      <c r="I31" s="17">
        <f>IF($G31="%",Personnel!L31*(Fringe!$H31/Personnel!$K31),$F31*$E31*(IF(Personnel!L31&gt;0,1,0)))+IF(AND(G31="Annual Flat Rate",Personnel!G31&lt;(DATE(2026,10,1))),Fringe!F31,0)</f>
        <v>0</v>
      </c>
      <c r="J31" s="17">
        <f>IF($G31="%",Personnel!M31*(Fringe!$H31/Personnel!$K31),$F31*$E31*(IF(Personnel!M31&gt;0,1,0)))</f>
        <v>0</v>
      </c>
    </row>
    <row r="32" spans="1:10" ht="14.25" customHeight="1" x14ac:dyDescent="0.45">
      <c r="A32" s="32">
        <f>Personnel!C32</f>
        <v>0</v>
      </c>
      <c r="B32" s="32">
        <f>Personnel!B32</f>
        <v>0</v>
      </c>
      <c r="C32" s="100">
        <f>Personnel!I32</f>
        <v>0</v>
      </c>
      <c r="D32" s="32">
        <f>Personnel!A32</f>
        <v>0</v>
      </c>
      <c r="E32" s="26">
        <f>Personnel!D32</f>
        <v>0</v>
      </c>
      <c r="F32" s="51"/>
      <c r="G32" s="148"/>
      <c r="H32" s="29">
        <f>IF(G32="%", (F32/100)*Personnel!K32, F32*E32*ROUNDUP((Personnel!J32/12),0))</f>
        <v>0</v>
      </c>
      <c r="I32" s="17">
        <f>IF($G32="%",Personnel!L32*(Fringe!$H32/Personnel!$K32),$F32*$E32*(IF(Personnel!L32&gt;0,1,0)))+IF(AND(G32="Annual Flat Rate",Personnel!G32&lt;(DATE(2026,10,1))),Fringe!F32,0)</f>
        <v>0</v>
      </c>
      <c r="J32" s="17">
        <f>IF($G32="%",Personnel!M32*(Fringe!$H32/Personnel!$K32),$F32*$E32*(IF(Personnel!M32&gt;0,1,0)))</f>
        <v>0</v>
      </c>
    </row>
    <row r="33" spans="1:10" ht="14.25" customHeight="1" x14ac:dyDescent="0.45">
      <c r="A33" s="32">
        <f>Personnel!C33</f>
        <v>0</v>
      </c>
      <c r="B33" s="32">
        <f>Personnel!B33</f>
        <v>0</v>
      </c>
      <c r="C33" s="100">
        <f>Personnel!I33</f>
        <v>0</v>
      </c>
      <c r="D33" s="32">
        <f>Personnel!A33</f>
        <v>0</v>
      </c>
      <c r="E33" s="26">
        <f>Personnel!D33</f>
        <v>0</v>
      </c>
      <c r="F33" s="51"/>
      <c r="G33" s="148"/>
      <c r="H33" s="29">
        <f>IF(G33="%", (F33/100)*Personnel!K33, F33*E33*ROUNDUP((Personnel!J33/12),0))</f>
        <v>0</v>
      </c>
      <c r="I33" s="17">
        <f>IF($G33="%",Personnel!L33*(Fringe!$H33/Personnel!$K33),$F33*$E33*(IF(Personnel!L33&gt;0,1,0)))+IF(AND(G33="Annual Flat Rate",Personnel!G33&lt;(DATE(2026,10,1))),Fringe!F33,0)</f>
        <v>0</v>
      </c>
      <c r="J33" s="17">
        <f>IF($G33="%",Personnel!M33*(Fringe!$H33/Personnel!$K33),$F33*$E33*(IF(Personnel!M33&gt;0,1,0)))</f>
        <v>0</v>
      </c>
    </row>
    <row r="34" spans="1:10" ht="14.25" customHeight="1" x14ac:dyDescent="0.45">
      <c r="A34" s="32">
        <f>Personnel!C34</f>
        <v>0</v>
      </c>
      <c r="B34" s="32">
        <f>Personnel!B34</f>
        <v>0</v>
      </c>
      <c r="C34" s="100">
        <f>Personnel!I34</f>
        <v>0</v>
      </c>
      <c r="D34" s="32">
        <f>Personnel!A34</f>
        <v>0</v>
      </c>
      <c r="E34" s="26">
        <f>Personnel!D34</f>
        <v>0</v>
      </c>
      <c r="F34" s="51"/>
      <c r="G34" s="148"/>
      <c r="H34" s="29">
        <f>IF(G34="%", (F34/100)*Personnel!K34, F34*E34*ROUNDUP((Personnel!J34/12),0))</f>
        <v>0</v>
      </c>
      <c r="I34" s="17">
        <f>IF($G34="%",Personnel!L34*(Fringe!$H34/Personnel!$K34),$F34*$E34*(IF(Personnel!L34&gt;0,1,0)))+IF(AND(G34="Annual Flat Rate",Personnel!G34&lt;(DATE(2026,10,1))),Fringe!F34,0)</f>
        <v>0</v>
      </c>
      <c r="J34" s="17">
        <f>IF($G34="%",Personnel!M34*(Fringe!$H34/Personnel!$K34),$F34*$E34*(IF(Personnel!M34&gt;0,1,0)))</f>
        <v>0</v>
      </c>
    </row>
    <row r="35" spans="1:10" ht="14.25" customHeight="1" x14ac:dyDescent="0.45">
      <c r="A35" s="32">
        <f>Personnel!C35</f>
        <v>0</v>
      </c>
      <c r="B35" s="32">
        <f>Personnel!B35</f>
        <v>0</v>
      </c>
      <c r="C35" s="100">
        <f>Personnel!I35</f>
        <v>0</v>
      </c>
      <c r="D35" s="32">
        <f>Personnel!A35</f>
        <v>0</v>
      </c>
      <c r="E35" s="26">
        <f>Personnel!D35</f>
        <v>0</v>
      </c>
      <c r="F35" s="51"/>
      <c r="G35" s="148"/>
      <c r="H35" s="29">
        <f>IF(G35="%", (F35/100)*Personnel!K35, F35*E35*ROUNDUP((Personnel!J35/12),0))</f>
        <v>0</v>
      </c>
      <c r="I35" s="17">
        <f>IF($G35="%",Personnel!L35*(Fringe!$H35/Personnel!$K35),$F35*$E35*(IF(Personnel!L35&gt;0,1,0)))+IF(AND(G35="Annual Flat Rate",Personnel!G35&lt;(DATE(2026,10,1))),Fringe!F35,0)</f>
        <v>0</v>
      </c>
      <c r="J35" s="17">
        <f>IF($G35="%",Personnel!M35*(Fringe!$H35/Personnel!$K35),$F35*$E35*(IF(Personnel!M35&gt;0,1,0)))</f>
        <v>0</v>
      </c>
    </row>
    <row r="36" spans="1:10" ht="14.25" customHeight="1" x14ac:dyDescent="0.45">
      <c r="A36" s="32">
        <f>Personnel!C36</f>
        <v>0</v>
      </c>
      <c r="B36" s="32">
        <f>Personnel!B36</f>
        <v>0</v>
      </c>
      <c r="C36" s="100">
        <f>Personnel!I36</f>
        <v>0</v>
      </c>
      <c r="D36" s="32">
        <f>Personnel!A36</f>
        <v>0</v>
      </c>
      <c r="E36" s="26">
        <f>Personnel!D36</f>
        <v>0</v>
      </c>
      <c r="F36" s="51"/>
      <c r="G36" s="148"/>
      <c r="H36" s="29">
        <f>IF(G36="%", (F36/100)*Personnel!K36, F36*E36*ROUNDUP((Personnel!J36/12),0))</f>
        <v>0</v>
      </c>
      <c r="I36" s="17">
        <f>IF($G36="%",Personnel!L36*(Fringe!$H36/Personnel!$K36),$F36*$E36*(IF(Personnel!L36&gt;0,1,0)))+IF(AND(G36="Annual Flat Rate",Personnel!G36&lt;(DATE(2026,10,1))),Fringe!F36,0)</f>
        <v>0</v>
      </c>
      <c r="J36" s="17">
        <f>IF($G36="%",Personnel!M36*(Fringe!$H36/Personnel!$K36),$F36*$E36*(IF(Personnel!M36&gt;0,1,0)))</f>
        <v>0</v>
      </c>
    </row>
    <row r="37" spans="1:10" ht="14.25" customHeight="1" x14ac:dyDescent="0.45">
      <c r="A37" s="32">
        <f>Personnel!C37</f>
        <v>0</v>
      </c>
      <c r="B37" s="32">
        <f>Personnel!B37</f>
        <v>0</v>
      </c>
      <c r="C37" s="100">
        <f>Personnel!I37</f>
        <v>0</v>
      </c>
      <c r="D37" s="32">
        <f>Personnel!A37</f>
        <v>0</v>
      </c>
      <c r="E37" s="26">
        <f>Personnel!D37</f>
        <v>0</v>
      </c>
      <c r="F37" s="51"/>
      <c r="G37" s="148"/>
      <c r="H37" s="29">
        <f>IF(G37="%", (F37/100)*Personnel!K37, F37*E37*ROUNDUP((Personnel!J37/12),0))</f>
        <v>0</v>
      </c>
      <c r="I37" s="17">
        <f>IF($G37="%",Personnel!L37*(Fringe!$H37/Personnel!$K37),$F37*$E37*(IF(Personnel!L37&gt;0,1,0)))+IF(AND(G37="Annual Flat Rate",Personnel!G37&lt;(DATE(2026,10,1))),Fringe!F37,0)</f>
        <v>0</v>
      </c>
      <c r="J37" s="17">
        <f>IF($G37="%",Personnel!M37*(Fringe!$H37/Personnel!$K37),$F37*$E37*(IF(Personnel!M37&gt;0,1,0)))</f>
        <v>0</v>
      </c>
    </row>
    <row r="38" spans="1:10" ht="14.25" customHeight="1" x14ac:dyDescent="0.45">
      <c r="A38" s="32">
        <f>Personnel!C38</f>
        <v>0</v>
      </c>
      <c r="B38" s="32">
        <f>Personnel!B38</f>
        <v>0</v>
      </c>
      <c r="C38" s="100">
        <f>Personnel!I38</f>
        <v>0</v>
      </c>
      <c r="D38" s="32">
        <f>Personnel!A38</f>
        <v>0</v>
      </c>
      <c r="E38" s="26">
        <f>Personnel!D38</f>
        <v>0</v>
      </c>
      <c r="F38" s="51"/>
      <c r="G38" s="148"/>
      <c r="H38" s="29">
        <f>IF(G38="%", (F38/100)*Personnel!K38, F38*E38*ROUNDUP((Personnel!J38/12),0))</f>
        <v>0</v>
      </c>
      <c r="I38" s="17">
        <f>IF($G38="%",Personnel!L38*(Fringe!$H38/Personnel!$K38),$F38*$E38*(IF(Personnel!L38&gt;0,1,0)))+IF(AND(G38="Annual Flat Rate",Personnel!G38&lt;(DATE(2026,10,1))),Fringe!F38,0)</f>
        <v>0</v>
      </c>
      <c r="J38" s="17">
        <f>IF($G38="%",Personnel!M38*(Fringe!$H38/Personnel!$K38),$F38*$E38*(IF(Personnel!M38&gt;0,1,0)))</f>
        <v>0</v>
      </c>
    </row>
    <row r="39" spans="1:10" ht="14.25" customHeight="1" x14ac:dyDescent="0.45">
      <c r="A39" s="32">
        <f>Personnel!C39</f>
        <v>0</v>
      </c>
      <c r="B39" s="32">
        <f>Personnel!B39</f>
        <v>0</v>
      </c>
      <c r="C39" s="100">
        <f>Personnel!I39</f>
        <v>0</v>
      </c>
      <c r="D39" s="32">
        <f>Personnel!A39</f>
        <v>0</v>
      </c>
      <c r="E39" s="26">
        <f>Personnel!D39</f>
        <v>0</v>
      </c>
      <c r="F39" s="51"/>
      <c r="G39" s="148"/>
      <c r="H39" s="29">
        <f>IF(G39="%", (F39/100)*Personnel!K39, F39*E39*ROUNDUP((Personnel!J39/12),0))</f>
        <v>0</v>
      </c>
      <c r="I39" s="17">
        <f>IF($G39="%",Personnel!L39*(Fringe!$H39/Personnel!$K39),$F39*$E39*(IF(Personnel!L39&gt;0,1,0)))+IF(AND(G39="Annual Flat Rate",Personnel!G39&lt;(DATE(2026,10,1))),Fringe!F39,0)</f>
        <v>0</v>
      </c>
      <c r="J39" s="17">
        <f>IF($G39="%",Personnel!M39*(Fringe!$H39/Personnel!$K39),$F39*$E39*(IF(Personnel!M39&gt;0,1,0)))</f>
        <v>0</v>
      </c>
    </row>
    <row r="40" spans="1:10" ht="14.25" customHeight="1" x14ac:dyDescent="0.45">
      <c r="A40" s="32">
        <f>Personnel!C40</f>
        <v>0</v>
      </c>
      <c r="B40" s="32">
        <f>Personnel!B40</f>
        <v>0</v>
      </c>
      <c r="C40" s="100">
        <f>Personnel!I40</f>
        <v>0</v>
      </c>
      <c r="D40" s="32">
        <f>Personnel!A40</f>
        <v>0</v>
      </c>
      <c r="E40" s="26">
        <f>Personnel!D40</f>
        <v>0</v>
      </c>
      <c r="F40" s="51"/>
      <c r="G40" s="148"/>
      <c r="H40" s="29">
        <f>IF(G40="%", (F40/100)*Personnel!K40, F40*E40*ROUNDUP((Personnel!J40/12),0))</f>
        <v>0</v>
      </c>
      <c r="I40" s="17">
        <f>IF($G40="%",Personnel!L40*(Fringe!$H40/Personnel!$K40),$F40*$E40*(IF(Personnel!L40&gt;0,1,0)))+IF(AND(G40="Annual Flat Rate",Personnel!G40&lt;(DATE(2026,10,1))),Fringe!F40,0)</f>
        <v>0</v>
      </c>
      <c r="J40" s="17">
        <f>IF($G40="%",Personnel!M40*(Fringe!$H40/Personnel!$K40),$F40*$E40*(IF(Personnel!M40&gt;0,1,0)))</f>
        <v>0</v>
      </c>
    </row>
    <row r="41" spans="1:10" ht="14.25" customHeight="1" x14ac:dyDescent="0.45">
      <c r="A41" s="32">
        <f>Personnel!C41</f>
        <v>0</v>
      </c>
      <c r="B41" s="32">
        <f>Personnel!B41</f>
        <v>0</v>
      </c>
      <c r="C41" s="100">
        <f>Personnel!I41</f>
        <v>0</v>
      </c>
      <c r="D41" s="32">
        <f>Personnel!A41</f>
        <v>0</v>
      </c>
      <c r="E41" s="26">
        <f>Personnel!D41</f>
        <v>0</v>
      </c>
      <c r="F41" s="51"/>
      <c r="G41" s="148"/>
      <c r="H41" s="29">
        <f>IF(G41="%", (F41/100)*Personnel!K41, F41*E41*ROUNDUP((Personnel!J41/12),0))</f>
        <v>0</v>
      </c>
      <c r="I41" s="17">
        <f>IF($G41="%",Personnel!L41*(Fringe!$H41/Personnel!$K41),$F41*$E41*(IF(Personnel!L41&gt;0,1,0)))+IF(AND(G41="Annual Flat Rate",Personnel!G41&lt;(DATE(2026,10,1))),Fringe!F41,0)</f>
        <v>0</v>
      </c>
      <c r="J41" s="17">
        <f>IF($G41="%",Personnel!M41*(Fringe!$H41/Personnel!$K41),$F41*$E41*(IF(Personnel!M41&gt;0,1,0)))</f>
        <v>0</v>
      </c>
    </row>
    <row r="42" spans="1:10" ht="14.25" customHeight="1" x14ac:dyDescent="0.45">
      <c r="A42" s="32">
        <f>Personnel!C42</f>
        <v>0</v>
      </c>
      <c r="B42" s="32">
        <f>Personnel!B42</f>
        <v>0</v>
      </c>
      <c r="C42" s="100">
        <f>Personnel!I42</f>
        <v>0</v>
      </c>
      <c r="D42" s="32">
        <f>Personnel!A42</f>
        <v>0</v>
      </c>
      <c r="E42" s="26">
        <f>Personnel!D42</f>
        <v>0</v>
      </c>
      <c r="F42" s="51"/>
      <c r="G42" s="148"/>
      <c r="H42" s="29">
        <f>IF(G42="%", (F42/100)*Personnel!K42, F42*E42*ROUNDUP((Personnel!J42/12),0))</f>
        <v>0</v>
      </c>
      <c r="I42" s="17">
        <f>IF($G42="%",Personnel!L42*(Fringe!$H42/Personnel!$K42),$F42*$E42*(IF(Personnel!L42&gt;0,1,0)))+IF(AND(G42="Annual Flat Rate",Personnel!G42&lt;(DATE(2026,10,1))),Fringe!F42,0)</f>
        <v>0</v>
      </c>
      <c r="J42" s="17">
        <f>IF($G42="%",Personnel!M42*(Fringe!$H42/Personnel!$K42),$F42*$E42*(IF(Personnel!M42&gt;0,1,0)))</f>
        <v>0</v>
      </c>
    </row>
    <row r="43" spans="1:10" ht="14.25" customHeight="1" x14ac:dyDescent="0.45">
      <c r="A43" s="32">
        <f>Personnel!C43</f>
        <v>0</v>
      </c>
      <c r="B43" s="32">
        <f>Personnel!B43</f>
        <v>0</v>
      </c>
      <c r="C43" s="100">
        <f>Personnel!I43</f>
        <v>0</v>
      </c>
      <c r="D43" s="32">
        <f>Personnel!A43</f>
        <v>0</v>
      </c>
      <c r="E43" s="26">
        <f>Personnel!D43</f>
        <v>0</v>
      </c>
      <c r="F43" s="51"/>
      <c r="G43" s="148"/>
      <c r="H43" s="29">
        <f>IF(G43="%", (F43/100)*Personnel!K43, F43*E43*ROUNDUP((Personnel!J43/12),0))</f>
        <v>0</v>
      </c>
      <c r="I43" s="17">
        <f>IF($G43="%",Personnel!L43*(Fringe!$H43/Personnel!$K43),$F43*$E43*(IF(Personnel!L43&gt;0,1,0)))+IF(AND(G43="Annual Flat Rate",Personnel!G43&lt;(DATE(2026,10,1))),Fringe!F43,0)</f>
        <v>0</v>
      </c>
      <c r="J43" s="17">
        <f>IF($G43="%",Personnel!M43*(Fringe!$H43/Personnel!$K43),$F43*$E43*(IF(Personnel!M43&gt;0,1,0)))</f>
        <v>0</v>
      </c>
    </row>
    <row r="44" spans="1:10" x14ac:dyDescent="0.35">
      <c r="F44" s="52"/>
      <c r="H44" s="6">
        <f>SUM(H14:H43)</f>
        <v>0</v>
      </c>
      <c r="I44" s="6">
        <f>SUM(I14:I43)</f>
        <v>0</v>
      </c>
      <c r="J44" s="6">
        <f t="shared" ref="J44" si="1">SUM(J14:J43)</f>
        <v>0</v>
      </c>
    </row>
    <row r="45" spans="1:10" x14ac:dyDescent="0.35">
      <c r="G45" s="53" t="s">
        <v>149</v>
      </c>
    </row>
    <row r="46" spans="1:10" ht="18.5" x14ac:dyDescent="0.45">
      <c r="A46" s="15" t="s">
        <v>151</v>
      </c>
      <c r="G46" s="53" t="s">
        <v>152</v>
      </c>
    </row>
    <row r="47" spans="1:10" hidden="1" x14ac:dyDescent="0.35"/>
    <row r="48" spans="1:10" hidden="1" x14ac:dyDescent="0.35">
      <c r="A48" s="14" t="s">
        <v>153</v>
      </c>
    </row>
    <row r="49" spans="1:7" ht="16.5" hidden="1" customHeight="1" x14ac:dyDescent="0.35">
      <c r="A49" s="4"/>
      <c r="B49" s="170" t="s">
        <v>142</v>
      </c>
      <c r="C49" s="171"/>
      <c r="D49" s="171"/>
      <c r="E49" s="171"/>
      <c r="F49" s="171"/>
      <c r="G49" s="172"/>
    </row>
    <row r="50" spans="1:7" s="25" customFormat="1" hidden="1" x14ac:dyDescent="0.35">
      <c r="A50" s="13" t="s">
        <v>137</v>
      </c>
      <c r="B50" s="37" t="s">
        <v>53</v>
      </c>
      <c r="C50" s="41" t="s">
        <v>124</v>
      </c>
      <c r="D50" s="41" t="s">
        <v>125</v>
      </c>
      <c r="E50" s="41" t="s">
        <v>138</v>
      </c>
      <c r="F50" s="41" t="s">
        <v>139</v>
      </c>
      <c r="G50" s="41" t="s">
        <v>140</v>
      </c>
    </row>
    <row r="51" spans="1:7" hidden="1" x14ac:dyDescent="0.35">
      <c r="A51" s="19" t="str">
        <f>'Summary Tables'!A10</f>
        <v>Admin</v>
      </c>
      <c r="B51" s="22">
        <f>SUM(C51:G51)</f>
        <v>0</v>
      </c>
      <c r="C51" s="21">
        <f t="shared" ref="C51" si="2">SUMIF($A$14:$A$43, $A51, I$14:I$43)</f>
        <v>0</v>
      </c>
      <c r="D51" s="21">
        <f t="shared" ref="D51" si="3">SUMIF($A$14:$A$43, $A51, J$14:J$43)</f>
        <v>0</v>
      </c>
      <c r="E51" s="21">
        <f t="shared" ref="E51" si="4">SUMIF($A$14:$A$43, $A51, K$14:K$43)</f>
        <v>0</v>
      </c>
      <c r="F51" s="21">
        <f t="shared" ref="F51" si="5">SUMIF($A$14:$A$43, $A51, L$14:L$43)</f>
        <v>0</v>
      </c>
      <c r="G51" s="21">
        <f t="shared" ref="G51" si="6">SUMIF($A$14:$A$43, $A51, M$14:M$43)</f>
        <v>0</v>
      </c>
    </row>
    <row r="52" spans="1:7" hidden="1" x14ac:dyDescent="0.35">
      <c r="A52" s="19" t="str">
        <f>'Summary Tables'!A11</f>
        <v>[Fill in Initiative name]1</v>
      </c>
      <c r="B52" s="22">
        <f t="shared" ref="B52:B63" si="7">SUM(C52:G52)</f>
        <v>0</v>
      </c>
      <c r="C52" s="21">
        <f t="shared" ref="C52:C63" si="8">SUMIF($A$14:$A$43, $A52, I$14:I$43)</f>
        <v>0</v>
      </c>
      <c r="D52" s="21">
        <f t="shared" ref="D52:D63" si="9">SUMIF($A$14:$A$43, $A52, J$14:J$43)</f>
        <v>0</v>
      </c>
      <c r="E52" s="21">
        <f t="shared" ref="E52:E63" si="10">SUMIF($A$14:$A$43, $A52, K$14:K$43)</f>
        <v>0</v>
      </c>
      <c r="F52" s="21">
        <f t="shared" ref="F52:F63" si="11">SUMIF($A$14:$A$43, $A52, L$14:L$43)</f>
        <v>0</v>
      </c>
      <c r="G52" s="21">
        <f t="shared" ref="G52:G63" si="12">SUMIF($A$14:$A$43, $A52, M$14:M$43)</f>
        <v>0</v>
      </c>
    </row>
    <row r="53" spans="1:7" hidden="1" x14ac:dyDescent="0.35">
      <c r="A53" s="19" t="str">
        <f>'Summary Tables'!A12</f>
        <v>[Fill in Initiative name]2</v>
      </c>
      <c r="B53" s="22">
        <f t="shared" si="7"/>
        <v>0</v>
      </c>
      <c r="C53" s="21">
        <f t="shared" si="8"/>
        <v>0</v>
      </c>
      <c r="D53" s="21">
        <f t="shared" si="9"/>
        <v>0</v>
      </c>
      <c r="E53" s="21">
        <f t="shared" si="10"/>
        <v>0</v>
      </c>
      <c r="F53" s="21">
        <f t="shared" si="11"/>
        <v>0</v>
      </c>
      <c r="G53" s="21">
        <f t="shared" si="12"/>
        <v>0</v>
      </c>
    </row>
    <row r="54" spans="1:7" hidden="1" x14ac:dyDescent="0.35">
      <c r="A54" s="19" t="str">
        <f>'Summary Tables'!A13</f>
        <v>[Fill in Initiative name]3</v>
      </c>
      <c r="B54" s="22">
        <f t="shared" si="7"/>
        <v>0</v>
      </c>
      <c r="C54" s="21">
        <f t="shared" si="8"/>
        <v>0</v>
      </c>
      <c r="D54" s="21">
        <f t="shared" si="9"/>
        <v>0</v>
      </c>
      <c r="E54" s="21">
        <f t="shared" si="10"/>
        <v>0</v>
      </c>
      <c r="F54" s="21">
        <f t="shared" si="11"/>
        <v>0</v>
      </c>
      <c r="G54" s="21">
        <f t="shared" si="12"/>
        <v>0</v>
      </c>
    </row>
    <row r="55" spans="1:7" hidden="1" x14ac:dyDescent="0.35">
      <c r="A55" s="19" t="str">
        <f>'Summary Tables'!A14</f>
        <v>[Fill in Initiative name]4</v>
      </c>
      <c r="B55" s="22">
        <f t="shared" si="7"/>
        <v>0</v>
      </c>
      <c r="C55" s="21">
        <f t="shared" si="8"/>
        <v>0</v>
      </c>
      <c r="D55" s="21">
        <f t="shared" si="9"/>
        <v>0</v>
      </c>
      <c r="E55" s="21">
        <f t="shared" si="10"/>
        <v>0</v>
      </c>
      <c r="F55" s="21">
        <f t="shared" si="11"/>
        <v>0</v>
      </c>
      <c r="G55" s="21">
        <f t="shared" si="12"/>
        <v>0</v>
      </c>
    </row>
    <row r="56" spans="1:7" hidden="1" x14ac:dyDescent="0.35">
      <c r="A56" s="19" t="str">
        <f>'Summary Tables'!A15</f>
        <v>[Fill in Initiative name]5</v>
      </c>
      <c r="B56" s="22">
        <f t="shared" si="7"/>
        <v>0</v>
      </c>
      <c r="C56" s="21">
        <f t="shared" si="8"/>
        <v>0</v>
      </c>
      <c r="D56" s="21">
        <f t="shared" si="9"/>
        <v>0</v>
      </c>
      <c r="E56" s="21">
        <f t="shared" si="10"/>
        <v>0</v>
      </c>
      <c r="F56" s="21">
        <f t="shared" si="11"/>
        <v>0</v>
      </c>
      <c r="G56" s="21">
        <f t="shared" si="12"/>
        <v>0</v>
      </c>
    </row>
    <row r="57" spans="1:7" hidden="1" x14ac:dyDescent="0.35">
      <c r="A57" s="19" t="str">
        <f>'Summary Tables'!A16</f>
        <v>[Fill in Initiative name]6</v>
      </c>
      <c r="B57" s="22">
        <f t="shared" si="7"/>
        <v>0</v>
      </c>
      <c r="C57" s="21">
        <f t="shared" si="8"/>
        <v>0</v>
      </c>
      <c r="D57" s="21">
        <f t="shared" si="9"/>
        <v>0</v>
      </c>
      <c r="E57" s="21">
        <f t="shared" si="10"/>
        <v>0</v>
      </c>
      <c r="F57" s="21">
        <f t="shared" si="11"/>
        <v>0</v>
      </c>
      <c r="G57" s="21">
        <f t="shared" si="12"/>
        <v>0</v>
      </c>
    </row>
    <row r="58" spans="1:7" hidden="1" x14ac:dyDescent="0.35">
      <c r="A58" s="19" t="str">
        <f>'Summary Tables'!A17</f>
        <v>[Fill in Initiative name]7</v>
      </c>
      <c r="B58" s="22">
        <f t="shared" si="7"/>
        <v>0</v>
      </c>
      <c r="C58" s="21">
        <f t="shared" si="8"/>
        <v>0</v>
      </c>
      <c r="D58" s="21">
        <f t="shared" si="9"/>
        <v>0</v>
      </c>
      <c r="E58" s="21">
        <f t="shared" si="10"/>
        <v>0</v>
      </c>
      <c r="F58" s="21">
        <f t="shared" si="11"/>
        <v>0</v>
      </c>
      <c r="G58" s="21">
        <f t="shared" si="12"/>
        <v>0</v>
      </c>
    </row>
    <row r="59" spans="1:7" hidden="1" x14ac:dyDescent="0.35">
      <c r="A59" s="19" t="str">
        <f>'Summary Tables'!A18</f>
        <v>[Fill in Initiative name]8</v>
      </c>
      <c r="B59" s="22">
        <f t="shared" si="7"/>
        <v>0</v>
      </c>
      <c r="C59" s="21">
        <f t="shared" si="8"/>
        <v>0</v>
      </c>
      <c r="D59" s="21">
        <f t="shared" si="9"/>
        <v>0</v>
      </c>
      <c r="E59" s="21">
        <f t="shared" si="10"/>
        <v>0</v>
      </c>
      <c r="F59" s="21">
        <f t="shared" si="11"/>
        <v>0</v>
      </c>
      <c r="G59" s="21">
        <f t="shared" si="12"/>
        <v>0</v>
      </c>
    </row>
    <row r="60" spans="1:7" hidden="1" x14ac:dyDescent="0.35">
      <c r="A60" s="19" t="str">
        <f>'Summary Tables'!A19</f>
        <v>[Fill in Initiative name]9</v>
      </c>
      <c r="B60" s="22">
        <f t="shared" si="7"/>
        <v>0</v>
      </c>
      <c r="C60" s="21">
        <f t="shared" si="8"/>
        <v>0</v>
      </c>
      <c r="D60" s="21">
        <f t="shared" si="9"/>
        <v>0</v>
      </c>
      <c r="E60" s="21">
        <f t="shared" si="10"/>
        <v>0</v>
      </c>
      <c r="F60" s="21">
        <f t="shared" si="11"/>
        <v>0</v>
      </c>
      <c r="G60" s="21">
        <f t="shared" si="12"/>
        <v>0</v>
      </c>
    </row>
    <row r="61" spans="1:7" hidden="1" x14ac:dyDescent="0.35">
      <c r="A61" s="19" t="str">
        <f>'Summary Tables'!A20</f>
        <v>[Fill in Initiative name]10</v>
      </c>
      <c r="B61" s="22">
        <f t="shared" si="7"/>
        <v>0</v>
      </c>
      <c r="C61" s="21">
        <f t="shared" si="8"/>
        <v>0</v>
      </c>
      <c r="D61" s="21">
        <f t="shared" si="9"/>
        <v>0</v>
      </c>
      <c r="E61" s="21">
        <f t="shared" si="10"/>
        <v>0</v>
      </c>
      <c r="F61" s="21">
        <f t="shared" si="11"/>
        <v>0</v>
      </c>
      <c r="G61" s="21">
        <f t="shared" si="12"/>
        <v>0</v>
      </c>
    </row>
    <row r="62" spans="1:7" hidden="1" x14ac:dyDescent="0.35">
      <c r="A62" s="19" t="str">
        <f>'Summary Tables'!A21</f>
        <v>[Fill in Initiative name]11</v>
      </c>
      <c r="B62" s="22">
        <f t="shared" si="7"/>
        <v>0</v>
      </c>
      <c r="C62" s="21">
        <f t="shared" si="8"/>
        <v>0</v>
      </c>
      <c r="D62" s="21">
        <f t="shared" si="9"/>
        <v>0</v>
      </c>
      <c r="E62" s="21">
        <f t="shared" si="10"/>
        <v>0</v>
      </c>
      <c r="F62" s="21">
        <f t="shared" si="11"/>
        <v>0</v>
      </c>
      <c r="G62" s="21">
        <f t="shared" si="12"/>
        <v>0</v>
      </c>
    </row>
    <row r="63" spans="1:7" hidden="1" x14ac:dyDescent="0.35">
      <c r="A63" s="19" t="str">
        <f>'Summary Tables'!A22</f>
        <v>[Fill in Initiative name]12</v>
      </c>
      <c r="B63" s="22">
        <f t="shared" si="7"/>
        <v>0</v>
      </c>
      <c r="C63" s="21">
        <f t="shared" si="8"/>
        <v>0</v>
      </c>
      <c r="D63" s="21">
        <f t="shared" si="9"/>
        <v>0</v>
      </c>
      <c r="E63" s="21">
        <f t="shared" si="10"/>
        <v>0</v>
      </c>
      <c r="F63" s="21">
        <f t="shared" si="11"/>
        <v>0</v>
      </c>
      <c r="G63" s="21">
        <f t="shared" si="12"/>
        <v>0</v>
      </c>
    </row>
    <row r="64" spans="1:7" hidden="1" x14ac:dyDescent="0.35"/>
    <row r="65" spans="1:7" hidden="1" x14ac:dyDescent="0.35"/>
    <row r="66" spans="1:7" hidden="1" x14ac:dyDescent="0.35">
      <c r="A66" s="14" t="s">
        <v>154</v>
      </c>
    </row>
    <row r="67" spans="1:7" hidden="1" x14ac:dyDescent="0.35">
      <c r="A67" s="4"/>
      <c r="B67" s="167" t="s">
        <v>142</v>
      </c>
      <c r="C67" s="168"/>
      <c r="D67" s="168"/>
      <c r="E67" s="168"/>
      <c r="F67" s="168"/>
      <c r="G67" s="169"/>
    </row>
    <row r="68" spans="1:7" hidden="1" x14ac:dyDescent="0.35">
      <c r="A68" s="20"/>
      <c r="B68" s="37" t="s">
        <v>53</v>
      </c>
      <c r="C68" s="41" t="s">
        <v>124</v>
      </c>
      <c r="D68" s="41" t="s">
        <v>125</v>
      </c>
      <c r="E68" s="41" t="s">
        <v>138</v>
      </c>
      <c r="F68" s="41" t="s">
        <v>139</v>
      </c>
      <c r="G68" s="41" t="s">
        <v>140</v>
      </c>
    </row>
    <row r="69" spans="1:7" ht="29" hidden="1" x14ac:dyDescent="0.35">
      <c r="A69" s="19" t="str">
        <f>'Summary Tables'!A27</f>
        <v>[Fill in Primary Subrecipient name]1</v>
      </c>
      <c r="B69" s="22">
        <f>SUM(C69:G69)</f>
        <v>0</v>
      </c>
      <c r="C69" s="21">
        <f>SUMIF($B$14:$B$43, $A69, I$14:I$43)</f>
        <v>0</v>
      </c>
      <c r="D69" s="21">
        <f t="shared" ref="D69:G69" si="13">SUMIF($B$14:$B$43, $A69, J$14:J$43)</f>
        <v>0</v>
      </c>
      <c r="E69" s="21">
        <f t="shared" si="13"/>
        <v>0</v>
      </c>
      <c r="F69" s="21">
        <f t="shared" si="13"/>
        <v>0</v>
      </c>
      <c r="G69" s="21">
        <f t="shared" si="13"/>
        <v>0</v>
      </c>
    </row>
    <row r="70" spans="1:7" ht="29" hidden="1" x14ac:dyDescent="0.35">
      <c r="A70" s="19" t="str">
        <f>'Summary Tables'!A28</f>
        <v>[Fill in Primary Subrecipient name]2</v>
      </c>
      <c r="B70" s="22">
        <f t="shared" ref="B70:B88" si="14">SUM(C70:G70)</f>
        <v>0</v>
      </c>
      <c r="C70" s="21">
        <f t="shared" ref="C70:C88" si="15">SUMIF($B$14:$B$43, $A70, I$14:I$43)</f>
        <v>0</v>
      </c>
      <c r="D70" s="21">
        <f t="shared" ref="D70:D88" si="16">SUMIF($B$14:$B$43, $A70, J$14:J$43)</f>
        <v>0</v>
      </c>
      <c r="E70" s="21">
        <f t="shared" ref="E70:E88" si="17">SUMIF($B$14:$B$43, $A70, K$14:K$43)</f>
        <v>0</v>
      </c>
      <c r="F70" s="21">
        <f t="shared" ref="F70:F88" si="18">SUMIF($B$14:$B$43, $A70, L$14:L$43)</f>
        <v>0</v>
      </c>
      <c r="G70" s="21">
        <f t="shared" ref="G70:G88" si="19">SUMIF($B$14:$B$43, $A70, M$14:M$43)</f>
        <v>0</v>
      </c>
    </row>
    <row r="71" spans="1:7" ht="29" hidden="1" x14ac:dyDescent="0.35">
      <c r="A71" s="19" t="str">
        <f>'Summary Tables'!A29</f>
        <v>[Fill in Primary Subrecipient name]3</v>
      </c>
      <c r="B71" s="22">
        <f t="shared" si="14"/>
        <v>0</v>
      </c>
      <c r="C71" s="21">
        <f t="shared" si="15"/>
        <v>0</v>
      </c>
      <c r="D71" s="21">
        <f t="shared" si="16"/>
        <v>0</v>
      </c>
      <c r="E71" s="21">
        <f t="shared" si="17"/>
        <v>0</v>
      </c>
      <c r="F71" s="21">
        <f t="shared" si="18"/>
        <v>0</v>
      </c>
      <c r="G71" s="21">
        <f t="shared" si="19"/>
        <v>0</v>
      </c>
    </row>
    <row r="72" spans="1:7" ht="29" hidden="1" x14ac:dyDescent="0.35">
      <c r="A72" s="19" t="str">
        <f>'Summary Tables'!A30</f>
        <v>[Fill in Primary Subrecipient name]4</v>
      </c>
      <c r="B72" s="22">
        <f t="shared" si="14"/>
        <v>0</v>
      </c>
      <c r="C72" s="21">
        <f t="shared" si="15"/>
        <v>0</v>
      </c>
      <c r="D72" s="21">
        <f t="shared" si="16"/>
        <v>0</v>
      </c>
      <c r="E72" s="21">
        <f t="shared" si="17"/>
        <v>0</v>
      </c>
      <c r="F72" s="21">
        <f t="shared" si="18"/>
        <v>0</v>
      </c>
      <c r="G72" s="21">
        <f t="shared" si="19"/>
        <v>0</v>
      </c>
    </row>
    <row r="73" spans="1:7" ht="29" hidden="1" x14ac:dyDescent="0.35">
      <c r="A73" s="19" t="str">
        <f>'Summary Tables'!A31</f>
        <v>[Fill in Primary Subrecipient name]5</v>
      </c>
      <c r="B73" s="22">
        <f t="shared" si="14"/>
        <v>0</v>
      </c>
      <c r="C73" s="21">
        <f t="shared" si="15"/>
        <v>0</v>
      </c>
      <c r="D73" s="21">
        <f t="shared" si="16"/>
        <v>0</v>
      </c>
      <c r="E73" s="21">
        <f t="shared" si="17"/>
        <v>0</v>
      </c>
      <c r="F73" s="21">
        <f t="shared" si="18"/>
        <v>0</v>
      </c>
      <c r="G73" s="21">
        <f t="shared" si="19"/>
        <v>0</v>
      </c>
    </row>
    <row r="74" spans="1:7" ht="29" hidden="1" x14ac:dyDescent="0.35">
      <c r="A74" s="19" t="str">
        <f>'Summary Tables'!A32</f>
        <v>[Fill in Primary Subrecipient name]6</v>
      </c>
      <c r="B74" s="22">
        <f t="shared" si="14"/>
        <v>0</v>
      </c>
      <c r="C74" s="21">
        <f t="shared" si="15"/>
        <v>0</v>
      </c>
      <c r="D74" s="21">
        <f t="shared" si="16"/>
        <v>0</v>
      </c>
      <c r="E74" s="21">
        <f t="shared" si="17"/>
        <v>0</v>
      </c>
      <c r="F74" s="21">
        <f t="shared" si="18"/>
        <v>0</v>
      </c>
      <c r="G74" s="21">
        <f t="shared" si="19"/>
        <v>0</v>
      </c>
    </row>
    <row r="75" spans="1:7" ht="29" hidden="1" x14ac:dyDescent="0.35">
      <c r="A75" s="19" t="str">
        <f>'Summary Tables'!A33</f>
        <v>[Fill in Primary Subrecipient name]7</v>
      </c>
      <c r="B75" s="22">
        <f t="shared" si="14"/>
        <v>0</v>
      </c>
      <c r="C75" s="21">
        <f t="shared" si="15"/>
        <v>0</v>
      </c>
      <c r="D75" s="21">
        <f t="shared" si="16"/>
        <v>0</v>
      </c>
      <c r="E75" s="21">
        <f t="shared" si="17"/>
        <v>0</v>
      </c>
      <c r="F75" s="21">
        <f t="shared" si="18"/>
        <v>0</v>
      </c>
      <c r="G75" s="21">
        <f t="shared" si="19"/>
        <v>0</v>
      </c>
    </row>
    <row r="76" spans="1:7" ht="29" hidden="1" x14ac:dyDescent="0.35">
      <c r="A76" s="19" t="str">
        <f>'Summary Tables'!A34</f>
        <v>[Fill in Primary Subrecipient name]8</v>
      </c>
      <c r="B76" s="22">
        <f t="shared" si="14"/>
        <v>0</v>
      </c>
      <c r="C76" s="21">
        <f t="shared" si="15"/>
        <v>0</v>
      </c>
      <c r="D76" s="21">
        <f t="shared" si="16"/>
        <v>0</v>
      </c>
      <c r="E76" s="21">
        <f t="shared" si="17"/>
        <v>0</v>
      </c>
      <c r="F76" s="21">
        <f t="shared" si="18"/>
        <v>0</v>
      </c>
      <c r="G76" s="21">
        <f t="shared" si="19"/>
        <v>0</v>
      </c>
    </row>
    <row r="77" spans="1:7" ht="29" hidden="1" x14ac:dyDescent="0.35">
      <c r="A77" s="19" t="str">
        <f>'Summary Tables'!A35</f>
        <v>[Fill in Primary Subrecipient name]9</v>
      </c>
      <c r="B77" s="22">
        <f t="shared" si="14"/>
        <v>0</v>
      </c>
      <c r="C77" s="21">
        <f t="shared" si="15"/>
        <v>0</v>
      </c>
      <c r="D77" s="21">
        <f t="shared" si="16"/>
        <v>0</v>
      </c>
      <c r="E77" s="21">
        <f t="shared" si="17"/>
        <v>0</v>
      </c>
      <c r="F77" s="21">
        <f t="shared" si="18"/>
        <v>0</v>
      </c>
      <c r="G77" s="21">
        <f t="shared" si="19"/>
        <v>0</v>
      </c>
    </row>
    <row r="78" spans="1:7" ht="29" hidden="1" x14ac:dyDescent="0.35">
      <c r="A78" s="19" t="str">
        <f>'Summary Tables'!A36</f>
        <v>[Fill in Primary Subrecipient name]10</v>
      </c>
      <c r="B78" s="22">
        <f t="shared" si="14"/>
        <v>0</v>
      </c>
      <c r="C78" s="21">
        <f t="shared" si="15"/>
        <v>0</v>
      </c>
      <c r="D78" s="21">
        <f t="shared" si="16"/>
        <v>0</v>
      </c>
      <c r="E78" s="21">
        <f t="shared" si="17"/>
        <v>0</v>
      </c>
      <c r="F78" s="21">
        <f t="shared" si="18"/>
        <v>0</v>
      </c>
      <c r="G78" s="21">
        <f t="shared" si="19"/>
        <v>0</v>
      </c>
    </row>
    <row r="79" spans="1:7" ht="29" hidden="1" x14ac:dyDescent="0.35">
      <c r="A79" s="19" t="str">
        <f>'Summary Tables'!A37</f>
        <v>[Fill in Primary Subrecipient name]11</v>
      </c>
      <c r="B79" s="22">
        <f t="shared" si="14"/>
        <v>0</v>
      </c>
      <c r="C79" s="21">
        <f t="shared" si="15"/>
        <v>0</v>
      </c>
      <c r="D79" s="21">
        <f t="shared" si="16"/>
        <v>0</v>
      </c>
      <c r="E79" s="21">
        <f t="shared" si="17"/>
        <v>0</v>
      </c>
      <c r="F79" s="21">
        <f t="shared" si="18"/>
        <v>0</v>
      </c>
      <c r="G79" s="21">
        <f t="shared" si="19"/>
        <v>0</v>
      </c>
    </row>
    <row r="80" spans="1:7" ht="29" hidden="1" x14ac:dyDescent="0.35">
      <c r="A80" s="19" t="str">
        <f>'Summary Tables'!A38</f>
        <v>[Fill in Primary Subrecipient name]12</v>
      </c>
      <c r="B80" s="22">
        <f t="shared" si="14"/>
        <v>0</v>
      </c>
      <c r="C80" s="21">
        <f t="shared" si="15"/>
        <v>0</v>
      </c>
      <c r="D80" s="21">
        <f t="shared" si="16"/>
        <v>0</v>
      </c>
      <c r="E80" s="21">
        <f t="shared" si="17"/>
        <v>0</v>
      </c>
      <c r="F80" s="21">
        <f t="shared" si="18"/>
        <v>0</v>
      </c>
      <c r="G80" s="21">
        <f t="shared" si="19"/>
        <v>0</v>
      </c>
    </row>
    <row r="81" spans="1:7" ht="29" hidden="1" x14ac:dyDescent="0.35">
      <c r="A81" s="19" t="str">
        <f>'Summary Tables'!A39</f>
        <v>[Fill in Primary Subrecipient name]13</v>
      </c>
      <c r="B81" s="22">
        <f t="shared" si="14"/>
        <v>0</v>
      </c>
      <c r="C81" s="21">
        <f t="shared" si="15"/>
        <v>0</v>
      </c>
      <c r="D81" s="21">
        <f t="shared" si="16"/>
        <v>0</v>
      </c>
      <c r="E81" s="21">
        <f t="shared" si="17"/>
        <v>0</v>
      </c>
      <c r="F81" s="21">
        <f t="shared" si="18"/>
        <v>0</v>
      </c>
      <c r="G81" s="21">
        <f t="shared" si="19"/>
        <v>0</v>
      </c>
    </row>
    <row r="82" spans="1:7" ht="29" hidden="1" x14ac:dyDescent="0.35">
      <c r="A82" s="19" t="str">
        <f>'Summary Tables'!A40</f>
        <v>[Fill in Primary Subrecipient name]14</v>
      </c>
      <c r="B82" s="22">
        <f t="shared" si="14"/>
        <v>0</v>
      </c>
      <c r="C82" s="21">
        <f t="shared" si="15"/>
        <v>0</v>
      </c>
      <c r="D82" s="21">
        <f t="shared" si="16"/>
        <v>0</v>
      </c>
      <c r="E82" s="21">
        <f t="shared" si="17"/>
        <v>0</v>
      </c>
      <c r="F82" s="21">
        <f t="shared" si="18"/>
        <v>0</v>
      </c>
      <c r="G82" s="21">
        <f t="shared" si="19"/>
        <v>0</v>
      </c>
    </row>
    <row r="83" spans="1:7" ht="29" hidden="1" x14ac:dyDescent="0.35">
      <c r="A83" s="19" t="str">
        <f>'Summary Tables'!A41</f>
        <v>[Fill in Primary Subrecipient name]15</v>
      </c>
      <c r="B83" s="22">
        <f t="shared" si="14"/>
        <v>0</v>
      </c>
      <c r="C83" s="21">
        <f t="shared" si="15"/>
        <v>0</v>
      </c>
      <c r="D83" s="21">
        <f t="shared" si="16"/>
        <v>0</v>
      </c>
      <c r="E83" s="21">
        <f t="shared" si="17"/>
        <v>0</v>
      </c>
      <c r="F83" s="21">
        <f t="shared" si="18"/>
        <v>0</v>
      </c>
      <c r="G83" s="21">
        <f t="shared" si="19"/>
        <v>0</v>
      </c>
    </row>
    <row r="84" spans="1:7" ht="29" hidden="1" x14ac:dyDescent="0.35">
      <c r="A84" s="19" t="str">
        <f>'Summary Tables'!A42</f>
        <v>[Fill in Primary Subrecipient name]16</v>
      </c>
      <c r="B84" s="22">
        <f t="shared" si="14"/>
        <v>0</v>
      </c>
      <c r="C84" s="21">
        <f t="shared" si="15"/>
        <v>0</v>
      </c>
      <c r="D84" s="21">
        <f t="shared" si="16"/>
        <v>0</v>
      </c>
      <c r="E84" s="21">
        <f t="shared" si="17"/>
        <v>0</v>
      </c>
      <c r="F84" s="21">
        <f t="shared" si="18"/>
        <v>0</v>
      </c>
      <c r="G84" s="21">
        <f t="shared" si="19"/>
        <v>0</v>
      </c>
    </row>
    <row r="85" spans="1:7" ht="29" hidden="1" x14ac:dyDescent="0.35">
      <c r="A85" s="19" t="str">
        <f>'Summary Tables'!A43</f>
        <v>[Fill in Primary Subrecipient name]17</v>
      </c>
      <c r="B85" s="22">
        <f t="shared" si="14"/>
        <v>0</v>
      </c>
      <c r="C85" s="21">
        <f t="shared" si="15"/>
        <v>0</v>
      </c>
      <c r="D85" s="21">
        <f t="shared" si="16"/>
        <v>0</v>
      </c>
      <c r="E85" s="21">
        <f t="shared" si="17"/>
        <v>0</v>
      </c>
      <c r="F85" s="21">
        <f t="shared" si="18"/>
        <v>0</v>
      </c>
      <c r="G85" s="21">
        <f t="shared" si="19"/>
        <v>0</v>
      </c>
    </row>
    <row r="86" spans="1:7" ht="29" hidden="1" x14ac:dyDescent="0.35">
      <c r="A86" s="19" t="str">
        <f>'Summary Tables'!A44</f>
        <v>[Fill in Primary Subrecipient name]18</v>
      </c>
      <c r="B86" s="22">
        <f t="shared" si="14"/>
        <v>0</v>
      </c>
      <c r="C86" s="21">
        <f t="shared" si="15"/>
        <v>0</v>
      </c>
      <c r="D86" s="21">
        <f t="shared" si="16"/>
        <v>0</v>
      </c>
      <c r="E86" s="21">
        <f t="shared" si="17"/>
        <v>0</v>
      </c>
      <c r="F86" s="21">
        <f t="shared" si="18"/>
        <v>0</v>
      </c>
      <c r="G86" s="21">
        <f t="shared" si="19"/>
        <v>0</v>
      </c>
    </row>
    <row r="87" spans="1:7" ht="29" hidden="1" x14ac:dyDescent="0.35">
      <c r="A87" s="19" t="str">
        <f>'Summary Tables'!A45</f>
        <v>[Fill in Primary Subrecipient name]19</v>
      </c>
      <c r="B87" s="22">
        <f t="shared" si="14"/>
        <v>0</v>
      </c>
      <c r="C87" s="21">
        <f t="shared" si="15"/>
        <v>0</v>
      </c>
      <c r="D87" s="21">
        <f t="shared" si="16"/>
        <v>0</v>
      </c>
      <c r="E87" s="21">
        <f t="shared" si="17"/>
        <v>0</v>
      </c>
      <c r="F87" s="21">
        <f t="shared" si="18"/>
        <v>0</v>
      </c>
      <c r="G87" s="21">
        <f t="shared" si="19"/>
        <v>0</v>
      </c>
    </row>
    <row r="88" spans="1:7" ht="29" hidden="1" x14ac:dyDescent="0.35">
      <c r="A88" s="19" t="str">
        <f>'Summary Tables'!A46</f>
        <v>[Fill in Primary Subrecipient name]20</v>
      </c>
      <c r="B88" s="22">
        <f t="shared" si="14"/>
        <v>0</v>
      </c>
      <c r="C88" s="21">
        <f t="shared" si="15"/>
        <v>0</v>
      </c>
      <c r="D88" s="21">
        <f t="shared" si="16"/>
        <v>0</v>
      </c>
      <c r="E88" s="21">
        <f t="shared" si="17"/>
        <v>0</v>
      </c>
      <c r="F88" s="21">
        <f t="shared" si="18"/>
        <v>0</v>
      </c>
      <c r="G88" s="21">
        <f t="shared" si="19"/>
        <v>0</v>
      </c>
    </row>
  </sheetData>
  <mergeCells count="3">
    <mergeCell ref="B49:G49"/>
    <mergeCell ref="A7:F7"/>
    <mergeCell ref="B67:G67"/>
  </mergeCells>
  <phoneticPr fontId="15" type="noConversion"/>
  <dataValidations count="2">
    <dataValidation type="list" allowBlank="1" showInputMessage="1" showErrorMessage="1" sqref="G14:G43" xr:uid="{93627AAB-4122-4852-88B2-B60C9AEE06BF}">
      <formula1>$G$45:$G$46</formula1>
    </dataValidation>
    <dataValidation type="list" allowBlank="1" showInputMessage="1" showErrorMessage="1" sqref="G11" xr:uid="{1B3B5E09-5557-48D5-ACE0-50A97212D1B4}">
      <formula1>$E$68:$E$68</formula1>
    </dataValidation>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r:uid="{14DFA1B6-C0DA-4123-A82D-EFD1BDCEF45D}">
          <x14:formula1>
            <xm:f>'Summary Tables'!$A$10:$A$22</xm:f>
          </x14:formula1>
          <xm:sqref>A51:A63</xm:sqref>
        </x14:dataValidation>
        <x14:dataValidation type="list" allowBlank="1" showInputMessage="1" showErrorMessage="1" xr:uid="{F770A546-07A7-4656-B5F3-237CCB4F4C93}">
          <x14:formula1>
            <xm:f>'Summary Tables'!$A$27:$A$46</xm:f>
          </x14:formula1>
          <xm:sqref>A69:A88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B4D95-7FBD-4580-95F7-A574D719A3BE}">
  <dimension ref="A1:U124"/>
  <sheetViews>
    <sheetView showGridLines="0" workbookViewId="0"/>
  </sheetViews>
  <sheetFormatPr defaultRowHeight="14.5" x14ac:dyDescent="0.35"/>
  <cols>
    <col min="1" max="1" width="27" customWidth="1"/>
    <col min="2" max="2" width="18.1796875" customWidth="1"/>
    <col min="3" max="3" width="18.453125" customWidth="1"/>
    <col min="4" max="4" width="18.1796875" bestFit="1" customWidth="1"/>
    <col min="5" max="5" width="18.453125" customWidth="1"/>
    <col min="6" max="6" width="18.26953125" customWidth="1"/>
    <col min="7" max="7" width="17.54296875" customWidth="1"/>
    <col min="8" max="8" width="16.7265625" customWidth="1"/>
    <col min="9" max="21" width="16.453125" customWidth="1"/>
    <col min="22" max="28" width="17.1796875" customWidth="1"/>
  </cols>
  <sheetData>
    <row r="1" spans="1:16" ht="23.5" x14ac:dyDescent="0.55000000000000004">
      <c r="A1" s="42" t="s">
        <v>37</v>
      </c>
    </row>
    <row r="3" spans="1:16" ht="29" x14ac:dyDescent="0.35">
      <c r="B3" s="41" t="s">
        <v>54</v>
      </c>
      <c r="C3" s="41" t="s">
        <v>55</v>
      </c>
    </row>
    <row r="4" spans="1:16" x14ac:dyDescent="0.35">
      <c r="A4" s="2" t="s">
        <v>155</v>
      </c>
      <c r="B4" s="49">
        <f>G80</f>
        <v>0</v>
      </c>
      <c r="C4" s="49">
        <f>H80</f>
        <v>0</v>
      </c>
      <c r="I4" s="9"/>
    </row>
    <row r="6" spans="1:16" ht="18.5" x14ac:dyDescent="0.45">
      <c r="A6" s="15"/>
    </row>
    <row r="7" spans="1:16" ht="43" customHeight="1" x14ac:dyDescent="0.35">
      <c r="A7" s="160" t="s">
        <v>156</v>
      </c>
      <c r="B7" s="160"/>
      <c r="C7" s="160"/>
      <c r="D7" s="160"/>
      <c r="E7" s="160"/>
      <c r="F7" s="160"/>
    </row>
    <row r="8" spans="1:16" ht="6" customHeight="1" x14ac:dyDescent="0.35">
      <c r="A8" s="77"/>
      <c r="B8" s="77"/>
      <c r="C8" s="77"/>
      <c r="D8" s="77"/>
      <c r="E8" s="77"/>
      <c r="F8" s="77"/>
    </row>
    <row r="9" spans="1:16" ht="27" customHeight="1" x14ac:dyDescent="0.45">
      <c r="A9" s="8" t="s">
        <v>157</v>
      </c>
      <c r="B9" s="77"/>
      <c r="C9" s="77"/>
      <c r="D9" s="77"/>
      <c r="E9" s="77"/>
      <c r="F9" s="77"/>
    </row>
    <row r="10" spans="1:16" ht="43.5" customHeight="1" x14ac:dyDescent="0.35">
      <c r="A10" s="79" t="s">
        <v>158</v>
      </c>
      <c r="B10" s="55" t="s">
        <v>115</v>
      </c>
      <c r="C10" s="95" t="s">
        <v>58</v>
      </c>
      <c r="D10" s="95" t="s">
        <v>159</v>
      </c>
      <c r="E10" s="97" t="s">
        <v>160</v>
      </c>
      <c r="F10" s="75" t="s">
        <v>161</v>
      </c>
      <c r="G10" s="23" t="s">
        <v>162</v>
      </c>
      <c r="H10" s="76" t="s">
        <v>163</v>
      </c>
      <c r="I10" s="76" t="s">
        <v>164</v>
      </c>
      <c r="J10" s="79" t="s">
        <v>165</v>
      </c>
      <c r="K10" s="23" t="s">
        <v>166</v>
      </c>
      <c r="L10" s="173" t="s">
        <v>167</v>
      </c>
      <c r="M10" s="174"/>
      <c r="N10" s="174"/>
      <c r="O10" s="174"/>
      <c r="P10" s="175"/>
    </row>
    <row r="11" spans="1:16" ht="29" x14ac:dyDescent="0.35">
      <c r="A11" s="96" t="str">
        <f>Personnel!A11</f>
        <v>Example Position (John Doe)</v>
      </c>
      <c r="B11" s="69" t="str">
        <f>Personnel!B11</f>
        <v>Sample Provider</v>
      </c>
      <c r="C11" s="99" t="str">
        <f>Personnel!C11</f>
        <v>Sample Initiative</v>
      </c>
      <c r="D11" s="99" t="s">
        <v>168</v>
      </c>
      <c r="E11" s="98" t="s">
        <v>169</v>
      </c>
      <c r="F11" s="122">
        <v>50</v>
      </c>
      <c r="G11" s="78">
        <v>0</v>
      </c>
      <c r="H11" s="78">
        <v>0</v>
      </c>
      <c r="I11" s="78">
        <v>0</v>
      </c>
      <c r="J11" s="78">
        <v>0</v>
      </c>
      <c r="K11" s="78">
        <v>0</v>
      </c>
      <c r="L11" s="164" t="s">
        <v>170</v>
      </c>
      <c r="M11" s="165"/>
      <c r="N11" s="165"/>
      <c r="O11" s="165"/>
      <c r="P11" s="166"/>
    </row>
    <row r="13" spans="1:16" s="25" customFormat="1" ht="29.15" customHeight="1" x14ac:dyDescent="0.35">
      <c r="A13" s="75" t="s">
        <v>158</v>
      </c>
      <c r="B13" s="55" t="s">
        <v>115</v>
      </c>
      <c r="C13" s="23" t="s">
        <v>58</v>
      </c>
      <c r="D13" s="23" t="s">
        <v>159</v>
      </c>
      <c r="E13" s="23" t="s">
        <v>160</v>
      </c>
      <c r="F13" s="75" t="s">
        <v>161</v>
      </c>
      <c r="G13" s="23" t="s">
        <v>162</v>
      </c>
      <c r="H13" s="76" t="s">
        <v>163</v>
      </c>
      <c r="I13" s="76" t="s">
        <v>164</v>
      </c>
      <c r="J13" s="76" t="s">
        <v>171</v>
      </c>
      <c r="K13" s="23" t="s">
        <v>166</v>
      </c>
      <c r="L13" s="176" t="s">
        <v>167</v>
      </c>
      <c r="M13" s="177"/>
      <c r="N13" s="177"/>
      <c r="O13" s="177"/>
      <c r="P13" s="178"/>
    </row>
    <row r="14" spans="1:16" x14ac:dyDescent="0.35">
      <c r="A14" s="19">
        <f>Personnel!A14</f>
        <v>0</v>
      </c>
      <c r="B14" s="19">
        <f>Personnel!$B14</f>
        <v>0</v>
      </c>
      <c r="C14" s="19">
        <f>Personnel!$C14</f>
        <v>0</v>
      </c>
      <c r="D14" s="45"/>
      <c r="E14" s="45"/>
      <c r="F14" s="132"/>
      <c r="G14" s="133"/>
      <c r="H14" s="133"/>
      <c r="I14" s="133"/>
      <c r="J14" s="133"/>
      <c r="K14" s="134"/>
      <c r="L14" s="179"/>
      <c r="M14" s="179"/>
      <c r="N14" s="179"/>
      <c r="O14" s="179"/>
      <c r="P14" s="179"/>
    </row>
    <row r="15" spans="1:16" ht="16.5" x14ac:dyDescent="0.45">
      <c r="A15" s="19">
        <f>Personnel!A15</f>
        <v>0</v>
      </c>
      <c r="B15" s="19">
        <f>Personnel!$B15</f>
        <v>0</v>
      </c>
      <c r="C15" s="19">
        <f>Personnel!$C15</f>
        <v>0</v>
      </c>
      <c r="D15" s="45"/>
      <c r="E15" s="45"/>
      <c r="F15" s="132"/>
      <c r="G15" s="147"/>
      <c r="H15" s="133"/>
      <c r="I15" s="133"/>
      <c r="J15" s="133"/>
      <c r="K15" s="133"/>
      <c r="L15" s="179"/>
      <c r="M15" s="179"/>
      <c r="N15" s="179"/>
      <c r="O15" s="179"/>
      <c r="P15" s="179"/>
    </row>
    <row r="16" spans="1:16" x14ac:dyDescent="0.35">
      <c r="A16" s="19">
        <f>Personnel!A16</f>
        <v>0</v>
      </c>
      <c r="B16" s="19">
        <f>Personnel!$B16</f>
        <v>0</v>
      </c>
      <c r="C16" s="19">
        <f>Personnel!$C16</f>
        <v>0</v>
      </c>
      <c r="D16" s="45"/>
      <c r="E16" s="45"/>
      <c r="F16" s="132"/>
      <c r="G16" s="133"/>
      <c r="H16" s="133"/>
      <c r="I16" s="133"/>
      <c r="J16" s="133"/>
      <c r="K16" s="133"/>
      <c r="L16" s="179"/>
      <c r="M16" s="179"/>
      <c r="N16" s="179"/>
      <c r="O16" s="179"/>
      <c r="P16" s="179"/>
    </row>
    <row r="17" spans="1:16" x14ac:dyDescent="0.35">
      <c r="A17" s="19">
        <f>Personnel!A17</f>
        <v>0</v>
      </c>
      <c r="B17" s="19">
        <f>Personnel!$B17</f>
        <v>0</v>
      </c>
      <c r="C17" s="19">
        <f>Personnel!$C17</f>
        <v>0</v>
      </c>
      <c r="D17" s="45"/>
      <c r="E17" s="45"/>
      <c r="F17" s="132"/>
      <c r="G17" s="133"/>
      <c r="H17" s="133"/>
      <c r="I17" s="133"/>
      <c r="J17" s="133"/>
      <c r="K17" s="133"/>
      <c r="L17" s="179"/>
      <c r="M17" s="179"/>
      <c r="N17" s="179"/>
      <c r="O17" s="179"/>
      <c r="P17" s="179"/>
    </row>
    <row r="18" spans="1:16" x14ac:dyDescent="0.35">
      <c r="A18" s="19">
        <f>Personnel!A18</f>
        <v>0</v>
      </c>
      <c r="B18" s="19">
        <f>Personnel!$B18</f>
        <v>0</v>
      </c>
      <c r="C18" s="19">
        <f>Personnel!$C18</f>
        <v>0</v>
      </c>
      <c r="D18" s="45"/>
      <c r="E18" s="45"/>
      <c r="F18" s="132"/>
      <c r="G18" s="133"/>
      <c r="H18" s="133"/>
      <c r="I18" s="133"/>
      <c r="J18" s="133"/>
      <c r="K18" s="133"/>
      <c r="L18" s="179"/>
      <c r="M18" s="179"/>
      <c r="N18" s="179"/>
      <c r="O18" s="179"/>
      <c r="P18" s="179"/>
    </row>
    <row r="19" spans="1:16" x14ac:dyDescent="0.35">
      <c r="A19" s="19">
        <f>Personnel!A19</f>
        <v>0</v>
      </c>
      <c r="B19" s="19">
        <f>Personnel!$B19</f>
        <v>0</v>
      </c>
      <c r="C19" s="19">
        <f>Personnel!$C19</f>
        <v>0</v>
      </c>
      <c r="D19" s="45"/>
      <c r="E19" s="45"/>
      <c r="F19" s="132"/>
      <c r="G19" s="133"/>
      <c r="H19" s="133"/>
      <c r="I19" s="133"/>
      <c r="J19" s="133"/>
      <c r="K19" s="133"/>
      <c r="L19" s="179"/>
      <c r="M19" s="179"/>
      <c r="N19" s="179"/>
      <c r="O19" s="179"/>
      <c r="P19" s="179"/>
    </row>
    <row r="20" spans="1:16" x14ac:dyDescent="0.35">
      <c r="A20" s="19">
        <f>Personnel!A20</f>
        <v>0</v>
      </c>
      <c r="B20" s="19">
        <f>Personnel!$B20</f>
        <v>0</v>
      </c>
      <c r="C20" s="19">
        <f>Personnel!$C20</f>
        <v>0</v>
      </c>
      <c r="D20" s="45"/>
      <c r="E20" s="45"/>
      <c r="F20" s="132"/>
      <c r="G20" s="133"/>
      <c r="H20" s="133"/>
      <c r="I20" s="133"/>
      <c r="J20" s="133"/>
      <c r="K20" s="133"/>
      <c r="L20" s="179"/>
      <c r="M20" s="179"/>
      <c r="N20" s="179"/>
      <c r="O20" s="179"/>
      <c r="P20" s="179"/>
    </row>
    <row r="21" spans="1:16" x14ac:dyDescent="0.35">
      <c r="A21" s="19">
        <f>Personnel!A21</f>
        <v>0</v>
      </c>
      <c r="B21" s="19">
        <f>Personnel!$B21</f>
        <v>0</v>
      </c>
      <c r="C21" s="19">
        <f>Personnel!$C21</f>
        <v>0</v>
      </c>
      <c r="D21" s="45"/>
      <c r="E21" s="45"/>
      <c r="F21" s="132"/>
      <c r="G21" s="133"/>
      <c r="H21" s="133"/>
      <c r="I21" s="133"/>
      <c r="J21" s="133"/>
      <c r="K21" s="133"/>
      <c r="L21" s="179"/>
      <c r="M21" s="179"/>
      <c r="N21" s="179"/>
      <c r="O21" s="179"/>
      <c r="P21" s="179"/>
    </row>
    <row r="22" spans="1:16" x14ac:dyDescent="0.35">
      <c r="A22" s="19">
        <f>Personnel!A22</f>
        <v>0</v>
      </c>
      <c r="B22" s="19">
        <f>Personnel!$B22</f>
        <v>0</v>
      </c>
      <c r="C22" s="19">
        <f>Personnel!$C22</f>
        <v>0</v>
      </c>
      <c r="D22" s="45"/>
      <c r="E22" s="45"/>
      <c r="F22" s="132"/>
      <c r="G22" s="133"/>
      <c r="H22" s="133"/>
      <c r="I22" s="133"/>
      <c r="J22" s="133"/>
      <c r="K22" s="133"/>
      <c r="L22" s="179"/>
      <c r="M22" s="179"/>
      <c r="N22" s="179"/>
      <c r="O22" s="179"/>
      <c r="P22" s="179"/>
    </row>
    <row r="23" spans="1:16" x14ac:dyDescent="0.35">
      <c r="A23" s="19">
        <f>Personnel!A23</f>
        <v>0</v>
      </c>
      <c r="B23" s="19">
        <f>Personnel!$B23</f>
        <v>0</v>
      </c>
      <c r="C23" s="19">
        <f>Personnel!$C23</f>
        <v>0</v>
      </c>
      <c r="D23" s="45"/>
      <c r="E23" s="45"/>
      <c r="F23" s="132"/>
      <c r="G23" s="133"/>
      <c r="H23" s="133"/>
      <c r="I23" s="133"/>
      <c r="J23" s="133"/>
      <c r="K23" s="133"/>
      <c r="L23" s="179"/>
      <c r="M23" s="179"/>
      <c r="N23" s="179"/>
      <c r="O23" s="179"/>
      <c r="P23" s="179"/>
    </row>
    <row r="24" spans="1:16" x14ac:dyDescent="0.35">
      <c r="A24" s="19">
        <f>Personnel!A24</f>
        <v>0</v>
      </c>
      <c r="B24" s="19">
        <f>Personnel!$B24</f>
        <v>0</v>
      </c>
      <c r="C24" s="19">
        <f>Personnel!$C24</f>
        <v>0</v>
      </c>
      <c r="D24" s="45"/>
      <c r="E24" s="45"/>
      <c r="F24" s="132"/>
      <c r="G24" s="133"/>
      <c r="H24" s="133"/>
      <c r="I24" s="133"/>
      <c r="J24" s="133"/>
      <c r="K24" s="133"/>
      <c r="L24" s="179"/>
      <c r="M24" s="179"/>
      <c r="N24" s="179"/>
      <c r="O24" s="179"/>
      <c r="P24" s="179"/>
    </row>
    <row r="25" spans="1:16" x14ac:dyDescent="0.35">
      <c r="A25" s="19">
        <f>Personnel!A25</f>
        <v>0</v>
      </c>
      <c r="B25" s="19">
        <f>Personnel!$B25</f>
        <v>0</v>
      </c>
      <c r="C25" s="19">
        <f>Personnel!$C25</f>
        <v>0</v>
      </c>
      <c r="D25" s="45"/>
      <c r="E25" s="45"/>
      <c r="F25" s="132"/>
      <c r="G25" s="133"/>
      <c r="H25" s="133"/>
      <c r="I25" s="133"/>
      <c r="J25" s="133"/>
      <c r="K25" s="133"/>
      <c r="L25" s="179"/>
      <c r="M25" s="179"/>
      <c r="N25" s="179"/>
      <c r="O25" s="179"/>
      <c r="P25" s="179"/>
    </row>
    <row r="26" spans="1:16" ht="15" customHeight="1" x14ac:dyDescent="0.35">
      <c r="A26" s="19">
        <f>Personnel!A26</f>
        <v>0</v>
      </c>
      <c r="B26" s="19">
        <f>Personnel!$B26</f>
        <v>0</v>
      </c>
      <c r="C26" s="19">
        <f>Personnel!$C26</f>
        <v>0</v>
      </c>
      <c r="D26" s="45"/>
      <c r="E26" s="45"/>
      <c r="F26" s="132"/>
      <c r="G26" s="133"/>
      <c r="H26" s="133"/>
      <c r="I26" s="133"/>
      <c r="J26" s="133"/>
      <c r="K26" s="133"/>
      <c r="L26" s="179"/>
      <c r="M26" s="179"/>
      <c r="N26" s="179"/>
      <c r="O26" s="179"/>
      <c r="P26" s="179"/>
    </row>
    <row r="27" spans="1:16" ht="15" customHeight="1" x14ac:dyDescent="0.35">
      <c r="A27" s="19">
        <f>Personnel!A27</f>
        <v>0</v>
      </c>
      <c r="B27" s="19">
        <f>Personnel!$B27</f>
        <v>0</v>
      </c>
      <c r="C27" s="19">
        <f>Personnel!$C27</f>
        <v>0</v>
      </c>
      <c r="D27" s="45"/>
      <c r="E27" s="45"/>
      <c r="F27" s="132"/>
      <c r="G27" s="133"/>
      <c r="H27" s="133"/>
      <c r="I27" s="133"/>
      <c r="J27" s="133"/>
      <c r="K27" s="133"/>
      <c r="L27" s="179"/>
      <c r="M27" s="179"/>
      <c r="N27" s="179"/>
      <c r="O27" s="179"/>
      <c r="P27" s="179"/>
    </row>
    <row r="28" spans="1:16" ht="15" customHeight="1" x14ac:dyDescent="0.35">
      <c r="A28" s="19">
        <f>Personnel!A28</f>
        <v>0</v>
      </c>
      <c r="B28" s="19">
        <f>Personnel!$B28</f>
        <v>0</v>
      </c>
      <c r="C28" s="19">
        <f>Personnel!$C28</f>
        <v>0</v>
      </c>
      <c r="D28" s="45"/>
      <c r="E28" s="45"/>
      <c r="F28" s="132"/>
      <c r="G28" s="133"/>
      <c r="H28" s="133"/>
      <c r="I28" s="133"/>
      <c r="J28" s="133"/>
      <c r="K28" s="133"/>
      <c r="L28" s="179"/>
      <c r="M28" s="179"/>
      <c r="N28" s="179"/>
      <c r="O28" s="179"/>
      <c r="P28" s="179"/>
    </row>
    <row r="29" spans="1:16" ht="15" customHeight="1" x14ac:dyDescent="0.35">
      <c r="A29" s="19">
        <f>Personnel!A29</f>
        <v>0</v>
      </c>
      <c r="B29" s="19">
        <f>Personnel!$B29</f>
        <v>0</v>
      </c>
      <c r="C29" s="19">
        <f>Personnel!$C29</f>
        <v>0</v>
      </c>
      <c r="D29" s="45"/>
      <c r="E29" s="45"/>
      <c r="F29" s="132"/>
      <c r="G29" s="133"/>
      <c r="H29" s="133"/>
      <c r="I29" s="133"/>
      <c r="J29" s="133"/>
      <c r="K29" s="133"/>
      <c r="L29" s="179"/>
      <c r="M29" s="179"/>
      <c r="N29" s="179"/>
      <c r="O29" s="179"/>
      <c r="P29" s="179"/>
    </row>
    <row r="30" spans="1:16" ht="15" customHeight="1" x14ac:dyDescent="0.35">
      <c r="A30" s="19">
        <f>Personnel!A30</f>
        <v>0</v>
      </c>
      <c r="B30" s="19">
        <f>Personnel!$B30</f>
        <v>0</v>
      </c>
      <c r="C30" s="19">
        <f>Personnel!$C30</f>
        <v>0</v>
      </c>
      <c r="D30" s="45"/>
      <c r="E30" s="45"/>
      <c r="F30" s="132"/>
      <c r="G30" s="133"/>
      <c r="H30" s="133"/>
      <c r="I30" s="133"/>
      <c r="J30" s="133"/>
      <c r="K30" s="133"/>
      <c r="L30" s="179"/>
      <c r="M30" s="179"/>
      <c r="N30" s="179"/>
      <c r="O30" s="179"/>
      <c r="P30" s="179"/>
    </row>
    <row r="31" spans="1:16" ht="15" customHeight="1" x14ac:dyDescent="0.35">
      <c r="A31" s="19">
        <f>Personnel!A31</f>
        <v>0</v>
      </c>
      <c r="B31" s="19">
        <f>Personnel!$B31</f>
        <v>0</v>
      </c>
      <c r="C31" s="19">
        <f>Personnel!$C31</f>
        <v>0</v>
      </c>
      <c r="D31" s="45"/>
      <c r="E31" s="45"/>
      <c r="F31" s="132"/>
      <c r="G31" s="133"/>
      <c r="H31" s="133"/>
      <c r="I31" s="133"/>
      <c r="J31" s="133"/>
      <c r="K31" s="133"/>
      <c r="L31" s="179"/>
      <c r="M31" s="179"/>
      <c r="N31" s="179"/>
      <c r="O31" s="179"/>
      <c r="P31" s="179"/>
    </row>
    <row r="32" spans="1:16" ht="15" customHeight="1" x14ac:dyDescent="0.35">
      <c r="A32" s="19">
        <f>Personnel!A32</f>
        <v>0</v>
      </c>
      <c r="B32" s="19">
        <f>Personnel!$B32</f>
        <v>0</v>
      </c>
      <c r="C32" s="19">
        <f>Personnel!$C32</f>
        <v>0</v>
      </c>
      <c r="D32" s="45"/>
      <c r="E32" s="45"/>
      <c r="F32" s="132"/>
      <c r="G32" s="133"/>
      <c r="H32" s="133"/>
      <c r="I32" s="133"/>
      <c r="J32" s="133"/>
      <c r="K32" s="133"/>
      <c r="L32" s="179"/>
      <c r="M32" s="179"/>
      <c r="N32" s="179"/>
      <c r="O32" s="179"/>
      <c r="P32" s="179"/>
    </row>
    <row r="33" spans="1:16" ht="15" customHeight="1" x14ac:dyDescent="0.35">
      <c r="A33" s="19">
        <f>Personnel!A33</f>
        <v>0</v>
      </c>
      <c r="B33" s="19">
        <f>Personnel!$B33</f>
        <v>0</v>
      </c>
      <c r="C33" s="19">
        <f>Personnel!$C33</f>
        <v>0</v>
      </c>
      <c r="D33" s="45"/>
      <c r="E33" s="45"/>
      <c r="F33" s="132"/>
      <c r="G33" s="133"/>
      <c r="H33" s="133"/>
      <c r="I33" s="133"/>
      <c r="J33" s="133"/>
      <c r="K33" s="133"/>
      <c r="L33" s="179"/>
      <c r="M33" s="179"/>
      <c r="N33" s="179"/>
      <c r="O33" s="179"/>
      <c r="P33" s="179"/>
    </row>
    <row r="34" spans="1:16" ht="15" customHeight="1" x14ac:dyDescent="0.35">
      <c r="A34" s="19">
        <f>Personnel!A34</f>
        <v>0</v>
      </c>
      <c r="B34" s="19">
        <f>Personnel!$B34</f>
        <v>0</v>
      </c>
      <c r="C34" s="19">
        <f>Personnel!$C34</f>
        <v>0</v>
      </c>
      <c r="D34" s="45"/>
      <c r="E34" s="45"/>
      <c r="F34" s="132"/>
      <c r="G34" s="133"/>
      <c r="H34" s="133"/>
      <c r="I34" s="133"/>
      <c r="J34" s="133"/>
      <c r="K34" s="133"/>
      <c r="L34" s="179"/>
      <c r="M34" s="179"/>
      <c r="N34" s="179"/>
      <c r="O34" s="179"/>
      <c r="P34" s="179"/>
    </row>
    <row r="35" spans="1:16" x14ac:dyDescent="0.35">
      <c r="A35" s="19">
        <f>Personnel!A35</f>
        <v>0</v>
      </c>
      <c r="B35" s="19">
        <f>Personnel!$B35</f>
        <v>0</v>
      </c>
      <c r="C35" s="19">
        <f>Personnel!$C35</f>
        <v>0</v>
      </c>
      <c r="D35" s="45"/>
      <c r="E35" s="45"/>
      <c r="F35" s="132"/>
      <c r="G35" s="133"/>
      <c r="H35" s="133"/>
      <c r="I35" s="133"/>
      <c r="J35" s="133"/>
      <c r="K35" s="133"/>
      <c r="L35" s="179"/>
      <c r="M35" s="179"/>
      <c r="N35" s="179"/>
      <c r="O35" s="179"/>
      <c r="P35" s="179"/>
    </row>
    <row r="36" spans="1:16" x14ac:dyDescent="0.35">
      <c r="A36" s="19">
        <f>Personnel!A36</f>
        <v>0</v>
      </c>
      <c r="B36" s="19">
        <f>Personnel!$B36</f>
        <v>0</v>
      </c>
      <c r="C36" s="19">
        <f>Personnel!$C36</f>
        <v>0</v>
      </c>
      <c r="D36" s="45"/>
      <c r="E36" s="45"/>
      <c r="F36" s="132"/>
      <c r="G36" s="133"/>
      <c r="H36" s="133"/>
      <c r="I36" s="133"/>
      <c r="J36" s="133"/>
      <c r="K36" s="133"/>
      <c r="L36" s="179"/>
      <c r="M36" s="179"/>
      <c r="N36" s="179"/>
      <c r="O36" s="179"/>
      <c r="P36" s="179"/>
    </row>
    <row r="37" spans="1:16" x14ac:dyDescent="0.35">
      <c r="A37" s="19">
        <f>Personnel!A37</f>
        <v>0</v>
      </c>
      <c r="B37" s="19">
        <f>Personnel!$B37</f>
        <v>0</v>
      </c>
      <c r="C37" s="19">
        <f>Personnel!$C37</f>
        <v>0</v>
      </c>
      <c r="D37" s="45"/>
      <c r="E37" s="45"/>
      <c r="F37" s="132"/>
      <c r="G37" s="133"/>
      <c r="H37" s="133"/>
      <c r="I37" s="133"/>
      <c r="J37" s="133"/>
      <c r="K37" s="133"/>
      <c r="L37" s="179"/>
      <c r="M37" s="179"/>
      <c r="N37" s="179"/>
      <c r="O37" s="179"/>
      <c r="P37" s="179"/>
    </row>
    <row r="38" spans="1:16" x14ac:dyDescent="0.35">
      <c r="A38" s="19">
        <f>Personnel!A38</f>
        <v>0</v>
      </c>
      <c r="B38" s="19">
        <f>Personnel!$B38</f>
        <v>0</v>
      </c>
      <c r="C38" s="19">
        <f>Personnel!$C38</f>
        <v>0</v>
      </c>
      <c r="D38" s="45"/>
      <c r="E38" s="45"/>
      <c r="F38" s="132"/>
      <c r="G38" s="133"/>
      <c r="H38" s="133"/>
      <c r="I38" s="133"/>
      <c r="J38" s="133"/>
      <c r="K38" s="133"/>
      <c r="L38" s="179"/>
      <c r="M38" s="179"/>
      <c r="N38" s="179"/>
      <c r="O38" s="179"/>
      <c r="P38" s="179"/>
    </row>
    <row r="39" spans="1:16" x14ac:dyDescent="0.35">
      <c r="A39" s="19">
        <f>Personnel!A39</f>
        <v>0</v>
      </c>
      <c r="B39" s="19">
        <f>Personnel!$B39</f>
        <v>0</v>
      </c>
      <c r="C39" s="19">
        <f>Personnel!$C39</f>
        <v>0</v>
      </c>
      <c r="D39" s="45"/>
      <c r="E39" s="45"/>
      <c r="F39" s="132"/>
      <c r="G39" s="133"/>
      <c r="H39" s="133"/>
      <c r="I39" s="133"/>
      <c r="J39" s="133"/>
      <c r="K39" s="133"/>
      <c r="L39" s="179"/>
      <c r="M39" s="179"/>
      <c r="N39" s="179"/>
      <c r="O39" s="179"/>
      <c r="P39" s="179"/>
    </row>
    <row r="40" spans="1:16" x14ac:dyDescent="0.35">
      <c r="A40" s="19">
        <f>Personnel!A40</f>
        <v>0</v>
      </c>
      <c r="B40" s="19">
        <f>Personnel!$B40</f>
        <v>0</v>
      </c>
      <c r="C40" s="19">
        <f>Personnel!$C40</f>
        <v>0</v>
      </c>
      <c r="D40" s="45"/>
      <c r="E40" s="45"/>
      <c r="F40" s="132"/>
      <c r="G40" s="133"/>
      <c r="H40" s="133"/>
      <c r="I40" s="133"/>
      <c r="J40" s="133"/>
      <c r="K40" s="133"/>
      <c r="L40" s="179"/>
      <c r="M40" s="179"/>
      <c r="N40" s="179"/>
      <c r="O40" s="179"/>
      <c r="P40" s="179"/>
    </row>
    <row r="41" spans="1:16" x14ac:dyDescent="0.35">
      <c r="A41" s="19">
        <f>Personnel!A41</f>
        <v>0</v>
      </c>
      <c r="B41" s="19">
        <f>Personnel!$B41</f>
        <v>0</v>
      </c>
      <c r="C41" s="19">
        <f>Personnel!$C41</f>
        <v>0</v>
      </c>
      <c r="D41" s="45"/>
      <c r="E41" s="45"/>
      <c r="F41" s="132"/>
      <c r="G41" s="133"/>
      <c r="H41" s="133"/>
      <c r="I41" s="133"/>
      <c r="J41" s="133"/>
      <c r="K41" s="133"/>
      <c r="L41" s="179"/>
      <c r="M41" s="179"/>
      <c r="N41" s="179"/>
      <c r="O41" s="179"/>
      <c r="P41" s="179"/>
    </row>
    <row r="42" spans="1:16" x14ac:dyDescent="0.35">
      <c r="A42" s="19">
        <f>Personnel!A41</f>
        <v>0</v>
      </c>
      <c r="B42" s="19">
        <f>Personnel!$B41</f>
        <v>0</v>
      </c>
      <c r="C42" s="19">
        <f>Personnel!$C41</f>
        <v>0</v>
      </c>
      <c r="D42" s="45"/>
      <c r="E42" s="45"/>
      <c r="F42" s="132"/>
      <c r="G42" s="133"/>
      <c r="H42" s="133"/>
      <c r="I42" s="133"/>
      <c r="J42" s="133"/>
      <c r="K42" s="133"/>
      <c r="L42" s="179"/>
      <c r="M42" s="179"/>
      <c r="N42" s="179"/>
      <c r="O42" s="179"/>
      <c r="P42" s="179"/>
    </row>
    <row r="43" spans="1:16" x14ac:dyDescent="0.35">
      <c r="A43" s="19">
        <f>Personnel!A42</f>
        <v>0</v>
      </c>
      <c r="B43" s="19">
        <f>Personnel!$B42</f>
        <v>0</v>
      </c>
      <c r="C43" s="19">
        <f>Personnel!$C42</f>
        <v>0</v>
      </c>
      <c r="D43" s="45"/>
      <c r="E43" s="45"/>
      <c r="F43" s="132"/>
      <c r="G43" s="133"/>
      <c r="H43" s="133"/>
      <c r="I43" s="133"/>
      <c r="J43" s="133"/>
      <c r="K43" s="133"/>
      <c r="L43" s="179"/>
      <c r="M43" s="179"/>
      <c r="N43" s="179"/>
      <c r="O43" s="179"/>
      <c r="P43" s="179"/>
    </row>
    <row r="44" spans="1:16" x14ac:dyDescent="0.35">
      <c r="D44" s="18"/>
      <c r="F44" s="10"/>
      <c r="G44" s="10"/>
      <c r="H44" s="10"/>
      <c r="I44" s="10"/>
      <c r="J44" s="10"/>
    </row>
    <row r="45" spans="1:16" ht="18.5" x14ac:dyDescent="0.45">
      <c r="A45" s="8" t="s">
        <v>172</v>
      </c>
    </row>
    <row r="46" spans="1:16" ht="29" x14ac:dyDescent="0.35">
      <c r="A46" s="55" t="s">
        <v>158</v>
      </c>
      <c r="B46" s="55" t="s">
        <v>115</v>
      </c>
      <c r="C46" s="95" t="s">
        <v>58</v>
      </c>
      <c r="D46" s="68" t="s">
        <v>173</v>
      </c>
      <c r="E46" s="68" t="s">
        <v>174</v>
      </c>
      <c r="F46" s="149" t="s">
        <v>175</v>
      </c>
      <c r="G46" s="79" t="s">
        <v>124</v>
      </c>
      <c r="H46" s="55" t="s">
        <v>125</v>
      </c>
    </row>
    <row r="47" spans="1:16" ht="29" x14ac:dyDescent="0.35">
      <c r="A47" s="69" t="str">
        <f>A11</f>
        <v>Example Position (John Doe)</v>
      </c>
      <c r="B47" s="69" t="str">
        <f>Personnel!A47</f>
        <v>Example Position (John Doe)</v>
      </c>
      <c r="C47" s="69" t="str">
        <f>Personnel!C11</f>
        <v>Sample Initiative</v>
      </c>
      <c r="D47" s="70">
        <v>24</v>
      </c>
      <c r="E47" s="70">
        <v>24</v>
      </c>
      <c r="F47" s="80">
        <f>SUM(G47,H47,L47,M47,N47)</f>
        <v>888</v>
      </c>
      <c r="G47" s="64">
        <f>(D47*($F11*0.37))+(D47*SUM($G11:$K11))</f>
        <v>444</v>
      </c>
      <c r="H47" s="118">
        <f>(E47*($F11*0.37))+(E47*SUM($G11:$K11))</f>
        <v>444</v>
      </c>
    </row>
    <row r="48" spans="1:16" ht="18.5" x14ac:dyDescent="0.45">
      <c r="A48" s="8"/>
    </row>
    <row r="49" spans="1:21" s="25" customFormat="1" ht="43.5" x14ac:dyDescent="0.35">
      <c r="A49" s="75" t="s">
        <v>158</v>
      </c>
      <c r="B49" s="55" t="s">
        <v>115</v>
      </c>
      <c r="C49" s="23" t="s">
        <v>58</v>
      </c>
      <c r="D49" s="68" t="s">
        <v>173</v>
      </c>
      <c r="E49" s="68" t="s">
        <v>174</v>
      </c>
      <c r="F49" s="149" t="s">
        <v>175</v>
      </c>
      <c r="G49" s="55" t="s">
        <v>54</v>
      </c>
      <c r="H49" s="55" t="s">
        <v>55</v>
      </c>
      <c r="L49"/>
      <c r="M49"/>
      <c r="N49"/>
      <c r="Q49" s="27"/>
      <c r="S49" s="27"/>
      <c r="U49" s="27"/>
    </row>
    <row r="50" spans="1:21" x14ac:dyDescent="0.35">
      <c r="A50" s="19">
        <f>A14</f>
        <v>0</v>
      </c>
      <c r="B50" s="19">
        <f>Personnel!$B14</f>
        <v>0</v>
      </c>
      <c r="C50" s="19">
        <f>Personnel!C14</f>
        <v>0</v>
      </c>
      <c r="D50" s="74"/>
      <c r="E50" s="74"/>
      <c r="F50" s="30">
        <f>SUM(G50,H50)</f>
        <v>0</v>
      </c>
      <c r="G50" s="17">
        <f t="shared" ref="G50:G79" si="0">(D50*($F14*0.37))+(D50*SUM($G14:$K14))</f>
        <v>0</v>
      </c>
      <c r="H50" s="17">
        <f t="shared" ref="H50:H79" si="1">(E50*($F14*0.37))+(E50*SUM($G14:$K14))</f>
        <v>0</v>
      </c>
      <c r="Q50" s="1"/>
      <c r="S50" s="1"/>
      <c r="U50" s="1"/>
    </row>
    <row r="51" spans="1:21" x14ac:dyDescent="0.35">
      <c r="A51" s="19">
        <f t="shared" ref="A51:A79" si="2">A15</f>
        <v>0</v>
      </c>
      <c r="B51" s="19">
        <f>Personnel!$B15</f>
        <v>0</v>
      </c>
      <c r="C51" s="19">
        <f>Personnel!C15</f>
        <v>0</v>
      </c>
      <c r="D51" s="48"/>
      <c r="E51" s="48"/>
      <c r="F51" s="30">
        <f t="shared" ref="F51:F79" si="3">SUM(G51,H51)</f>
        <v>0</v>
      </c>
      <c r="G51" s="17">
        <f t="shared" si="0"/>
        <v>0</v>
      </c>
      <c r="H51" s="17">
        <f t="shared" si="1"/>
        <v>0</v>
      </c>
      <c r="Q51" s="1"/>
      <c r="S51" s="1"/>
      <c r="U51" s="1"/>
    </row>
    <row r="52" spans="1:21" x14ac:dyDescent="0.35">
      <c r="A52" s="19">
        <f t="shared" si="2"/>
        <v>0</v>
      </c>
      <c r="B52" s="19">
        <f>Personnel!$B16</f>
        <v>0</v>
      </c>
      <c r="C52" s="19">
        <f>Personnel!C16</f>
        <v>0</v>
      </c>
      <c r="D52" s="48"/>
      <c r="E52" s="48"/>
      <c r="F52" s="30">
        <f t="shared" si="3"/>
        <v>0</v>
      </c>
      <c r="G52" s="17">
        <f t="shared" si="0"/>
        <v>0</v>
      </c>
      <c r="H52" s="17">
        <f t="shared" si="1"/>
        <v>0</v>
      </c>
      <c r="Q52" s="1"/>
      <c r="S52" s="1"/>
      <c r="U52" s="1"/>
    </row>
    <row r="53" spans="1:21" x14ac:dyDescent="0.35">
      <c r="A53" s="19">
        <f t="shared" si="2"/>
        <v>0</v>
      </c>
      <c r="B53" s="19">
        <f>Personnel!$B17</f>
        <v>0</v>
      </c>
      <c r="C53" s="19">
        <f>Personnel!C17</f>
        <v>0</v>
      </c>
      <c r="D53" s="48"/>
      <c r="E53" s="48"/>
      <c r="F53" s="30">
        <f t="shared" si="3"/>
        <v>0</v>
      </c>
      <c r="G53" s="17">
        <f t="shared" si="0"/>
        <v>0</v>
      </c>
      <c r="H53" s="17">
        <f t="shared" si="1"/>
        <v>0</v>
      </c>
      <c r="Q53" s="1"/>
      <c r="S53" s="1"/>
      <c r="U53" s="1"/>
    </row>
    <row r="54" spans="1:21" x14ac:dyDescent="0.35">
      <c r="A54" s="19">
        <f t="shared" si="2"/>
        <v>0</v>
      </c>
      <c r="B54" s="19">
        <f>Personnel!$B18</f>
        <v>0</v>
      </c>
      <c r="C54" s="19">
        <f>Personnel!C18</f>
        <v>0</v>
      </c>
      <c r="D54" s="48"/>
      <c r="E54" s="48"/>
      <c r="F54" s="30">
        <f t="shared" si="3"/>
        <v>0</v>
      </c>
      <c r="G54" s="17">
        <f t="shared" si="0"/>
        <v>0</v>
      </c>
      <c r="H54" s="17">
        <f t="shared" si="1"/>
        <v>0</v>
      </c>
      <c r="Q54" s="1"/>
      <c r="S54" s="1"/>
      <c r="U54" s="1"/>
    </row>
    <row r="55" spans="1:21" x14ac:dyDescent="0.35">
      <c r="A55" s="19">
        <f t="shared" si="2"/>
        <v>0</v>
      </c>
      <c r="B55" s="19">
        <f>Personnel!$B19</f>
        <v>0</v>
      </c>
      <c r="C55" s="19">
        <f>Personnel!C19</f>
        <v>0</v>
      </c>
      <c r="D55" s="74"/>
      <c r="E55" s="74"/>
      <c r="F55" s="30">
        <f t="shared" si="3"/>
        <v>0</v>
      </c>
      <c r="G55" s="17">
        <f t="shared" si="0"/>
        <v>0</v>
      </c>
      <c r="H55" s="17">
        <f t="shared" si="1"/>
        <v>0</v>
      </c>
      <c r="Q55" s="1"/>
      <c r="S55" s="1"/>
      <c r="U55" s="1"/>
    </row>
    <row r="56" spans="1:21" x14ac:dyDescent="0.35">
      <c r="A56" s="19">
        <f t="shared" si="2"/>
        <v>0</v>
      </c>
      <c r="B56" s="19">
        <f>Personnel!$B20</f>
        <v>0</v>
      </c>
      <c r="C56" s="19">
        <f>Personnel!C20</f>
        <v>0</v>
      </c>
      <c r="D56" s="48"/>
      <c r="E56" s="48"/>
      <c r="F56" s="30">
        <f t="shared" si="3"/>
        <v>0</v>
      </c>
      <c r="G56" s="17">
        <f t="shared" si="0"/>
        <v>0</v>
      </c>
      <c r="H56" s="17">
        <f t="shared" si="1"/>
        <v>0</v>
      </c>
      <c r="Q56" s="1"/>
      <c r="S56" s="1"/>
      <c r="U56" s="1"/>
    </row>
    <row r="57" spans="1:21" x14ac:dyDescent="0.35">
      <c r="A57" s="19">
        <f t="shared" si="2"/>
        <v>0</v>
      </c>
      <c r="B57" s="19">
        <f>Personnel!$B21</f>
        <v>0</v>
      </c>
      <c r="C57" s="19">
        <f>Personnel!C21</f>
        <v>0</v>
      </c>
      <c r="D57" s="48"/>
      <c r="E57" s="48"/>
      <c r="F57" s="30">
        <f t="shared" si="3"/>
        <v>0</v>
      </c>
      <c r="G57" s="17">
        <f t="shared" si="0"/>
        <v>0</v>
      </c>
      <c r="H57" s="17">
        <f t="shared" si="1"/>
        <v>0</v>
      </c>
      <c r="Q57" s="1"/>
      <c r="S57" s="1"/>
      <c r="U57" s="1"/>
    </row>
    <row r="58" spans="1:21" x14ac:dyDescent="0.35">
      <c r="A58" s="19">
        <f t="shared" si="2"/>
        <v>0</v>
      </c>
      <c r="B58" s="19">
        <f>Personnel!$B22</f>
        <v>0</v>
      </c>
      <c r="C58" s="19">
        <f>Personnel!C22</f>
        <v>0</v>
      </c>
      <c r="D58" s="48"/>
      <c r="E58" s="48"/>
      <c r="F58" s="30">
        <f t="shared" si="3"/>
        <v>0</v>
      </c>
      <c r="G58" s="17">
        <f t="shared" si="0"/>
        <v>0</v>
      </c>
      <c r="H58" s="17">
        <f t="shared" si="1"/>
        <v>0</v>
      </c>
      <c r="Q58" s="1"/>
      <c r="S58" s="1"/>
      <c r="U58" s="1"/>
    </row>
    <row r="59" spans="1:21" x14ac:dyDescent="0.35">
      <c r="A59" s="19">
        <f t="shared" si="2"/>
        <v>0</v>
      </c>
      <c r="B59" s="19">
        <f>Personnel!$B23</f>
        <v>0</v>
      </c>
      <c r="C59" s="19">
        <f>Personnel!C23</f>
        <v>0</v>
      </c>
      <c r="D59" s="48"/>
      <c r="E59" s="48"/>
      <c r="F59" s="30">
        <f t="shared" si="3"/>
        <v>0</v>
      </c>
      <c r="G59" s="17">
        <f t="shared" si="0"/>
        <v>0</v>
      </c>
      <c r="H59" s="17">
        <f t="shared" si="1"/>
        <v>0</v>
      </c>
      <c r="Q59" s="1"/>
      <c r="S59" s="1"/>
      <c r="U59" s="1"/>
    </row>
    <row r="60" spans="1:21" x14ac:dyDescent="0.35">
      <c r="A60" s="19">
        <f t="shared" si="2"/>
        <v>0</v>
      </c>
      <c r="B60" s="19">
        <f>Personnel!$B24</f>
        <v>0</v>
      </c>
      <c r="C60" s="19">
        <f>Personnel!C24</f>
        <v>0</v>
      </c>
      <c r="D60" s="48"/>
      <c r="E60" s="48"/>
      <c r="F60" s="30">
        <f t="shared" si="3"/>
        <v>0</v>
      </c>
      <c r="G60" s="17">
        <f t="shared" si="0"/>
        <v>0</v>
      </c>
      <c r="H60" s="17">
        <f t="shared" si="1"/>
        <v>0</v>
      </c>
      <c r="Q60" s="1"/>
      <c r="S60" s="1"/>
      <c r="U60" s="1"/>
    </row>
    <row r="61" spans="1:21" x14ac:dyDescent="0.35">
      <c r="A61" s="19">
        <f t="shared" si="2"/>
        <v>0</v>
      </c>
      <c r="B61" s="19">
        <f>Personnel!$B25</f>
        <v>0</v>
      </c>
      <c r="C61" s="19">
        <f>Personnel!C25</f>
        <v>0</v>
      </c>
      <c r="D61" s="48"/>
      <c r="E61" s="48"/>
      <c r="F61" s="30">
        <f t="shared" si="3"/>
        <v>0</v>
      </c>
      <c r="G61" s="17">
        <f t="shared" si="0"/>
        <v>0</v>
      </c>
      <c r="H61" s="17">
        <f t="shared" si="1"/>
        <v>0</v>
      </c>
      <c r="Q61" s="1"/>
      <c r="S61" s="1"/>
      <c r="U61" s="1"/>
    </row>
    <row r="62" spans="1:21" x14ac:dyDescent="0.35">
      <c r="A62" s="19">
        <f t="shared" si="2"/>
        <v>0</v>
      </c>
      <c r="B62" s="19">
        <f>Personnel!$B26</f>
        <v>0</v>
      </c>
      <c r="C62" s="19">
        <f>Personnel!C26</f>
        <v>0</v>
      </c>
      <c r="D62" s="48"/>
      <c r="E62" s="48"/>
      <c r="F62" s="30">
        <f t="shared" si="3"/>
        <v>0</v>
      </c>
      <c r="G62" s="17">
        <f t="shared" si="0"/>
        <v>0</v>
      </c>
      <c r="H62" s="17">
        <f t="shared" si="1"/>
        <v>0</v>
      </c>
      <c r="Q62" s="1"/>
      <c r="S62" s="1"/>
      <c r="U62" s="1"/>
    </row>
    <row r="63" spans="1:21" x14ac:dyDescent="0.35">
      <c r="A63" s="19">
        <f t="shared" si="2"/>
        <v>0</v>
      </c>
      <c r="B63" s="19">
        <f>Personnel!$B27</f>
        <v>0</v>
      </c>
      <c r="C63" s="19">
        <f>Personnel!C27</f>
        <v>0</v>
      </c>
      <c r="D63" s="48"/>
      <c r="E63" s="48"/>
      <c r="F63" s="30">
        <f t="shared" si="3"/>
        <v>0</v>
      </c>
      <c r="G63" s="17">
        <f t="shared" si="0"/>
        <v>0</v>
      </c>
      <c r="H63" s="17">
        <f t="shared" si="1"/>
        <v>0</v>
      </c>
      <c r="Q63" s="1"/>
      <c r="S63" s="1"/>
      <c r="U63" s="1"/>
    </row>
    <row r="64" spans="1:21" x14ac:dyDescent="0.35">
      <c r="A64" s="19">
        <f t="shared" si="2"/>
        <v>0</v>
      </c>
      <c r="B64" s="19">
        <f>Personnel!$B28</f>
        <v>0</v>
      </c>
      <c r="C64" s="19">
        <f>Personnel!C28</f>
        <v>0</v>
      </c>
      <c r="D64" s="48"/>
      <c r="E64" s="48"/>
      <c r="F64" s="30">
        <f t="shared" si="3"/>
        <v>0</v>
      </c>
      <c r="G64" s="17">
        <f t="shared" si="0"/>
        <v>0</v>
      </c>
      <c r="H64" s="17">
        <f t="shared" si="1"/>
        <v>0</v>
      </c>
      <c r="Q64" s="1"/>
      <c r="S64" s="1"/>
      <c r="U64" s="1"/>
    </row>
    <row r="65" spans="1:21" x14ac:dyDescent="0.35">
      <c r="A65" s="19">
        <f t="shared" si="2"/>
        <v>0</v>
      </c>
      <c r="B65" s="19">
        <f>Personnel!$B29</f>
        <v>0</v>
      </c>
      <c r="C65" s="19">
        <f>Personnel!C29</f>
        <v>0</v>
      </c>
      <c r="D65" s="48"/>
      <c r="E65" s="48"/>
      <c r="F65" s="30">
        <f t="shared" si="3"/>
        <v>0</v>
      </c>
      <c r="G65" s="17">
        <f t="shared" si="0"/>
        <v>0</v>
      </c>
      <c r="H65" s="17">
        <f t="shared" si="1"/>
        <v>0</v>
      </c>
      <c r="Q65" s="1"/>
      <c r="S65" s="1"/>
      <c r="U65" s="1"/>
    </row>
    <row r="66" spans="1:21" x14ac:dyDescent="0.35">
      <c r="A66" s="19">
        <f t="shared" si="2"/>
        <v>0</v>
      </c>
      <c r="B66" s="19">
        <f>Personnel!$B30</f>
        <v>0</v>
      </c>
      <c r="C66" s="19">
        <f>Personnel!C30</f>
        <v>0</v>
      </c>
      <c r="D66" s="48"/>
      <c r="E66" s="48"/>
      <c r="F66" s="30">
        <f t="shared" si="3"/>
        <v>0</v>
      </c>
      <c r="G66" s="17">
        <f t="shared" si="0"/>
        <v>0</v>
      </c>
      <c r="H66" s="17">
        <f t="shared" si="1"/>
        <v>0</v>
      </c>
      <c r="Q66" s="1"/>
      <c r="S66" s="1"/>
      <c r="U66" s="1"/>
    </row>
    <row r="67" spans="1:21" x14ac:dyDescent="0.35">
      <c r="A67" s="19">
        <f t="shared" si="2"/>
        <v>0</v>
      </c>
      <c r="B67" s="19">
        <f>Personnel!$B31</f>
        <v>0</v>
      </c>
      <c r="C67" s="19">
        <f>Personnel!C31</f>
        <v>0</v>
      </c>
      <c r="D67" s="48"/>
      <c r="E67" s="48"/>
      <c r="F67" s="30">
        <f t="shared" si="3"/>
        <v>0</v>
      </c>
      <c r="G67" s="17">
        <f t="shared" si="0"/>
        <v>0</v>
      </c>
      <c r="H67" s="17">
        <f t="shared" si="1"/>
        <v>0</v>
      </c>
      <c r="Q67" s="1"/>
      <c r="S67" s="1"/>
      <c r="U67" s="1"/>
    </row>
    <row r="68" spans="1:21" x14ac:dyDescent="0.35">
      <c r="A68" s="19">
        <f t="shared" si="2"/>
        <v>0</v>
      </c>
      <c r="B68" s="19">
        <f>Personnel!$B32</f>
        <v>0</v>
      </c>
      <c r="C68" s="19">
        <f>Personnel!C32</f>
        <v>0</v>
      </c>
      <c r="D68" s="48"/>
      <c r="E68" s="48"/>
      <c r="F68" s="30">
        <f t="shared" si="3"/>
        <v>0</v>
      </c>
      <c r="G68" s="17">
        <f t="shared" si="0"/>
        <v>0</v>
      </c>
      <c r="H68" s="17">
        <f t="shared" si="1"/>
        <v>0</v>
      </c>
      <c r="Q68" s="1"/>
      <c r="S68" s="1"/>
      <c r="U68" s="1"/>
    </row>
    <row r="69" spans="1:21" x14ac:dyDescent="0.35">
      <c r="A69" s="19">
        <f t="shared" si="2"/>
        <v>0</v>
      </c>
      <c r="B69" s="19">
        <f>Personnel!$B33</f>
        <v>0</v>
      </c>
      <c r="C69" s="19">
        <f>Personnel!C33</f>
        <v>0</v>
      </c>
      <c r="D69" s="48"/>
      <c r="E69" s="48"/>
      <c r="F69" s="30">
        <f t="shared" si="3"/>
        <v>0</v>
      </c>
      <c r="G69" s="17">
        <f t="shared" si="0"/>
        <v>0</v>
      </c>
      <c r="H69" s="17">
        <f t="shared" si="1"/>
        <v>0</v>
      </c>
      <c r="Q69" s="1"/>
      <c r="S69" s="1"/>
      <c r="U69" s="1"/>
    </row>
    <row r="70" spans="1:21" x14ac:dyDescent="0.35">
      <c r="A70" s="19">
        <f t="shared" si="2"/>
        <v>0</v>
      </c>
      <c r="B70" s="19">
        <f>Personnel!$B34</f>
        <v>0</v>
      </c>
      <c r="C70" s="19">
        <f>Personnel!C34</f>
        <v>0</v>
      </c>
      <c r="D70" s="48"/>
      <c r="E70" s="48"/>
      <c r="F70" s="30">
        <f t="shared" si="3"/>
        <v>0</v>
      </c>
      <c r="G70" s="17">
        <f t="shared" si="0"/>
        <v>0</v>
      </c>
      <c r="H70" s="17">
        <f t="shared" si="1"/>
        <v>0</v>
      </c>
      <c r="Q70" s="1"/>
      <c r="S70" s="1"/>
      <c r="U70" s="1"/>
    </row>
    <row r="71" spans="1:21" x14ac:dyDescent="0.35">
      <c r="A71" s="19">
        <f t="shared" si="2"/>
        <v>0</v>
      </c>
      <c r="B71" s="19">
        <f>Personnel!$B35</f>
        <v>0</v>
      </c>
      <c r="C71" s="19">
        <f>Personnel!C35</f>
        <v>0</v>
      </c>
      <c r="D71" s="48"/>
      <c r="E71" s="48"/>
      <c r="F71" s="30">
        <f t="shared" si="3"/>
        <v>0</v>
      </c>
      <c r="G71" s="17">
        <f t="shared" si="0"/>
        <v>0</v>
      </c>
      <c r="H71" s="17">
        <f t="shared" si="1"/>
        <v>0</v>
      </c>
      <c r="Q71" s="1"/>
      <c r="S71" s="1"/>
      <c r="U71" s="1"/>
    </row>
    <row r="72" spans="1:21" x14ac:dyDescent="0.35">
      <c r="A72" s="19">
        <f t="shared" si="2"/>
        <v>0</v>
      </c>
      <c r="B72" s="19">
        <f>Personnel!$B36</f>
        <v>0</v>
      </c>
      <c r="C72" s="19">
        <f>Personnel!C36</f>
        <v>0</v>
      </c>
      <c r="D72" s="48"/>
      <c r="E72" s="48"/>
      <c r="F72" s="30">
        <f t="shared" si="3"/>
        <v>0</v>
      </c>
      <c r="G72" s="17">
        <f t="shared" si="0"/>
        <v>0</v>
      </c>
      <c r="H72" s="17">
        <f t="shared" si="1"/>
        <v>0</v>
      </c>
      <c r="Q72" s="1"/>
      <c r="S72" s="1"/>
      <c r="U72" s="1"/>
    </row>
    <row r="73" spans="1:21" x14ac:dyDescent="0.35">
      <c r="A73" s="19">
        <f t="shared" si="2"/>
        <v>0</v>
      </c>
      <c r="B73" s="19">
        <f>Personnel!$B37</f>
        <v>0</v>
      </c>
      <c r="C73" s="19">
        <f>Personnel!C37</f>
        <v>0</v>
      </c>
      <c r="D73" s="48"/>
      <c r="E73" s="48"/>
      <c r="F73" s="30">
        <f t="shared" si="3"/>
        <v>0</v>
      </c>
      <c r="G73" s="17">
        <f t="shared" si="0"/>
        <v>0</v>
      </c>
      <c r="H73" s="17">
        <f t="shared" si="1"/>
        <v>0</v>
      </c>
      <c r="Q73" s="1"/>
      <c r="S73" s="1"/>
      <c r="U73" s="1"/>
    </row>
    <row r="74" spans="1:21" x14ac:dyDescent="0.35">
      <c r="A74" s="19">
        <f t="shared" si="2"/>
        <v>0</v>
      </c>
      <c r="B74" s="19">
        <f>Personnel!$B38</f>
        <v>0</v>
      </c>
      <c r="C74" s="19">
        <f>Personnel!C38</f>
        <v>0</v>
      </c>
      <c r="D74" s="48"/>
      <c r="E74" s="48"/>
      <c r="F74" s="30">
        <f t="shared" si="3"/>
        <v>0</v>
      </c>
      <c r="G74" s="17">
        <f t="shared" si="0"/>
        <v>0</v>
      </c>
      <c r="H74" s="17">
        <f t="shared" si="1"/>
        <v>0</v>
      </c>
      <c r="Q74" s="1"/>
      <c r="S74" s="1"/>
      <c r="U74" s="1"/>
    </row>
    <row r="75" spans="1:21" x14ac:dyDescent="0.35">
      <c r="A75" s="19">
        <f t="shared" si="2"/>
        <v>0</v>
      </c>
      <c r="B75" s="19">
        <f>Personnel!$B39</f>
        <v>0</v>
      </c>
      <c r="C75" s="19">
        <f>Personnel!C39</f>
        <v>0</v>
      </c>
      <c r="D75" s="48"/>
      <c r="E75" s="48"/>
      <c r="F75" s="30">
        <f t="shared" si="3"/>
        <v>0</v>
      </c>
      <c r="G75" s="17">
        <f t="shared" si="0"/>
        <v>0</v>
      </c>
      <c r="H75" s="17">
        <f t="shared" si="1"/>
        <v>0</v>
      </c>
      <c r="Q75" s="1"/>
      <c r="S75" s="1"/>
      <c r="U75" s="1"/>
    </row>
    <row r="76" spans="1:21" x14ac:dyDescent="0.35">
      <c r="A76" s="19">
        <f t="shared" si="2"/>
        <v>0</v>
      </c>
      <c r="B76" s="19">
        <f>Personnel!$B40</f>
        <v>0</v>
      </c>
      <c r="C76" s="19">
        <f>Personnel!C40</f>
        <v>0</v>
      </c>
      <c r="D76" s="48"/>
      <c r="E76" s="48"/>
      <c r="F76" s="30">
        <f t="shared" si="3"/>
        <v>0</v>
      </c>
      <c r="G76" s="17">
        <f t="shared" si="0"/>
        <v>0</v>
      </c>
      <c r="H76" s="17">
        <f t="shared" si="1"/>
        <v>0</v>
      </c>
      <c r="Q76" s="1"/>
      <c r="S76" s="1"/>
      <c r="U76" s="1"/>
    </row>
    <row r="77" spans="1:21" x14ac:dyDescent="0.35">
      <c r="A77" s="19">
        <f t="shared" si="2"/>
        <v>0</v>
      </c>
      <c r="B77" s="19">
        <f>Personnel!$B41</f>
        <v>0</v>
      </c>
      <c r="C77" s="19">
        <f>Personnel!C41</f>
        <v>0</v>
      </c>
      <c r="D77" s="48"/>
      <c r="E77" s="48"/>
      <c r="F77" s="30">
        <f t="shared" si="3"/>
        <v>0</v>
      </c>
      <c r="G77" s="17">
        <f t="shared" si="0"/>
        <v>0</v>
      </c>
      <c r="H77" s="17">
        <f t="shared" si="1"/>
        <v>0</v>
      </c>
      <c r="Q77" s="1"/>
      <c r="S77" s="1"/>
      <c r="U77" s="1"/>
    </row>
    <row r="78" spans="1:21" x14ac:dyDescent="0.35">
      <c r="A78" s="19">
        <f t="shared" si="2"/>
        <v>0</v>
      </c>
      <c r="B78" s="19">
        <f>Personnel!$B42</f>
        <v>0</v>
      </c>
      <c r="C78" s="19">
        <f>Personnel!C42</f>
        <v>0</v>
      </c>
      <c r="D78" s="48"/>
      <c r="E78" s="48"/>
      <c r="F78" s="30">
        <f t="shared" si="3"/>
        <v>0</v>
      </c>
      <c r="G78" s="17">
        <f t="shared" si="0"/>
        <v>0</v>
      </c>
      <c r="H78" s="17">
        <f t="shared" si="1"/>
        <v>0</v>
      </c>
      <c r="Q78" s="1"/>
      <c r="S78" s="1"/>
      <c r="U78" s="1"/>
    </row>
    <row r="79" spans="1:21" x14ac:dyDescent="0.35">
      <c r="A79" s="19">
        <f t="shared" si="2"/>
        <v>0</v>
      </c>
      <c r="B79" s="19">
        <f>Personnel!$B43</f>
        <v>0</v>
      </c>
      <c r="C79" s="19">
        <f>Personnel!C43</f>
        <v>0</v>
      </c>
      <c r="D79" s="48"/>
      <c r="E79" s="48"/>
      <c r="F79" s="30">
        <f t="shared" si="3"/>
        <v>0</v>
      </c>
      <c r="G79" s="17">
        <f t="shared" si="0"/>
        <v>0</v>
      </c>
      <c r="H79" s="17">
        <f t="shared" si="1"/>
        <v>0</v>
      </c>
      <c r="Q79" s="1"/>
      <c r="S79" s="1"/>
      <c r="U79" s="1"/>
    </row>
    <row r="80" spans="1:21" x14ac:dyDescent="0.35">
      <c r="F80" s="1">
        <f t="shared" ref="F80" si="4">SUM(F50:F79)</f>
        <v>0</v>
      </c>
      <c r="G80" s="1">
        <f>SUM(G50:G79)</f>
        <v>0</v>
      </c>
      <c r="H80" s="1">
        <f>SUM(H50:H79)</f>
        <v>0</v>
      </c>
    </row>
    <row r="81" spans="1:13" x14ac:dyDescent="0.35">
      <c r="H81" s="1"/>
      <c r="I81" s="1"/>
      <c r="J81" s="1"/>
      <c r="K81" s="1"/>
      <c r="L81" s="1"/>
      <c r="M81" s="1"/>
    </row>
    <row r="82" spans="1:13" ht="18.5" x14ac:dyDescent="0.45">
      <c r="A82" s="15" t="s">
        <v>176</v>
      </c>
    </row>
    <row r="83" spans="1:13" hidden="1" x14ac:dyDescent="0.35"/>
    <row r="84" spans="1:13" hidden="1" x14ac:dyDescent="0.35">
      <c r="A84" s="14" t="s">
        <v>177</v>
      </c>
    </row>
    <row r="85" spans="1:13" hidden="1" x14ac:dyDescent="0.35">
      <c r="A85" s="4"/>
      <c r="B85" s="167" t="s">
        <v>142</v>
      </c>
      <c r="C85" s="168"/>
      <c r="D85" s="168"/>
      <c r="E85" s="168"/>
      <c r="F85" s="168"/>
      <c r="G85" s="169"/>
    </row>
    <row r="86" spans="1:13" s="25" customFormat="1" hidden="1" x14ac:dyDescent="0.35">
      <c r="A86" s="20"/>
      <c r="B86" s="37" t="s">
        <v>53</v>
      </c>
      <c r="C86" s="41" t="s">
        <v>124</v>
      </c>
      <c r="D86" s="41" t="s">
        <v>125</v>
      </c>
      <c r="E86" s="41" t="s">
        <v>138</v>
      </c>
      <c r="F86" s="41" t="s">
        <v>139</v>
      </c>
      <c r="G86" s="41" t="s">
        <v>140</v>
      </c>
    </row>
    <row r="87" spans="1:13" hidden="1" x14ac:dyDescent="0.35">
      <c r="A87" s="19" t="str">
        <f>'Summary Tables'!A10</f>
        <v>Admin</v>
      </c>
      <c r="B87" s="22">
        <f>SUM(C87:G87)</f>
        <v>0</v>
      </c>
      <c r="C87" s="21">
        <f t="shared" ref="C87:C99" si="5">SUMIF($C$14:$C$43, $A87, G$50:G$79)</f>
        <v>0</v>
      </c>
      <c r="D87" s="21">
        <f t="shared" ref="D87:D99" si="6">SUMIF($C$14:$C$43, $A87, H$50:H$79)</f>
        <v>0</v>
      </c>
      <c r="E87" s="21">
        <f t="shared" ref="E87:E99" si="7">SUMIF($C$14:$C$43, $A87, L$50:L$79)</f>
        <v>0</v>
      </c>
      <c r="F87" s="21">
        <f t="shared" ref="F87:F99" si="8">SUMIF($C$14:$C$43, $A87, M$50:M$79)</f>
        <v>0</v>
      </c>
      <c r="G87" s="21">
        <f t="shared" ref="G87:G99" si="9">SUMIF($C$14:$C$43, $A87, N$50:N$79)</f>
        <v>0</v>
      </c>
    </row>
    <row r="88" spans="1:13" hidden="1" x14ac:dyDescent="0.35">
      <c r="A88" s="19" t="str">
        <f>'Summary Tables'!A11</f>
        <v>[Fill in Initiative name]1</v>
      </c>
      <c r="B88" s="22">
        <f t="shared" ref="B88:B99" si="10">SUM(C88:G88)</f>
        <v>0</v>
      </c>
      <c r="C88" s="21">
        <f t="shared" si="5"/>
        <v>0</v>
      </c>
      <c r="D88" s="21">
        <f t="shared" si="6"/>
        <v>0</v>
      </c>
      <c r="E88" s="21">
        <f t="shared" si="7"/>
        <v>0</v>
      </c>
      <c r="F88" s="21">
        <f t="shared" si="8"/>
        <v>0</v>
      </c>
      <c r="G88" s="21">
        <f t="shared" si="9"/>
        <v>0</v>
      </c>
    </row>
    <row r="89" spans="1:13" hidden="1" x14ac:dyDescent="0.35">
      <c r="A89" s="19" t="str">
        <f>'Summary Tables'!A12</f>
        <v>[Fill in Initiative name]2</v>
      </c>
      <c r="B89" s="22">
        <f t="shared" si="10"/>
        <v>0</v>
      </c>
      <c r="C89" s="21">
        <f t="shared" si="5"/>
        <v>0</v>
      </c>
      <c r="D89" s="21">
        <f t="shared" si="6"/>
        <v>0</v>
      </c>
      <c r="E89" s="21">
        <f t="shared" si="7"/>
        <v>0</v>
      </c>
      <c r="F89" s="21">
        <f t="shared" si="8"/>
        <v>0</v>
      </c>
      <c r="G89" s="21">
        <f t="shared" si="9"/>
        <v>0</v>
      </c>
    </row>
    <row r="90" spans="1:13" hidden="1" x14ac:dyDescent="0.35">
      <c r="A90" s="19" t="str">
        <f>'Summary Tables'!A13</f>
        <v>[Fill in Initiative name]3</v>
      </c>
      <c r="B90" s="22">
        <f t="shared" si="10"/>
        <v>0</v>
      </c>
      <c r="C90" s="21">
        <f t="shared" si="5"/>
        <v>0</v>
      </c>
      <c r="D90" s="21">
        <f t="shared" si="6"/>
        <v>0</v>
      </c>
      <c r="E90" s="21">
        <f t="shared" si="7"/>
        <v>0</v>
      </c>
      <c r="F90" s="21">
        <f t="shared" si="8"/>
        <v>0</v>
      </c>
      <c r="G90" s="21">
        <f t="shared" si="9"/>
        <v>0</v>
      </c>
    </row>
    <row r="91" spans="1:13" hidden="1" x14ac:dyDescent="0.35">
      <c r="A91" s="19" t="str">
        <f>'Summary Tables'!A14</f>
        <v>[Fill in Initiative name]4</v>
      </c>
      <c r="B91" s="22">
        <f t="shared" si="10"/>
        <v>0</v>
      </c>
      <c r="C91" s="21">
        <f t="shared" si="5"/>
        <v>0</v>
      </c>
      <c r="D91" s="21">
        <f t="shared" si="6"/>
        <v>0</v>
      </c>
      <c r="E91" s="21">
        <f t="shared" si="7"/>
        <v>0</v>
      </c>
      <c r="F91" s="21">
        <f t="shared" si="8"/>
        <v>0</v>
      </c>
      <c r="G91" s="21">
        <f t="shared" si="9"/>
        <v>0</v>
      </c>
    </row>
    <row r="92" spans="1:13" hidden="1" x14ac:dyDescent="0.35">
      <c r="A92" s="19" t="str">
        <f>'Summary Tables'!A15</f>
        <v>[Fill in Initiative name]5</v>
      </c>
      <c r="B92" s="22">
        <f t="shared" si="10"/>
        <v>0</v>
      </c>
      <c r="C92" s="21">
        <f t="shared" si="5"/>
        <v>0</v>
      </c>
      <c r="D92" s="21">
        <f t="shared" si="6"/>
        <v>0</v>
      </c>
      <c r="E92" s="21">
        <f t="shared" si="7"/>
        <v>0</v>
      </c>
      <c r="F92" s="21">
        <f t="shared" si="8"/>
        <v>0</v>
      </c>
      <c r="G92" s="21">
        <f t="shared" si="9"/>
        <v>0</v>
      </c>
    </row>
    <row r="93" spans="1:13" hidden="1" x14ac:dyDescent="0.35">
      <c r="A93" s="19" t="str">
        <f>'Summary Tables'!A16</f>
        <v>[Fill in Initiative name]6</v>
      </c>
      <c r="B93" s="22">
        <f t="shared" si="10"/>
        <v>0</v>
      </c>
      <c r="C93" s="21">
        <f t="shared" si="5"/>
        <v>0</v>
      </c>
      <c r="D93" s="21">
        <f t="shared" si="6"/>
        <v>0</v>
      </c>
      <c r="E93" s="21">
        <f t="shared" si="7"/>
        <v>0</v>
      </c>
      <c r="F93" s="21">
        <f t="shared" si="8"/>
        <v>0</v>
      </c>
      <c r="G93" s="21">
        <f t="shared" si="9"/>
        <v>0</v>
      </c>
    </row>
    <row r="94" spans="1:13" hidden="1" x14ac:dyDescent="0.35">
      <c r="A94" s="19" t="str">
        <f>'Summary Tables'!A17</f>
        <v>[Fill in Initiative name]7</v>
      </c>
      <c r="B94" s="22">
        <f t="shared" si="10"/>
        <v>0</v>
      </c>
      <c r="C94" s="21">
        <f t="shared" si="5"/>
        <v>0</v>
      </c>
      <c r="D94" s="21">
        <f t="shared" si="6"/>
        <v>0</v>
      </c>
      <c r="E94" s="21">
        <f t="shared" si="7"/>
        <v>0</v>
      </c>
      <c r="F94" s="21">
        <f t="shared" si="8"/>
        <v>0</v>
      </c>
      <c r="G94" s="21">
        <f t="shared" si="9"/>
        <v>0</v>
      </c>
    </row>
    <row r="95" spans="1:13" hidden="1" x14ac:dyDescent="0.35">
      <c r="A95" s="19" t="str">
        <f>'Summary Tables'!A18</f>
        <v>[Fill in Initiative name]8</v>
      </c>
      <c r="B95" s="22">
        <f t="shared" si="10"/>
        <v>0</v>
      </c>
      <c r="C95" s="21">
        <f t="shared" si="5"/>
        <v>0</v>
      </c>
      <c r="D95" s="21">
        <f t="shared" si="6"/>
        <v>0</v>
      </c>
      <c r="E95" s="21">
        <f t="shared" si="7"/>
        <v>0</v>
      </c>
      <c r="F95" s="21">
        <f t="shared" si="8"/>
        <v>0</v>
      </c>
      <c r="G95" s="21">
        <f t="shared" si="9"/>
        <v>0</v>
      </c>
    </row>
    <row r="96" spans="1:13" hidden="1" x14ac:dyDescent="0.35">
      <c r="A96" s="19" t="str">
        <f>'Summary Tables'!A19</f>
        <v>[Fill in Initiative name]9</v>
      </c>
      <c r="B96" s="22">
        <f t="shared" si="10"/>
        <v>0</v>
      </c>
      <c r="C96" s="21">
        <f t="shared" si="5"/>
        <v>0</v>
      </c>
      <c r="D96" s="21">
        <f t="shared" si="6"/>
        <v>0</v>
      </c>
      <c r="E96" s="21">
        <f t="shared" si="7"/>
        <v>0</v>
      </c>
      <c r="F96" s="21">
        <f t="shared" si="8"/>
        <v>0</v>
      </c>
      <c r="G96" s="21">
        <f t="shared" si="9"/>
        <v>0</v>
      </c>
    </row>
    <row r="97" spans="1:7" hidden="1" x14ac:dyDescent="0.35">
      <c r="A97" s="19" t="str">
        <f>'Summary Tables'!A20</f>
        <v>[Fill in Initiative name]10</v>
      </c>
      <c r="B97" s="22">
        <f t="shared" si="10"/>
        <v>0</v>
      </c>
      <c r="C97" s="21">
        <f t="shared" si="5"/>
        <v>0</v>
      </c>
      <c r="D97" s="21">
        <f t="shared" si="6"/>
        <v>0</v>
      </c>
      <c r="E97" s="21">
        <f t="shared" si="7"/>
        <v>0</v>
      </c>
      <c r="F97" s="21">
        <f t="shared" si="8"/>
        <v>0</v>
      </c>
      <c r="G97" s="21">
        <f t="shared" si="9"/>
        <v>0</v>
      </c>
    </row>
    <row r="98" spans="1:7" hidden="1" x14ac:dyDescent="0.35">
      <c r="A98" s="19" t="str">
        <f>'Summary Tables'!A21</f>
        <v>[Fill in Initiative name]11</v>
      </c>
      <c r="B98" s="22">
        <f t="shared" si="10"/>
        <v>0</v>
      </c>
      <c r="C98" s="21">
        <f t="shared" si="5"/>
        <v>0</v>
      </c>
      <c r="D98" s="21">
        <f t="shared" si="6"/>
        <v>0</v>
      </c>
      <c r="E98" s="21">
        <f t="shared" si="7"/>
        <v>0</v>
      </c>
      <c r="F98" s="21">
        <f t="shared" si="8"/>
        <v>0</v>
      </c>
      <c r="G98" s="21">
        <f t="shared" si="9"/>
        <v>0</v>
      </c>
    </row>
    <row r="99" spans="1:7" hidden="1" x14ac:dyDescent="0.35">
      <c r="A99" s="19" t="str">
        <f>'Summary Tables'!A22</f>
        <v>[Fill in Initiative name]12</v>
      </c>
      <c r="B99" s="22">
        <f t="shared" si="10"/>
        <v>0</v>
      </c>
      <c r="C99" s="21">
        <f t="shared" si="5"/>
        <v>0</v>
      </c>
      <c r="D99" s="21">
        <f t="shared" si="6"/>
        <v>0</v>
      </c>
      <c r="E99" s="21">
        <f t="shared" si="7"/>
        <v>0</v>
      </c>
      <c r="F99" s="21">
        <f t="shared" si="8"/>
        <v>0</v>
      </c>
      <c r="G99" s="21">
        <f t="shared" si="9"/>
        <v>0</v>
      </c>
    </row>
    <row r="100" spans="1:7" hidden="1" x14ac:dyDescent="0.35"/>
    <row r="101" spans="1:7" hidden="1" x14ac:dyDescent="0.35"/>
    <row r="102" spans="1:7" hidden="1" x14ac:dyDescent="0.35">
      <c r="A102" s="14" t="s">
        <v>178</v>
      </c>
    </row>
    <row r="103" spans="1:7" hidden="1" x14ac:dyDescent="0.35">
      <c r="A103" s="4"/>
      <c r="B103" s="167" t="s">
        <v>142</v>
      </c>
      <c r="C103" s="168"/>
      <c r="D103" s="168"/>
      <c r="E103" s="168"/>
      <c r="F103" s="168"/>
      <c r="G103" s="169"/>
    </row>
    <row r="104" spans="1:7" hidden="1" x14ac:dyDescent="0.35">
      <c r="A104" s="20"/>
      <c r="B104" s="37" t="s">
        <v>53</v>
      </c>
      <c r="C104" s="41" t="s">
        <v>124</v>
      </c>
      <c r="D104" s="41" t="s">
        <v>125</v>
      </c>
      <c r="E104" s="41" t="s">
        <v>138</v>
      </c>
      <c r="F104" s="41" t="s">
        <v>139</v>
      </c>
      <c r="G104" s="41" t="s">
        <v>140</v>
      </c>
    </row>
    <row r="105" spans="1:7" ht="29" hidden="1" x14ac:dyDescent="0.35">
      <c r="A105" s="19" t="str">
        <f>'Summary Tables'!A27</f>
        <v>[Fill in Primary Subrecipient name]1</v>
      </c>
      <c r="B105" s="22">
        <f>SUM(C105:G105)</f>
        <v>0</v>
      </c>
      <c r="C105" s="21">
        <f t="shared" ref="C105:C124" si="11">SUMIF($B$14:$B$43, $A105, G$50:G$79)</f>
        <v>0</v>
      </c>
      <c r="D105" s="21">
        <f t="shared" ref="D105:D124" si="12">SUMIF($B$14:$B$43, $A105, H$50:H$79)</f>
        <v>0</v>
      </c>
      <c r="E105" s="21">
        <f t="shared" ref="E105:G105" si="13">SUMIF($B$14:$B$43, $A105, L$50:L$79)</f>
        <v>0</v>
      </c>
      <c r="F105" s="21">
        <f t="shared" si="13"/>
        <v>0</v>
      </c>
      <c r="G105" s="21">
        <f t="shared" si="13"/>
        <v>0</v>
      </c>
    </row>
    <row r="106" spans="1:7" ht="29" hidden="1" x14ac:dyDescent="0.35">
      <c r="A106" s="19" t="str">
        <f>'Summary Tables'!A28</f>
        <v>[Fill in Primary Subrecipient name]2</v>
      </c>
      <c r="B106" s="22">
        <f t="shared" ref="B106:B124" si="14">SUM(C106:G106)</f>
        <v>0</v>
      </c>
      <c r="C106" s="21">
        <f t="shared" si="11"/>
        <v>0</v>
      </c>
      <c r="D106" s="21">
        <f t="shared" si="12"/>
        <v>0</v>
      </c>
      <c r="E106" s="21">
        <f t="shared" ref="E106:E124" si="15">SUMIF($B$14:$B$43, $A106, L$50:L$79)</f>
        <v>0</v>
      </c>
      <c r="F106" s="21">
        <f t="shared" ref="F106:F124" si="16">SUMIF($B$14:$B$43, $A106, M$50:M$79)</f>
        <v>0</v>
      </c>
      <c r="G106" s="21">
        <f t="shared" ref="G106:G124" si="17">SUMIF($B$14:$B$43, $A106, N$50:N$79)</f>
        <v>0</v>
      </c>
    </row>
    <row r="107" spans="1:7" ht="29" hidden="1" x14ac:dyDescent="0.35">
      <c r="A107" s="19" t="str">
        <f>'Summary Tables'!A29</f>
        <v>[Fill in Primary Subrecipient name]3</v>
      </c>
      <c r="B107" s="22">
        <f t="shared" si="14"/>
        <v>0</v>
      </c>
      <c r="C107" s="21">
        <f t="shared" si="11"/>
        <v>0</v>
      </c>
      <c r="D107" s="21">
        <f t="shared" si="12"/>
        <v>0</v>
      </c>
      <c r="E107" s="21">
        <f t="shared" si="15"/>
        <v>0</v>
      </c>
      <c r="F107" s="21">
        <f t="shared" si="16"/>
        <v>0</v>
      </c>
      <c r="G107" s="21">
        <f t="shared" si="17"/>
        <v>0</v>
      </c>
    </row>
    <row r="108" spans="1:7" ht="29" hidden="1" x14ac:dyDescent="0.35">
      <c r="A108" s="19" t="str">
        <f>'Summary Tables'!A30</f>
        <v>[Fill in Primary Subrecipient name]4</v>
      </c>
      <c r="B108" s="22">
        <f t="shared" si="14"/>
        <v>0</v>
      </c>
      <c r="C108" s="21">
        <f t="shared" si="11"/>
        <v>0</v>
      </c>
      <c r="D108" s="21">
        <f t="shared" si="12"/>
        <v>0</v>
      </c>
      <c r="E108" s="21">
        <f t="shared" si="15"/>
        <v>0</v>
      </c>
      <c r="F108" s="21">
        <f t="shared" si="16"/>
        <v>0</v>
      </c>
      <c r="G108" s="21">
        <f t="shared" si="17"/>
        <v>0</v>
      </c>
    </row>
    <row r="109" spans="1:7" ht="29" hidden="1" x14ac:dyDescent="0.35">
      <c r="A109" s="19" t="str">
        <f>'Summary Tables'!A31</f>
        <v>[Fill in Primary Subrecipient name]5</v>
      </c>
      <c r="B109" s="22">
        <f t="shared" si="14"/>
        <v>0</v>
      </c>
      <c r="C109" s="21">
        <f t="shared" si="11"/>
        <v>0</v>
      </c>
      <c r="D109" s="21">
        <f t="shared" si="12"/>
        <v>0</v>
      </c>
      <c r="E109" s="21">
        <f t="shared" si="15"/>
        <v>0</v>
      </c>
      <c r="F109" s="21">
        <f t="shared" si="16"/>
        <v>0</v>
      </c>
      <c r="G109" s="21">
        <f t="shared" si="17"/>
        <v>0</v>
      </c>
    </row>
    <row r="110" spans="1:7" ht="29" hidden="1" x14ac:dyDescent="0.35">
      <c r="A110" s="19" t="str">
        <f>'Summary Tables'!A32</f>
        <v>[Fill in Primary Subrecipient name]6</v>
      </c>
      <c r="B110" s="22">
        <f t="shared" si="14"/>
        <v>0</v>
      </c>
      <c r="C110" s="21">
        <f t="shared" si="11"/>
        <v>0</v>
      </c>
      <c r="D110" s="21">
        <f t="shared" si="12"/>
        <v>0</v>
      </c>
      <c r="E110" s="21">
        <f t="shared" si="15"/>
        <v>0</v>
      </c>
      <c r="F110" s="21">
        <f t="shared" si="16"/>
        <v>0</v>
      </c>
      <c r="G110" s="21">
        <f t="shared" si="17"/>
        <v>0</v>
      </c>
    </row>
    <row r="111" spans="1:7" ht="29" hidden="1" x14ac:dyDescent="0.35">
      <c r="A111" s="19" t="str">
        <f>'Summary Tables'!A33</f>
        <v>[Fill in Primary Subrecipient name]7</v>
      </c>
      <c r="B111" s="22">
        <f t="shared" si="14"/>
        <v>0</v>
      </c>
      <c r="C111" s="21">
        <f t="shared" si="11"/>
        <v>0</v>
      </c>
      <c r="D111" s="21">
        <f t="shared" si="12"/>
        <v>0</v>
      </c>
      <c r="E111" s="21">
        <f t="shared" si="15"/>
        <v>0</v>
      </c>
      <c r="F111" s="21">
        <f t="shared" si="16"/>
        <v>0</v>
      </c>
      <c r="G111" s="21">
        <f t="shared" si="17"/>
        <v>0</v>
      </c>
    </row>
    <row r="112" spans="1:7" ht="29" hidden="1" x14ac:dyDescent="0.35">
      <c r="A112" s="19" t="str">
        <f>'Summary Tables'!A34</f>
        <v>[Fill in Primary Subrecipient name]8</v>
      </c>
      <c r="B112" s="22">
        <f t="shared" si="14"/>
        <v>0</v>
      </c>
      <c r="C112" s="21">
        <f t="shared" si="11"/>
        <v>0</v>
      </c>
      <c r="D112" s="21">
        <f t="shared" si="12"/>
        <v>0</v>
      </c>
      <c r="E112" s="21">
        <f t="shared" si="15"/>
        <v>0</v>
      </c>
      <c r="F112" s="21">
        <f t="shared" si="16"/>
        <v>0</v>
      </c>
      <c r="G112" s="21">
        <f t="shared" si="17"/>
        <v>0</v>
      </c>
    </row>
    <row r="113" spans="1:7" ht="29" hidden="1" x14ac:dyDescent="0.35">
      <c r="A113" s="19" t="str">
        <f>'Summary Tables'!A35</f>
        <v>[Fill in Primary Subrecipient name]9</v>
      </c>
      <c r="B113" s="22">
        <f t="shared" si="14"/>
        <v>0</v>
      </c>
      <c r="C113" s="21">
        <f t="shared" si="11"/>
        <v>0</v>
      </c>
      <c r="D113" s="21">
        <f t="shared" si="12"/>
        <v>0</v>
      </c>
      <c r="E113" s="21">
        <f t="shared" si="15"/>
        <v>0</v>
      </c>
      <c r="F113" s="21">
        <f t="shared" si="16"/>
        <v>0</v>
      </c>
      <c r="G113" s="21">
        <f t="shared" si="17"/>
        <v>0</v>
      </c>
    </row>
    <row r="114" spans="1:7" ht="29" hidden="1" x14ac:dyDescent="0.35">
      <c r="A114" s="19" t="str">
        <f>'Summary Tables'!A36</f>
        <v>[Fill in Primary Subrecipient name]10</v>
      </c>
      <c r="B114" s="22">
        <f t="shared" si="14"/>
        <v>0</v>
      </c>
      <c r="C114" s="21">
        <f t="shared" si="11"/>
        <v>0</v>
      </c>
      <c r="D114" s="21">
        <f t="shared" si="12"/>
        <v>0</v>
      </c>
      <c r="E114" s="21">
        <f t="shared" si="15"/>
        <v>0</v>
      </c>
      <c r="F114" s="21">
        <f t="shared" si="16"/>
        <v>0</v>
      </c>
      <c r="G114" s="21">
        <f t="shared" si="17"/>
        <v>0</v>
      </c>
    </row>
    <row r="115" spans="1:7" ht="29" hidden="1" x14ac:dyDescent="0.35">
      <c r="A115" s="19" t="str">
        <f>'Summary Tables'!A37</f>
        <v>[Fill in Primary Subrecipient name]11</v>
      </c>
      <c r="B115" s="22">
        <f t="shared" si="14"/>
        <v>0</v>
      </c>
      <c r="C115" s="21">
        <f t="shared" si="11"/>
        <v>0</v>
      </c>
      <c r="D115" s="21">
        <f t="shared" si="12"/>
        <v>0</v>
      </c>
      <c r="E115" s="21">
        <f t="shared" si="15"/>
        <v>0</v>
      </c>
      <c r="F115" s="21">
        <f t="shared" si="16"/>
        <v>0</v>
      </c>
      <c r="G115" s="21">
        <f t="shared" si="17"/>
        <v>0</v>
      </c>
    </row>
    <row r="116" spans="1:7" ht="29" hidden="1" x14ac:dyDescent="0.35">
      <c r="A116" s="19" t="str">
        <f>'Summary Tables'!A38</f>
        <v>[Fill in Primary Subrecipient name]12</v>
      </c>
      <c r="B116" s="22">
        <f t="shared" si="14"/>
        <v>0</v>
      </c>
      <c r="C116" s="21">
        <f t="shared" si="11"/>
        <v>0</v>
      </c>
      <c r="D116" s="21">
        <f t="shared" si="12"/>
        <v>0</v>
      </c>
      <c r="E116" s="21">
        <f t="shared" si="15"/>
        <v>0</v>
      </c>
      <c r="F116" s="21">
        <f t="shared" si="16"/>
        <v>0</v>
      </c>
      <c r="G116" s="21">
        <f t="shared" si="17"/>
        <v>0</v>
      </c>
    </row>
    <row r="117" spans="1:7" ht="29" hidden="1" x14ac:dyDescent="0.35">
      <c r="A117" s="19" t="str">
        <f>'Summary Tables'!A39</f>
        <v>[Fill in Primary Subrecipient name]13</v>
      </c>
      <c r="B117" s="22">
        <f t="shared" si="14"/>
        <v>0</v>
      </c>
      <c r="C117" s="21">
        <f t="shared" si="11"/>
        <v>0</v>
      </c>
      <c r="D117" s="21">
        <f t="shared" si="12"/>
        <v>0</v>
      </c>
      <c r="E117" s="21">
        <f t="shared" si="15"/>
        <v>0</v>
      </c>
      <c r="F117" s="21">
        <f t="shared" si="16"/>
        <v>0</v>
      </c>
      <c r="G117" s="21">
        <f t="shared" si="17"/>
        <v>0</v>
      </c>
    </row>
    <row r="118" spans="1:7" ht="29" hidden="1" x14ac:dyDescent="0.35">
      <c r="A118" s="19" t="str">
        <f>'Summary Tables'!A40</f>
        <v>[Fill in Primary Subrecipient name]14</v>
      </c>
      <c r="B118" s="22">
        <f t="shared" si="14"/>
        <v>0</v>
      </c>
      <c r="C118" s="21">
        <f t="shared" si="11"/>
        <v>0</v>
      </c>
      <c r="D118" s="21">
        <f t="shared" si="12"/>
        <v>0</v>
      </c>
      <c r="E118" s="21">
        <f t="shared" si="15"/>
        <v>0</v>
      </c>
      <c r="F118" s="21">
        <f t="shared" si="16"/>
        <v>0</v>
      </c>
      <c r="G118" s="21">
        <f t="shared" si="17"/>
        <v>0</v>
      </c>
    </row>
    <row r="119" spans="1:7" ht="29" hidden="1" x14ac:dyDescent="0.35">
      <c r="A119" s="19" t="str">
        <f>'Summary Tables'!A41</f>
        <v>[Fill in Primary Subrecipient name]15</v>
      </c>
      <c r="B119" s="22">
        <f t="shared" si="14"/>
        <v>0</v>
      </c>
      <c r="C119" s="21">
        <f t="shared" si="11"/>
        <v>0</v>
      </c>
      <c r="D119" s="21">
        <f t="shared" si="12"/>
        <v>0</v>
      </c>
      <c r="E119" s="21">
        <f t="shared" si="15"/>
        <v>0</v>
      </c>
      <c r="F119" s="21">
        <f t="shared" si="16"/>
        <v>0</v>
      </c>
      <c r="G119" s="21">
        <f t="shared" si="17"/>
        <v>0</v>
      </c>
    </row>
    <row r="120" spans="1:7" ht="29" hidden="1" x14ac:dyDescent="0.35">
      <c r="A120" s="19" t="str">
        <f>'Summary Tables'!A42</f>
        <v>[Fill in Primary Subrecipient name]16</v>
      </c>
      <c r="B120" s="22">
        <f t="shared" si="14"/>
        <v>0</v>
      </c>
      <c r="C120" s="21">
        <f t="shared" si="11"/>
        <v>0</v>
      </c>
      <c r="D120" s="21">
        <f t="shared" si="12"/>
        <v>0</v>
      </c>
      <c r="E120" s="21">
        <f t="shared" si="15"/>
        <v>0</v>
      </c>
      <c r="F120" s="21">
        <f t="shared" si="16"/>
        <v>0</v>
      </c>
      <c r="G120" s="21">
        <f t="shared" si="17"/>
        <v>0</v>
      </c>
    </row>
    <row r="121" spans="1:7" ht="29" hidden="1" x14ac:dyDescent="0.35">
      <c r="A121" s="19" t="str">
        <f>'Summary Tables'!A43</f>
        <v>[Fill in Primary Subrecipient name]17</v>
      </c>
      <c r="B121" s="22">
        <f t="shared" si="14"/>
        <v>0</v>
      </c>
      <c r="C121" s="21">
        <f t="shared" si="11"/>
        <v>0</v>
      </c>
      <c r="D121" s="21">
        <f t="shared" si="12"/>
        <v>0</v>
      </c>
      <c r="E121" s="21">
        <f t="shared" si="15"/>
        <v>0</v>
      </c>
      <c r="F121" s="21">
        <f t="shared" si="16"/>
        <v>0</v>
      </c>
      <c r="G121" s="21">
        <f t="shared" si="17"/>
        <v>0</v>
      </c>
    </row>
    <row r="122" spans="1:7" ht="29" hidden="1" x14ac:dyDescent="0.35">
      <c r="A122" s="19" t="str">
        <f>'Summary Tables'!A44</f>
        <v>[Fill in Primary Subrecipient name]18</v>
      </c>
      <c r="B122" s="22">
        <f t="shared" si="14"/>
        <v>0</v>
      </c>
      <c r="C122" s="21">
        <f t="shared" si="11"/>
        <v>0</v>
      </c>
      <c r="D122" s="21">
        <f t="shared" si="12"/>
        <v>0</v>
      </c>
      <c r="E122" s="21">
        <f t="shared" si="15"/>
        <v>0</v>
      </c>
      <c r="F122" s="21">
        <f t="shared" si="16"/>
        <v>0</v>
      </c>
      <c r="G122" s="21">
        <f t="shared" si="17"/>
        <v>0</v>
      </c>
    </row>
    <row r="123" spans="1:7" ht="29" hidden="1" x14ac:dyDescent="0.35">
      <c r="A123" s="19" t="str">
        <f>'Summary Tables'!A45</f>
        <v>[Fill in Primary Subrecipient name]19</v>
      </c>
      <c r="B123" s="22">
        <f t="shared" si="14"/>
        <v>0</v>
      </c>
      <c r="C123" s="21">
        <f t="shared" si="11"/>
        <v>0</v>
      </c>
      <c r="D123" s="21">
        <f t="shared" si="12"/>
        <v>0</v>
      </c>
      <c r="E123" s="21">
        <f t="shared" si="15"/>
        <v>0</v>
      </c>
      <c r="F123" s="21">
        <f t="shared" si="16"/>
        <v>0</v>
      </c>
      <c r="G123" s="21">
        <f t="shared" si="17"/>
        <v>0</v>
      </c>
    </row>
    <row r="124" spans="1:7" ht="29" hidden="1" x14ac:dyDescent="0.35">
      <c r="A124" s="19" t="str">
        <f>'Summary Tables'!A46</f>
        <v>[Fill in Primary Subrecipient name]20</v>
      </c>
      <c r="B124" s="22">
        <f t="shared" si="14"/>
        <v>0</v>
      </c>
      <c r="C124" s="21">
        <f t="shared" si="11"/>
        <v>0</v>
      </c>
      <c r="D124" s="21">
        <f t="shared" si="12"/>
        <v>0</v>
      </c>
      <c r="E124" s="21">
        <f t="shared" si="15"/>
        <v>0</v>
      </c>
      <c r="F124" s="21">
        <f t="shared" si="16"/>
        <v>0</v>
      </c>
      <c r="G124" s="21">
        <f t="shared" si="17"/>
        <v>0</v>
      </c>
    </row>
  </sheetData>
  <mergeCells count="36">
    <mergeCell ref="L39:P39"/>
    <mergeCell ref="L40:P40"/>
    <mergeCell ref="L41:P41"/>
    <mergeCell ref="L42:P42"/>
    <mergeCell ref="L43:P43"/>
    <mergeCell ref="L34:P34"/>
    <mergeCell ref="L35:P35"/>
    <mergeCell ref="L36:P36"/>
    <mergeCell ref="L37:P37"/>
    <mergeCell ref="L38:P38"/>
    <mergeCell ref="L29:P29"/>
    <mergeCell ref="L30:P30"/>
    <mergeCell ref="L31:P31"/>
    <mergeCell ref="L32:P32"/>
    <mergeCell ref="L33:P33"/>
    <mergeCell ref="L24:P24"/>
    <mergeCell ref="L25:P25"/>
    <mergeCell ref="L26:P26"/>
    <mergeCell ref="L27:P27"/>
    <mergeCell ref="L28:P28"/>
    <mergeCell ref="L10:P10"/>
    <mergeCell ref="L13:P13"/>
    <mergeCell ref="B85:G85"/>
    <mergeCell ref="A7:F7"/>
    <mergeCell ref="B103:G103"/>
    <mergeCell ref="L11:P11"/>
    <mergeCell ref="L14:P14"/>
    <mergeCell ref="L15:P15"/>
    <mergeCell ref="L16:P16"/>
    <mergeCell ref="L17:P17"/>
    <mergeCell ref="L18:P18"/>
    <mergeCell ref="L19:P19"/>
    <mergeCell ref="L20:P20"/>
    <mergeCell ref="L21:P21"/>
    <mergeCell ref="L22:P22"/>
    <mergeCell ref="L23:P23"/>
  </mergeCells>
  <dataValidations count="1">
    <dataValidation allowBlank="1" showInputMessage="1" showErrorMessage="1" sqref="D47:H47 D50:H79" xr:uid="{EB068324-B971-4668-A42F-B15C20B346DD}"/>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r:uid="{E767F199-48DF-4B99-8A3B-C869E4CEBBC3}">
          <x14:formula1>
            <xm:f>'Summary Tables'!$A$10:$A$22</xm:f>
          </x14:formula1>
          <xm:sqref>A87:A99</xm:sqref>
        </x14:dataValidation>
        <x14:dataValidation type="list" allowBlank="1" showInputMessage="1" showErrorMessage="1" xr:uid="{BFFE1F2F-4071-471F-B09E-9CF8D2D5885E}">
          <x14:formula1>
            <xm:f>'Summary Tables'!$A$27:$A$46</xm:f>
          </x14:formula1>
          <xm:sqref>A105:A124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81236-11C2-436F-8041-F3C02F5C2F4A}">
  <dimension ref="A1:P102"/>
  <sheetViews>
    <sheetView showGridLines="0" workbookViewId="0"/>
  </sheetViews>
  <sheetFormatPr defaultColWidth="17.54296875" defaultRowHeight="14.5" x14ac:dyDescent="0.35"/>
  <cols>
    <col min="1" max="1" width="29" customWidth="1"/>
    <col min="2" max="2" width="19.1796875" customWidth="1"/>
  </cols>
  <sheetData>
    <row r="1" spans="1:16" ht="23.5" x14ac:dyDescent="0.55000000000000004">
      <c r="A1" s="42" t="s">
        <v>40</v>
      </c>
    </row>
    <row r="3" spans="1:16" s="25" customFormat="1" ht="29" x14ac:dyDescent="0.35">
      <c r="B3" s="41" t="s">
        <v>54</v>
      </c>
      <c r="C3" s="41" t="s">
        <v>55</v>
      </c>
    </row>
    <row r="4" spans="1:16" x14ac:dyDescent="0.35">
      <c r="A4" s="2" t="s">
        <v>179</v>
      </c>
      <c r="B4" s="49">
        <f>J34</f>
        <v>0</v>
      </c>
      <c r="C4" s="49">
        <f>K34</f>
        <v>0</v>
      </c>
      <c r="D4" s="25"/>
      <c r="E4" s="25"/>
      <c r="F4" s="25"/>
    </row>
    <row r="7" spans="1:16" ht="45.65" customHeight="1" x14ac:dyDescent="0.35">
      <c r="A7" s="160" t="s">
        <v>180</v>
      </c>
      <c r="B7" s="160"/>
      <c r="C7" s="160"/>
      <c r="D7" s="160"/>
      <c r="E7" s="160"/>
      <c r="F7" s="160"/>
    </row>
    <row r="8" spans="1:16" ht="7" customHeight="1" x14ac:dyDescent="0.35">
      <c r="A8" s="77"/>
      <c r="B8" s="77"/>
      <c r="C8" s="77"/>
      <c r="D8" s="77"/>
      <c r="E8" s="77"/>
      <c r="F8" s="77"/>
    </row>
    <row r="9" spans="1:16" ht="19" customHeight="1" x14ac:dyDescent="0.45">
      <c r="A9" s="85" t="s">
        <v>181</v>
      </c>
      <c r="B9" s="77"/>
      <c r="C9" s="77"/>
      <c r="D9" s="77"/>
      <c r="E9" s="77"/>
      <c r="F9" s="77"/>
    </row>
    <row r="10" spans="1:16" ht="29" x14ac:dyDescent="0.35">
      <c r="A10" s="23" t="s">
        <v>182</v>
      </c>
      <c r="B10" s="55" t="s">
        <v>115</v>
      </c>
      <c r="C10" s="23" t="s">
        <v>58</v>
      </c>
      <c r="D10" s="76" t="s">
        <v>183</v>
      </c>
      <c r="E10" s="79" t="s">
        <v>121</v>
      </c>
      <c r="F10" s="79" t="s">
        <v>184</v>
      </c>
      <c r="G10" s="79" t="s">
        <v>185</v>
      </c>
      <c r="H10" s="79" t="s">
        <v>186</v>
      </c>
      <c r="I10" s="23" t="s">
        <v>175</v>
      </c>
      <c r="J10" s="79" t="s">
        <v>124</v>
      </c>
      <c r="K10" s="79" t="s">
        <v>125</v>
      </c>
    </row>
    <row r="11" spans="1:16" x14ac:dyDescent="0.35">
      <c r="A11" s="57" t="s">
        <v>187</v>
      </c>
      <c r="B11" s="57" t="s">
        <v>127</v>
      </c>
      <c r="C11" s="57" t="s">
        <v>128</v>
      </c>
      <c r="D11" s="78">
        <v>12000</v>
      </c>
      <c r="E11" s="62" t="s">
        <v>143</v>
      </c>
      <c r="F11" s="61" t="s">
        <v>188</v>
      </c>
      <c r="G11" s="62">
        <v>5</v>
      </c>
      <c r="H11" s="62">
        <v>10</v>
      </c>
      <c r="I11" s="81">
        <f>SUM(J11,K11,N11,O11,P11)</f>
        <v>180000</v>
      </c>
      <c r="J11" s="64">
        <f>$D11*G11</f>
        <v>60000</v>
      </c>
      <c r="K11" s="64">
        <f>$D11*H11</f>
        <v>120000</v>
      </c>
    </row>
    <row r="13" spans="1:16" s="25" customFormat="1" ht="43.5" x14ac:dyDescent="0.35">
      <c r="A13" s="23" t="s">
        <v>182</v>
      </c>
      <c r="B13" s="55" t="s">
        <v>115</v>
      </c>
      <c r="C13" s="23" t="s">
        <v>58</v>
      </c>
      <c r="D13" s="76" t="s">
        <v>183</v>
      </c>
      <c r="E13" s="79" t="s">
        <v>130</v>
      </c>
      <c r="F13" s="79" t="s">
        <v>189</v>
      </c>
      <c r="G13" s="79" t="s">
        <v>185</v>
      </c>
      <c r="H13" s="79" t="s">
        <v>186</v>
      </c>
      <c r="I13" s="23" t="s">
        <v>175</v>
      </c>
      <c r="J13" s="55" t="s">
        <v>54</v>
      </c>
      <c r="K13" s="55" t="s">
        <v>55</v>
      </c>
      <c r="N13"/>
      <c r="O13"/>
      <c r="P13"/>
    </row>
    <row r="14" spans="1:16" x14ac:dyDescent="0.35">
      <c r="A14" s="45"/>
      <c r="B14" s="45"/>
      <c r="C14" s="45"/>
      <c r="D14" s="133"/>
      <c r="E14" s="135"/>
      <c r="F14" s="135"/>
      <c r="G14" s="135"/>
      <c r="H14" s="135"/>
      <c r="I14" s="31">
        <f>SUM(J14,K14)</f>
        <v>0</v>
      </c>
      <c r="J14" s="17">
        <f t="shared" ref="J14:J33" si="0">$D14*G14</f>
        <v>0</v>
      </c>
      <c r="K14" s="17">
        <f t="shared" ref="K14:K33" si="1">$D14*H14</f>
        <v>0</v>
      </c>
    </row>
    <row r="15" spans="1:16" ht="16.5" x14ac:dyDescent="0.45">
      <c r="A15" s="45"/>
      <c r="B15" s="45"/>
      <c r="C15" s="45"/>
      <c r="D15" s="133"/>
      <c r="E15" s="135"/>
      <c r="F15" s="135"/>
      <c r="G15" s="145"/>
      <c r="H15" s="135"/>
      <c r="I15" s="31">
        <f t="shared" ref="I15:I33" si="2">SUM(J15,K15)</f>
        <v>0</v>
      </c>
      <c r="J15" s="17">
        <f t="shared" si="0"/>
        <v>0</v>
      </c>
      <c r="K15" s="17">
        <f t="shared" si="1"/>
        <v>0</v>
      </c>
    </row>
    <row r="16" spans="1:16" x14ac:dyDescent="0.35">
      <c r="A16" s="45"/>
      <c r="B16" s="45"/>
      <c r="C16" s="45"/>
      <c r="D16" s="133"/>
      <c r="E16" s="135"/>
      <c r="F16" s="135"/>
      <c r="G16" s="135"/>
      <c r="H16" s="135"/>
      <c r="I16" s="31">
        <f t="shared" si="2"/>
        <v>0</v>
      </c>
      <c r="J16" s="17">
        <f t="shared" si="0"/>
        <v>0</v>
      </c>
      <c r="K16" s="17">
        <f t="shared" si="1"/>
        <v>0</v>
      </c>
    </row>
    <row r="17" spans="1:11" x14ac:dyDescent="0.35">
      <c r="A17" s="45"/>
      <c r="B17" s="45"/>
      <c r="C17" s="45"/>
      <c r="D17" s="133"/>
      <c r="E17" s="135"/>
      <c r="F17" s="135"/>
      <c r="G17" s="135"/>
      <c r="H17" s="135"/>
      <c r="I17" s="31">
        <f t="shared" si="2"/>
        <v>0</v>
      </c>
      <c r="J17" s="17">
        <f t="shared" si="0"/>
        <v>0</v>
      </c>
      <c r="K17" s="17">
        <f t="shared" si="1"/>
        <v>0</v>
      </c>
    </row>
    <row r="18" spans="1:11" x14ac:dyDescent="0.35">
      <c r="A18" s="45"/>
      <c r="B18" s="45"/>
      <c r="C18" s="45"/>
      <c r="D18" s="133"/>
      <c r="E18" s="135"/>
      <c r="F18" s="135"/>
      <c r="G18" s="135"/>
      <c r="H18" s="135"/>
      <c r="I18" s="31">
        <f t="shared" si="2"/>
        <v>0</v>
      </c>
      <c r="J18" s="17">
        <f t="shared" si="0"/>
        <v>0</v>
      </c>
      <c r="K18" s="17">
        <f t="shared" si="1"/>
        <v>0</v>
      </c>
    </row>
    <row r="19" spans="1:11" x14ac:dyDescent="0.35">
      <c r="A19" s="45"/>
      <c r="B19" s="45"/>
      <c r="C19" s="45"/>
      <c r="D19" s="133"/>
      <c r="E19" s="135"/>
      <c r="F19" s="135"/>
      <c r="G19" s="135"/>
      <c r="H19" s="135"/>
      <c r="I19" s="31">
        <f t="shared" si="2"/>
        <v>0</v>
      </c>
      <c r="J19" s="17">
        <f t="shared" si="0"/>
        <v>0</v>
      </c>
      <c r="K19" s="17">
        <f t="shared" si="1"/>
        <v>0</v>
      </c>
    </row>
    <row r="20" spans="1:11" x14ac:dyDescent="0.35">
      <c r="A20" s="45"/>
      <c r="B20" s="45"/>
      <c r="C20" s="45"/>
      <c r="D20" s="133"/>
      <c r="E20" s="135"/>
      <c r="F20" s="135"/>
      <c r="G20" s="135"/>
      <c r="H20" s="135"/>
      <c r="I20" s="31">
        <f t="shared" si="2"/>
        <v>0</v>
      </c>
      <c r="J20" s="17">
        <f t="shared" si="0"/>
        <v>0</v>
      </c>
      <c r="K20" s="17">
        <f t="shared" si="1"/>
        <v>0</v>
      </c>
    </row>
    <row r="21" spans="1:11" x14ac:dyDescent="0.35">
      <c r="A21" s="45"/>
      <c r="B21" s="45"/>
      <c r="C21" s="45"/>
      <c r="D21" s="133"/>
      <c r="E21" s="135"/>
      <c r="F21" s="135"/>
      <c r="G21" s="135"/>
      <c r="H21" s="135"/>
      <c r="I21" s="31">
        <f t="shared" si="2"/>
        <v>0</v>
      </c>
      <c r="J21" s="17">
        <f t="shared" si="0"/>
        <v>0</v>
      </c>
      <c r="K21" s="17">
        <f t="shared" si="1"/>
        <v>0</v>
      </c>
    </row>
    <row r="22" spans="1:11" x14ac:dyDescent="0.35">
      <c r="A22" s="45"/>
      <c r="B22" s="45"/>
      <c r="C22" s="45"/>
      <c r="D22" s="133"/>
      <c r="E22" s="135"/>
      <c r="F22" s="135"/>
      <c r="G22" s="135"/>
      <c r="H22" s="135"/>
      <c r="I22" s="31">
        <f t="shared" si="2"/>
        <v>0</v>
      </c>
      <c r="J22" s="17">
        <f t="shared" si="0"/>
        <v>0</v>
      </c>
      <c r="K22" s="17">
        <f t="shared" si="1"/>
        <v>0</v>
      </c>
    </row>
    <row r="23" spans="1:11" x14ac:dyDescent="0.35">
      <c r="A23" s="45"/>
      <c r="B23" s="45"/>
      <c r="C23" s="45"/>
      <c r="D23" s="133"/>
      <c r="E23" s="135"/>
      <c r="F23" s="135"/>
      <c r="G23" s="135"/>
      <c r="H23" s="135"/>
      <c r="I23" s="31">
        <f t="shared" si="2"/>
        <v>0</v>
      </c>
      <c r="J23" s="17">
        <f t="shared" si="0"/>
        <v>0</v>
      </c>
      <c r="K23" s="17">
        <f t="shared" si="1"/>
        <v>0</v>
      </c>
    </row>
    <row r="24" spans="1:11" x14ac:dyDescent="0.35">
      <c r="A24" s="45"/>
      <c r="B24" s="45"/>
      <c r="C24" s="45"/>
      <c r="D24" s="133"/>
      <c r="E24" s="135"/>
      <c r="F24" s="135"/>
      <c r="G24" s="135"/>
      <c r="H24" s="135"/>
      <c r="I24" s="31">
        <f t="shared" si="2"/>
        <v>0</v>
      </c>
      <c r="J24" s="17">
        <f t="shared" si="0"/>
        <v>0</v>
      </c>
      <c r="K24" s="17">
        <f t="shared" si="1"/>
        <v>0</v>
      </c>
    </row>
    <row r="25" spans="1:11" x14ac:dyDescent="0.35">
      <c r="A25" s="45"/>
      <c r="B25" s="45"/>
      <c r="C25" s="45"/>
      <c r="D25" s="133"/>
      <c r="E25" s="135"/>
      <c r="F25" s="135"/>
      <c r="G25" s="135"/>
      <c r="H25" s="135"/>
      <c r="I25" s="31">
        <f t="shared" si="2"/>
        <v>0</v>
      </c>
      <c r="J25" s="17">
        <f t="shared" si="0"/>
        <v>0</v>
      </c>
      <c r="K25" s="17">
        <f t="shared" si="1"/>
        <v>0</v>
      </c>
    </row>
    <row r="26" spans="1:11" x14ac:dyDescent="0.35">
      <c r="A26" s="45"/>
      <c r="B26" s="45"/>
      <c r="C26" s="45"/>
      <c r="D26" s="133"/>
      <c r="E26" s="135"/>
      <c r="F26" s="135"/>
      <c r="G26" s="135"/>
      <c r="H26" s="135"/>
      <c r="I26" s="31">
        <f t="shared" si="2"/>
        <v>0</v>
      </c>
      <c r="J26" s="17">
        <f t="shared" si="0"/>
        <v>0</v>
      </c>
      <c r="K26" s="17">
        <f t="shared" si="1"/>
        <v>0</v>
      </c>
    </row>
    <row r="27" spans="1:11" x14ac:dyDescent="0.35">
      <c r="A27" s="45"/>
      <c r="B27" s="45"/>
      <c r="C27" s="45"/>
      <c r="D27" s="133"/>
      <c r="E27" s="135"/>
      <c r="F27" s="135"/>
      <c r="G27" s="136"/>
      <c r="H27" s="136"/>
      <c r="I27" s="31">
        <f t="shared" si="2"/>
        <v>0</v>
      </c>
      <c r="J27" s="17">
        <f t="shared" si="0"/>
        <v>0</v>
      </c>
      <c r="K27" s="17">
        <f t="shared" si="1"/>
        <v>0</v>
      </c>
    </row>
    <row r="28" spans="1:11" x14ac:dyDescent="0.35">
      <c r="A28" s="45"/>
      <c r="B28" s="45"/>
      <c r="C28" s="45"/>
      <c r="D28" s="133"/>
      <c r="E28" s="135"/>
      <c r="F28" s="135"/>
      <c r="G28" s="136"/>
      <c r="H28" s="136"/>
      <c r="I28" s="31">
        <f t="shared" si="2"/>
        <v>0</v>
      </c>
      <c r="J28" s="17">
        <f t="shared" si="0"/>
        <v>0</v>
      </c>
      <c r="K28" s="17">
        <f t="shared" si="1"/>
        <v>0</v>
      </c>
    </row>
    <row r="29" spans="1:11" x14ac:dyDescent="0.35">
      <c r="A29" s="45"/>
      <c r="B29" s="45"/>
      <c r="C29" s="45"/>
      <c r="D29" s="133"/>
      <c r="E29" s="135"/>
      <c r="F29" s="135"/>
      <c r="G29" s="136"/>
      <c r="H29" s="136"/>
      <c r="I29" s="31">
        <f t="shared" si="2"/>
        <v>0</v>
      </c>
      <c r="J29" s="17">
        <f t="shared" si="0"/>
        <v>0</v>
      </c>
      <c r="K29" s="17">
        <f t="shared" si="1"/>
        <v>0</v>
      </c>
    </row>
    <row r="30" spans="1:11" x14ac:dyDescent="0.35">
      <c r="A30" s="45"/>
      <c r="B30" s="45"/>
      <c r="C30" s="45"/>
      <c r="D30" s="133"/>
      <c r="E30" s="135"/>
      <c r="F30" s="135"/>
      <c r="G30" s="136"/>
      <c r="H30" s="136"/>
      <c r="I30" s="31">
        <f t="shared" si="2"/>
        <v>0</v>
      </c>
      <c r="J30" s="17">
        <f t="shared" si="0"/>
        <v>0</v>
      </c>
      <c r="K30" s="17">
        <f t="shared" si="1"/>
        <v>0</v>
      </c>
    </row>
    <row r="31" spans="1:11" x14ac:dyDescent="0.35">
      <c r="A31" s="45"/>
      <c r="B31" s="45"/>
      <c r="C31" s="45"/>
      <c r="D31" s="133"/>
      <c r="E31" s="135"/>
      <c r="F31" s="135"/>
      <c r="G31" s="136"/>
      <c r="H31" s="136"/>
      <c r="I31" s="31">
        <f t="shared" si="2"/>
        <v>0</v>
      </c>
      <c r="J31" s="17">
        <f t="shared" si="0"/>
        <v>0</v>
      </c>
      <c r="K31" s="17">
        <f t="shared" si="1"/>
        <v>0</v>
      </c>
    </row>
    <row r="32" spans="1:11" x14ac:dyDescent="0.35">
      <c r="A32" s="45"/>
      <c r="B32" s="45"/>
      <c r="C32" s="45"/>
      <c r="D32" s="133"/>
      <c r="E32" s="135"/>
      <c r="F32" s="135"/>
      <c r="G32" s="136"/>
      <c r="H32" s="136"/>
      <c r="I32" s="31">
        <f t="shared" si="2"/>
        <v>0</v>
      </c>
      <c r="J32" s="17">
        <f t="shared" si="0"/>
        <v>0</v>
      </c>
      <c r="K32" s="17">
        <f t="shared" si="1"/>
        <v>0</v>
      </c>
    </row>
    <row r="33" spans="1:11" x14ac:dyDescent="0.35">
      <c r="A33" s="45"/>
      <c r="B33" s="45"/>
      <c r="C33" s="45"/>
      <c r="D33" s="133"/>
      <c r="E33" s="135"/>
      <c r="F33" s="135"/>
      <c r="G33" s="136"/>
      <c r="H33" s="136"/>
      <c r="I33" s="31">
        <f t="shared" si="2"/>
        <v>0</v>
      </c>
      <c r="J33" s="17">
        <f t="shared" si="0"/>
        <v>0</v>
      </c>
      <c r="K33" s="17">
        <f t="shared" si="1"/>
        <v>0</v>
      </c>
    </row>
    <row r="34" spans="1:11" x14ac:dyDescent="0.35">
      <c r="E34" s="53" t="s">
        <v>129</v>
      </c>
      <c r="F34" s="53" t="s">
        <v>190</v>
      </c>
      <c r="I34" s="1">
        <f>SUM(I14:I33)</f>
        <v>0</v>
      </c>
      <c r="J34" s="1">
        <f>SUM(J14:J33)</f>
        <v>0</v>
      </c>
      <c r="K34" s="1">
        <f>SUM(K14:K33)</f>
        <v>0</v>
      </c>
    </row>
    <row r="35" spans="1:11" ht="18.5" x14ac:dyDescent="0.45">
      <c r="A35" s="85" t="s">
        <v>191</v>
      </c>
      <c r="E35" s="53" t="s">
        <v>143</v>
      </c>
      <c r="F35" s="53" t="s">
        <v>188</v>
      </c>
    </row>
    <row r="36" spans="1:11" x14ac:dyDescent="0.35">
      <c r="A36" s="82" t="s">
        <v>192</v>
      </c>
      <c r="B36" s="180" t="s">
        <v>193</v>
      </c>
      <c r="C36" s="180"/>
      <c r="D36" s="180"/>
      <c r="E36" s="180"/>
      <c r="F36" s="180"/>
      <c r="G36" s="180"/>
    </row>
    <row r="37" spans="1:11" ht="42.65" customHeight="1" x14ac:dyDescent="0.35">
      <c r="A37" s="83" t="str">
        <f>A11</f>
        <v>Pediatric hospital bed</v>
      </c>
      <c r="B37" s="164" t="s">
        <v>194</v>
      </c>
      <c r="C37" s="165"/>
      <c r="D37" s="165"/>
      <c r="E37" s="165"/>
      <c r="F37" s="165"/>
      <c r="G37" s="166"/>
    </row>
    <row r="38" spans="1:11" x14ac:dyDescent="0.35">
      <c r="A38" s="84">
        <f>A14</f>
        <v>0</v>
      </c>
      <c r="B38" s="157"/>
      <c r="C38" s="158"/>
      <c r="D38" s="158"/>
      <c r="E38" s="158"/>
      <c r="F38" s="158"/>
      <c r="G38" s="159"/>
    </row>
    <row r="39" spans="1:11" x14ac:dyDescent="0.35">
      <c r="A39" s="84">
        <f t="shared" ref="A39:A57" si="3">A15</f>
        <v>0</v>
      </c>
      <c r="B39" s="157"/>
      <c r="C39" s="158"/>
      <c r="D39" s="158"/>
      <c r="E39" s="158"/>
      <c r="F39" s="158"/>
      <c r="G39" s="159"/>
    </row>
    <row r="40" spans="1:11" x14ac:dyDescent="0.35">
      <c r="A40" s="84">
        <f t="shared" si="3"/>
        <v>0</v>
      </c>
      <c r="B40" s="157"/>
      <c r="C40" s="158"/>
      <c r="D40" s="158"/>
      <c r="E40" s="158"/>
      <c r="F40" s="158"/>
      <c r="G40" s="159"/>
    </row>
    <row r="41" spans="1:11" x14ac:dyDescent="0.35">
      <c r="A41" s="84">
        <f t="shared" si="3"/>
        <v>0</v>
      </c>
      <c r="B41" s="157"/>
      <c r="C41" s="158"/>
      <c r="D41" s="158"/>
      <c r="E41" s="158"/>
      <c r="F41" s="158"/>
      <c r="G41" s="159"/>
    </row>
    <row r="42" spans="1:11" x14ac:dyDescent="0.35">
      <c r="A42" s="84">
        <f t="shared" si="3"/>
        <v>0</v>
      </c>
      <c r="B42" s="157"/>
      <c r="C42" s="158"/>
      <c r="D42" s="158"/>
      <c r="E42" s="158"/>
      <c r="F42" s="158"/>
      <c r="G42" s="159"/>
    </row>
    <row r="43" spans="1:11" x14ac:dyDescent="0.35">
      <c r="A43" s="84">
        <f t="shared" si="3"/>
        <v>0</v>
      </c>
      <c r="B43" s="157"/>
      <c r="C43" s="158"/>
      <c r="D43" s="158"/>
      <c r="E43" s="158"/>
      <c r="F43" s="158"/>
      <c r="G43" s="159"/>
    </row>
    <row r="44" spans="1:11" x14ac:dyDescent="0.35">
      <c r="A44" s="84">
        <f t="shared" si="3"/>
        <v>0</v>
      </c>
      <c r="B44" s="157"/>
      <c r="C44" s="158"/>
      <c r="D44" s="158"/>
      <c r="E44" s="158"/>
      <c r="F44" s="158"/>
      <c r="G44" s="159"/>
    </row>
    <row r="45" spans="1:11" x14ac:dyDescent="0.35">
      <c r="A45" s="84">
        <f t="shared" si="3"/>
        <v>0</v>
      </c>
      <c r="B45" s="157"/>
      <c r="C45" s="158"/>
      <c r="D45" s="158"/>
      <c r="E45" s="158"/>
      <c r="F45" s="158"/>
      <c r="G45" s="159"/>
    </row>
    <row r="46" spans="1:11" x14ac:dyDescent="0.35">
      <c r="A46" s="84">
        <f t="shared" si="3"/>
        <v>0</v>
      </c>
      <c r="B46" s="157"/>
      <c r="C46" s="158"/>
      <c r="D46" s="158"/>
      <c r="E46" s="158"/>
      <c r="F46" s="158"/>
      <c r="G46" s="159"/>
    </row>
    <row r="47" spans="1:11" x14ac:dyDescent="0.35">
      <c r="A47" s="84">
        <f t="shared" si="3"/>
        <v>0</v>
      </c>
      <c r="B47" s="157"/>
      <c r="C47" s="158"/>
      <c r="D47" s="158"/>
      <c r="E47" s="158"/>
      <c r="F47" s="158"/>
      <c r="G47" s="159"/>
    </row>
    <row r="48" spans="1:11" x14ac:dyDescent="0.35">
      <c r="A48" s="84">
        <f t="shared" si="3"/>
        <v>0</v>
      </c>
      <c r="B48" s="157"/>
      <c r="C48" s="158"/>
      <c r="D48" s="158"/>
      <c r="E48" s="158"/>
      <c r="F48" s="158"/>
      <c r="G48" s="159"/>
    </row>
    <row r="49" spans="1:7" x14ac:dyDescent="0.35">
      <c r="A49" s="84">
        <f t="shared" si="3"/>
        <v>0</v>
      </c>
      <c r="B49" s="157"/>
      <c r="C49" s="158"/>
      <c r="D49" s="158"/>
      <c r="E49" s="158"/>
      <c r="F49" s="158"/>
      <c r="G49" s="159"/>
    </row>
    <row r="50" spans="1:7" x14ac:dyDescent="0.35">
      <c r="A50" s="84">
        <f t="shared" si="3"/>
        <v>0</v>
      </c>
      <c r="B50" s="157"/>
      <c r="C50" s="158"/>
      <c r="D50" s="158"/>
      <c r="E50" s="158"/>
      <c r="F50" s="158"/>
      <c r="G50" s="159"/>
    </row>
    <row r="51" spans="1:7" x14ac:dyDescent="0.35">
      <c r="A51" s="84">
        <f t="shared" si="3"/>
        <v>0</v>
      </c>
      <c r="B51" s="157"/>
      <c r="C51" s="158"/>
      <c r="D51" s="158"/>
      <c r="E51" s="158"/>
      <c r="F51" s="158"/>
      <c r="G51" s="159"/>
    </row>
    <row r="52" spans="1:7" x14ac:dyDescent="0.35">
      <c r="A52" s="84">
        <f t="shared" si="3"/>
        <v>0</v>
      </c>
      <c r="B52" s="157"/>
      <c r="C52" s="158"/>
      <c r="D52" s="158"/>
      <c r="E52" s="158"/>
      <c r="F52" s="158"/>
      <c r="G52" s="159"/>
    </row>
    <row r="53" spans="1:7" x14ac:dyDescent="0.35">
      <c r="A53" s="84">
        <f t="shared" si="3"/>
        <v>0</v>
      </c>
      <c r="B53" s="157"/>
      <c r="C53" s="158"/>
      <c r="D53" s="158"/>
      <c r="E53" s="158"/>
      <c r="F53" s="158"/>
      <c r="G53" s="159"/>
    </row>
    <row r="54" spans="1:7" x14ac:dyDescent="0.35">
      <c r="A54" s="84">
        <f t="shared" si="3"/>
        <v>0</v>
      </c>
      <c r="B54" s="157"/>
      <c r="C54" s="158"/>
      <c r="D54" s="158"/>
      <c r="E54" s="158"/>
      <c r="F54" s="158"/>
      <c r="G54" s="159"/>
    </row>
    <row r="55" spans="1:7" x14ac:dyDescent="0.35">
      <c r="A55" s="84">
        <f t="shared" si="3"/>
        <v>0</v>
      </c>
      <c r="B55" s="157"/>
      <c r="C55" s="158"/>
      <c r="D55" s="158"/>
      <c r="E55" s="158"/>
      <c r="F55" s="158"/>
      <c r="G55" s="159"/>
    </row>
    <row r="56" spans="1:7" x14ac:dyDescent="0.35">
      <c r="A56" s="84">
        <f t="shared" si="3"/>
        <v>0</v>
      </c>
      <c r="B56" s="157"/>
      <c r="C56" s="158"/>
      <c r="D56" s="158"/>
      <c r="E56" s="158"/>
      <c r="F56" s="158"/>
      <c r="G56" s="159"/>
    </row>
    <row r="57" spans="1:7" x14ac:dyDescent="0.35">
      <c r="A57" s="84">
        <f t="shared" si="3"/>
        <v>0</v>
      </c>
      <c r="B57" s="157"/>
      <c r="C57" s="158"/>
      <c r="D57" s="158"/>
      <c r="E57" s="158"/>
      <c r="F57" s="158"/>
      <c r="G57" s="159"/>
    </row>
    <row r="60" spans="1:7" ht="18.5" x14ac:dyDescent="0.45">
      <c r="A60" s="15" t="s">
        <v>195</v>
      </c>
    </row>
    <row r="61" spans="1:7" hidden="1" x14ac:dyDescent="0.35"/>
    <row r="62" spans="1:7" hidden="1" x14ac:dyDescent="0.35">
      <c r="A62" s="14" t="s">
        <v>196</v>
      </c>
    </row>
    <row r="63" spans="1:7" hidden="1" x14ac:dyDescent="0.35">
      <c r="A63" s="4"/>
      <c r="B63" s="167" t="s">
        <v>142</v>
      </c>
      <c r="C63" s="168"/>
      <c r="D63" s="168"/>
      <c r="E63" s="168"/>
      <c r="F63" s="168"/>
      <c r="G63" s="169"/>
    </row>
    <row r="64" spans="1:7" s="25" customFormat="1" hidden="1" x14ac:dyDescent="0.35">
      <c r="A64" s="20"/>
      <c r="B64" s="37" t="s">
        <v>53</v>
      </c>
      <c r="C64" s="41" t="s">
        <v>124</v>
      </c>
      <c r="D64" s="41" t="s">
        <v>125</v>
      </c>
      <c r="E64" s="41" t="s">
        <v>138</v>
      </c>
      <c r="F64" s="41" t="s">
        <v>139</v>
      </c>
      <c r="G64" s="41" t="s">
        <v>140</v>
      </c>
    </row>
    <row r="65" spans="1:7" hidden="1" x14ac:dyDescent="0.35">
      <c r="A65" s="19" t="str">
        <f>'Summary Tables'!A10</f>
        <v>Admin</v>
      </c>
      <c r="B65" s="22">
        <f>SUM(C65:G65)</f>
        <v>0</v>
      </c>
      <c r="C65" s="21">
        <f t="shared" ref="C65:C77" si="4">SUMIF($C$14:$C$33, $A65, J$14:J$33)</f>
        <v>0</v>
      </c>
      <c r="D65" s="21">
        <f t="shared" ref="D65:D77" si="5">SUMIF($C$14:$C$33, $A65, K$14:K$33)</f>
        <v>0</v>
      </c>
      <c r="E65" s="21">
        <f t="shared" ref="E65:E77" si="6">SUMIF($C$14:$C$33, $A65, N$14:N$33)</f>
        <v>0</v>
      </c>
      <c r="F65" s="21">
        <f t="shared" ref="F65:F77" si="7">SUMIF($C$14:$C$33, $A65, O$14:O$33)</f>
        <v>0</v>
      </c>
      <c r="G65" s="21">
        <f t="shared" ref="G65:G77" si="8">SUMIF($C$14:$C$33, $A65, P$14:P$33)</f>
        <v>0</v>
      </c>
    </row>
    <row r="66" spans="1:7" hidden="1" x14ac:dyDescent="0.35">
      <c r="A66" s="19" t="str">
        <f>'Summary Tables'!A11</f>
        <v>[Fill in Initiative name]1</v>
      </c>
      <c r="B66" s="22">
        <f t="shared" ref="B66:B77" si="9">SUM(C66:G66)</f>
        <v>0</v>
      </c>
      <c r="C66" s="21">
        <f t="shared" si="4"/>
        <v>0</v>
      </c>
      <c r="D66" s="21">
        <f t="shared" si="5"/>
        <v>0</v>
      </c>
      <c r="E66" s="21">
        <f t="shared" si="6"/>
        <v>0</v>
      </c>
      <c r="F66" s="21">
        <f t="shared" si="7"/>
        <v>0</v>
      </c>
      <c r="G66" s="21">
        <f t="shared" si="8"/>
        <v>0</v>
      </c>
    </row>
    <row r="67" spans="1:7" hidden="1" x14ac:dyDescent="0.35">
      <c r="A67" s="19" t="str">
        <f>'Summary Tables'!A12</f>
        <v>[Fill in Initiative name]2</v>
      </c>
      <c r="B67" s="22">
        <f t="shared" si="9"/>
        <v>0</v>
      </c>
      <c r="C67" s="21">
        <f t="shared" si="4"/>
        <v>0</v>
      </c>
      <c r="D67" s="21">
        <f t="shared" si="5"/>
        <v>0</v>
      </c>
      <c r="E67" s="21">
        <f t="shared" si="6"/>
        <v>0</v>
      </c>
      <c r="F67" s="21">
        <f t="shared" si="7"/>
        <v>0</v>
      </c>
      <c r="G67" s="21">
        <f t="shared" si="8"/>
        <v>0</v>
      </c>
    </row>
    <row r="68" spans="1:7" hidden="1" x14ac:dyDescent="0.35">
      <c r="A68" s="19" t="str">
        <f>'Summary Tables'!A13</f>
        <v>[Fill in Initiative name]3</v>
      </c>
      <c r="B68" s="22">
        <f t="shared" si="9"/>
        <v>0</v>
      </c>
      <c r="C68" s="21">
        <f t="shared" si="4"/>
        <v>0</v>
      </c>
      <c r="D68" s="21">
        <f t="shared" si="5"/>
        <v>0</v>
      </c>
      <c r="E68" s="21">
        <f t="shared" si="6"/>
        <v>0</v>
      </c>
      <c r="F68" s="21">
        <f t="shared" si="7"/>
        <v>0</v>
      </c>
      <c r="G68" s="21">
        <f t="shared" si="8"/>
        <v>0</v>
      </c>
    </row>
    <row r="69" spans="1:7" hidden="1" x14ac:dyDescent="0.35">
      <c r="A69" s="19" t="str">
        <f>'Summary Tables'!A14</f>
        <v>[Fill in Initiative name]4</v>
      </c>
      <c r="B69" s="22">
        <f t="shared" si="9"/>
        <v>0</v>
      </c>
      <c r="C69" s="21">
        <f t="shared" si="4"/>
        <v>0</v>
      </c>
      <c r="D69" s="21">
        <f t="shared" si="5"/>
        <v>0</v>
      </c>
      <c r="E69" s="21">
        <f t="shared" si="6"/>
        <v>0</v>
      </c>
      <c r="F69" s="21">
        <f t="shared" si="7"/>
        <v>0</v>
      </c>
      <c r="G69" s="21">
        <f t="shared" si="8"/>
        <v>0</v>
      </c>
    </row>
    <row r="70" spans="1:7" hidden="1" x14ac:dyDescent="0.35">
      <c r="A70" s="19" t="str">
        <f>'Summary Tables'!A15</f>
        <v>[Fill in Initiative name]5</v>
      </c>
      <c r="B70" s="22">
        <f t="shared" si="9"/>
        <v>0</v>
      </c>
      <c r="C70" s="21">
        <f t="shared" si="4"/>
        <v>0</v>
      </c>
      <c r="D70" s="21">
        <f t="shared" si="5"/>
        <v>0</v>
      </c>
      <c r="E70" s="21">
        <f t="shared" si="6"/>
        <v>0</v>
      </c>
      <c r="F70" s="21">
        <f t="shared" si="7"/>
        <v>0</v>
      </c>
      <c r="G70" s="21">
        <f t="shared" si="8"/>
        <v>0</v>
      </c>
    </row>
    <row r="71" spans="1:7" hidden="1" x14ac:dyDescent="0.35">
      <c r="A71" s="19" t="str">
        <f>'Summary Tables'!A16</f>
        <v>[Fill in Initiative name]6</v>
      </c>
      <c r="B71" s="22">
        <f t="shared" si="9"/>
        <v>0</v>
      </c>
      <c r="C71" s="21">
        <f t="shared" si="4"/>
        <v>0</v>
      </c>
      <c r="D71" s="21">
        <f t="shared" si="5"/>
        <v>0</v>
      </c>
      <c r="E71" s="21">
        <f t="shared" si="6"/>
        <v>0</v>
      </c>
      <c r="F71" s="21">
        <f t="shared" si="7"/>
        <v>0</v>
      </c>
      <c r="G71" s="21">
        <f t="shared" si="8"/>
        <v>0</v>
      </c>
    </row>
    <row r="72" spans="1:7" hidden="1" x14ac:dyDescent="0.35">
      <c r="A72" s="19" t="str">
        <f>'Summary Tables'!A17</f>
        <v>[Fill in Initiative name]7</v>
      </c>
      <c r="B72" s="22">
        <f t="shared" si="9"/>
        <v>0</v>
      </c>
      <c r="C72" s="21">
        <f t="shared" si="4"/>
        <v>0</v>
      </c>
      <c r="D72" s="21">
        <f t="shared" si="5"/>
        <v>0</v>
      </c>
      <c r="E72" s="21">
        <f t="shared" si="6"/>
        <v>0</v>
      </c>
      <c r="F72" s="21">
        <f t="shared" si="7"/>
        <v>0</v>
      </c>
      <c r="G72" s="21">
        <f t="shared" si="8"/>
        <v>0</v>
      </c>
    </row>
    <row r="73" spans="1:7" hidden="1" x14ac:dyDescent="0.35">
      <c r="A73" s="19" t="str">
        <f>'Summary Tables'!A18</f>
        <v>[Fill in Initiative name]8</v>
      </c>
      <c r="B73" s="22">
        <f t="shared" si="9"/>
        <v>0</v>
      </c>
      <c r="C73" s="21">
        <f t="shared" si="4"/>
        <v>0</v>
      </c>
      <c r="D73" s="21">
        <f t="shared" si="5"/>
        <v>0</v>
      </c>
      <c r="E73" s="21">
        <f t="shared" si="6"/>
        <v>0</v>
      </c>
      <c r="F73" s="21">
        <f t="shared" si="7"/>
        <v>0</v>
      </c>
      <c r="G73" s="21">
        <f t="shared" si="8"/>
        <v>0</v>
      </c>
    </row>
    <row r="74" spans="1:7" hidden="1" x14ac:dyDescent="0.35">
      <c r="A74" s="19" t="str">
        <f>'Summary Tables'!A19</f>
        <v>[Fill in Initiative name]9</v>
      </c>
      <c r="B74" s="22">
        <f t="shared" si="9"/>
        <v>0</v>
      </c>
      <c r="C74" s="21">
        <f t="shared" si="4"/>
        <v>0</v>
      </c>
      <c r="D74" s="21">
        <f t="shared" si="5"/>
        <v>0</v>
      </c>
      <c r="E74" s="21">
        <f t="shared" si="6"/>
        <v>0</v>
      </c>
      <c r="F74" s="21">
        <f t="shared" si="7"/>
        <v>0</v>
      </c>
      <c r="G74" s="21">
        <f t="shared" si="8"/>
        <v>0</v>
      </c>
    </row>
    <row r="75" spans="1:7" hidden="1" x14ac:dyDescent="0.35">
      <c r="A75" s="19" t="str">
        <f>'Summary Tables'!A20</f>
        <v>[Fill in Initiative name]10</v>
      </c>
      <c r="B75" s="22">
        <f t="shared" si="9"/>
        <v>0</v>
      </c>
      <c r="C75" s="21">
        <f t="shared" si="4"/>
        <v>0</v>
      </c>
      <c r="D75" s="21">
        <f t="shared" si="5"/>
        <v>0</v>
      </c>
      <c r="E75" s="21">
        <f t="shared" si="6"/>
        <v>0</v>
      </c>
      <c r="F75" s="21">
        <f t="shared" si="7"/>
        <v>0</v>
      </c>
      <c r="G75" s="21">
        <f t="shared" si="8"/>
        <v>0</v>
      </c>
    </row>
    <row r="76" spans="1:7" hidden="1" x14ac:dyDescent="0.35">
      <c r="A76" s="19" t="str">
        <f>'Summary Tables'!A21</f>
        <v>[Fill in Initiative name]11</v>
      </c>
      <c r="B76" s="22">
        <f t="shared" si="9"/>
        <v>0</v>
      </c>
      <c r="C76" s="21">
        <f t="shared" si="4"/>
        <v>0</v>
      </c>
      <c r="D76" s="21">
        <f t="shared" si="5"/>
        <v>0</v>
      </c>
      <c r="E76" s="21">
        <f t="shared" si="6"/>
        <v>0</v>
      </c>
      <c r="F76" s="21">
        <f t="shared" si="7"/>
        <v>0</v>
      </c>
      <c r="G76" s="21">
        <f t="shared" si="8"/>
        <v>0</v>
      </c>
    </row>
    <row r="77" spans="1:7" hidden="1" x14ac:dyDescent="0.35">
      <c r="A77" s="19" t="str">
        <f>'Summary Tables'!A22</f>
        <v>[Fill in Initiative name]12</v>
      </c>
      <c r="B77" s="22">
        <f t="shared" si="9"/>
        <v>0</v>
      </c>
      <c r="C77" s="21">
        <f t="shared" si="4"/>
        <v>0</v>
      </c>
      <c r="D77" s="21">
        <f t="shared" si="5"/>
        <v>0</v>
      </c>
      <c r="E77" s="21">
        <f t="shared" si="6"/>
        <v>0</v>
      </c>
      <c r="F77" s="21">
        <f t="shared" si="7"/>
        <v>0</v>
      </c>
      <c r="G77" s="21">
        <f t="shared" si="8"/>
        <v>0</v>
      </c>
    </row>
    <row r="78" spans="1:7" hidden="1" x14ac:dyDescent="0.35"/>
    <row r="79" spans="1:7" hidden="1" x14ac:dyDescent="0.35"/>
    <row r="80" spans="1:7" hidden="1" x14ac:dyDescent="0.35">
      <c r="A80" s="14" t="s">
        <v>197</v>
      </c>
    </row>
    <row r="81" spans="1:7" hidden="1" x14ac:dyDescent="0.35">
      <c r="A81" s="4"/>
      <c r="B81" s="167" t="s">
        <v>142</v>
      </c>
      <c r="C81" s="168"/>
      <c r="D81" s="168"/>
      <c r="E81" s="168"/>
      <c r="F81" s="168"/>
      <c r="G81" s="169"/>
    </row>
    <row r="82" spans="1:7" hidden="1" x14ac:dyDescent="0.35">
      <c r="A82" s="20"/>
      <c r="B82" s="37" t="s">
        <v>53</v>
      </c>
      <c r="C82" s="41" t="s">
        <v>124</v>
      </c>
      <c r="D82" s="41" t="s">
        <v>125</v>
      </c>
      <c r="E82" s="41" t="s">
        <v>138</v>
      </c>
      <c r="F82" s="41" t="s">
        <v>139</v>
      </c>
      <c r="G82" s="41" t="s">
        <v>140</v>
      </c>
    </row>
    <row r="83" spans="1:7" ht="29" hidden="1" x14ac:dyDescent="0.35">
      <c r="A83" s="19" t="str">
        <f>'Summary Tables'!A27</f>
        <v>[Fill in Primary Subrecipient name]1</v>
      </c>
      <c r="B83" s="22">
        <f>SUM(C83:G83)</f>
        <v>0</v>
      </c>
      <c r="C83" s="21">
        <f t="shared" ref="C83:C102" si="10">SUMIF($B$14:$B$33, $A83, J$14:J$33)</f>
        <v>0</v>
      </c>
      <c r="D83" s="21">
        <f t="shared" ref="D83:D102" si="11">SUMIF($B$14:$B$33, $A83, K$14:K$33)</f>
        <v>0</v>
      </c>
      <c r="E83" s="21">
        <f t="shared" ref="E83:G83" si="12">SUMIF($B$14:$B$33, $A83, N$14:N$33)</f>
        <v>0</v>
      </c>
      <c r="F83" s="21">
        <f t="shared" si="12"/>
        <v>0</v>
      </c>
      <c r="G83" s="21">
        <f t="shared" si="12"/>
        <v>0</v>
      </c>
    </row>
    <row r="84" spans="1:7" ht="29" hidden="1" x14ac:dyDescent="0.35">
      <c r="A84" s="19" t="str">
        <f>'Summary Tables'!A28</f>
        <v>[Fill in Primary Subrecipient name]2</v>
      </c>
      <c r="B84" s="22">
        <f t="shared" ref="B84:B102" si="13">SUM(C84:G84)</f>
        <v>0</v>
      </c>
      <c r="C84" s="21">
        <f t="shared" si="10"/>
        <v>0</v>
      </c>
      <c r="D84" s="21">
        <f t="shared" si="11"/>
        <v>0</v>
      </c>
      <c r="E84" s="21">
        <f t="shared" ref="E84:E102" si="14">SUMIF($B$14:$B$33, $A84, N$14:N$33)</f>
        <v>0</v>
      </c>
      <c r="F84" s="21">
        <f t="shared" ref="F84:F102" si="15">SUMIF($B$14:$B$33, $A84, O$14:O$33)</f>
        <v>0</v>
      </c>
      <c r="G84" s="21">
        <f t="shared" ref="G84:G102" si="16">SUMIF($B$14:$B$33, $A84, P$14:P$33)</f>
        <v>0</v>
      </c>
    </row>
    <row r="85" spans="1:7" ht="29" hidden="1" x14ac:dyDescent="0.35">
      <c r="A85" s="19" t="str">
        <f>'Summary Tables'!A29</f>
        <v>[Fill in Primary Subrecipient name]3</v>
      </c>
      <c r="B85" s="22">
        <f t="shared" si="13"/>
        <v>0</v>
      </c>
      <c r="C85" s="21">
        <f t="shared" si="10"/>
        <v>0</v>
      </c>
      <c r="D85" s="21">
        <f t="shared" si="11"/>
        <v>0</v>
      </c>
      <c r="E85" s="21">
        <f t="shared" si="14"/>
        <v>0</v>
      </c>
      <c r="F85" s="21">
        <f t="shared" si="15"/>
        <v>0</v>
      </c>
      <c r="G85" s="21">
        <f t="shared" si="16"/>
        <v>0</v>
      </c>
    </row>
    <row r="86" spans="1:7" ht="29" hidden="1" x14ac:dyDescent="0.35">
      <c r="A86" s="19" t="str">
        <f>'Summary Tables'!A30</f>
        <v>[Fill in Primary Subrecipient name]4</v>
      </c>
      <c r="B86" s="22">
        <f t="shared" si="13"/>
        <v>0</v>
      </c>
      <c r="C86" s="21">
        <f t="shared" si="10"/>
        <v>0</v>
      </c>
      <c r="D86" s="21">
        <f t="shared" si="11"/>
        <v>0</v>
      </c>
      <c r="E86" s="21">
        <f t="shared" si="14"/>
        <v>0</v>
      </c>
      <c r="F86" s="21">
        <f t="shared" si="15"/>
        <v>0</v>
      </c>
      <c r="G86" s="21">
        <f t="shared" si="16"/>
        <v>0</v>
      </c>
    </row>
    <row r="87" spans="1:7" ht="29" hidden="1" x14ac:dyDescent="0.35">
      <c r="A87" s="19" t="str">
        <f>'Summary Tables'!A31</f>
        <v>[Fill in Primary Subrecipient name]5</v>
      </c>
      <c r="B87" s="22">
        <f t="shared" si="13"/>
        <v>0</v>
      </c>
      <c r="C87" s="21">
        <f t="shared" si="10"/>
        <v>0</v>
      </c>
      <c r="D87" s="21">
        <f t="shared" si="11"/>
        <v>0</v>
      </c>
      <c r="E87" s="21">
        <f t="shared" si="14"/>
        <v>0</v>
      </c>
      <c r="F87" s="21">
        <f t="shared" si="15"/>
        <v>0</v>
      </c>
      <c r="G87" s="21">
        <f t="shared" si="16"/>
        <v>0</v>
      </c>
    </row>
    <row r="88" spans="1:7" ht="29" hidden="1" x14ac:dyDescent="0.35">
      <c r="A88" s="19" t="str">
        <f>'Summary Tables'!A32</f>
        <v>[Fill in Primary Subrecipient name]6</v>
      </c>
      <c r="B88" s="22">
        <f t="shared" si="13"/>
        <v>0</v>
      </c>
      <c r="C88" s="21">
        <f t="shared" si="10"/>
        <v>0</v>
      </c>
      <c r="D88" s="21">
        <f t="shared" si="11"/>
        <v>0</v>
      </c>
      <c r="E88" s="21">
        <f t="shared" si="14"/>
        <v>0</v>
      </c>
      <c r="F88" s="21">
        <f t="shared" si="15"/>
        <v>0</v>
      </c>
      <c r="G88" s="21">
        <f t="shared" si="16"/>
        <v>0</v>
      </c>
    </row>
    <row r="89" spans="1:7" ht="29" hidden="1" x14ac:dyDescent="0.35">
      <c r="A89" s="19" t="str">
        <f>'Summary Tables'!A33</f>
        <v>[Fill in Primary Subrecipient name]7</v>
      </c>
      <c r="B89" s="22">
        <f t="shared" si="13"/>
        <v>0</v>
      </c>
      <c r="C89" s="21">
        <f t="shared" si="10"/>
        <v>0</v>
      </c>
      <c r="D89" s="21">
        <f t="shared" si="11"/>
        <v>0</v>
      </c>
      <c r="E89" s="21">
        <f t="shared" si="14"/>
        <v>0</v>
      </c>
      <c r="F89" s="21">
        <f t="shared" si="15"/>
        <v>0</v>
      </c>
      <c r="G89" s="21">
        <f t="shared" si="16"/>
        <v>0</v>
      </c>
    </row>
    <row r="90" spans="1:7" ht="29" hidden="1" x14ac:dyDescent="0.35">
      <c r="A90" s="19" t="str">
        <f>'Summary Tables'!A34</f>
        <v>[Fill in Primary Subrecipient name]8</v>
      </c>
      <c r="B90" s="22">
        <f t="shared" si="13"/>
        <v>0</v>
      </c>
      <c r="C90" s="21">
        <f t="shared" si="10"/>
        <v>0</v>
      </c>
      <c r="D90" s="21">
        <f t="shared" si="11"/>
        <v>0</v>
      </c>
      <c r="E90" s="21">
        <f t="shared" si="14"/>
        <v>0</v>
      </c>
      <c r="F90" s="21">
        <f t="shared" si="15"/>
        <v>0</v>
      </c>
      <c r="G90" s="21">
        <f t="shared" si="16"/>
        <v>0</v>
      </c>
    </row>
    <row r="91" spans="1:7" ht="29" hidden="1" x14ac:dyDescent="0.35">
      <c r="A91" s="19" t="str">
        <f>'Summary Tables'!A35</f>
        <v>[Fill in Primary Subrecipient name]9</v>
      </c>
      <c r="B91" s="22">
        <f t="shared" si="13"/>
        <v>0</v>
      </c>
      <c r="C91" s="21">
        <f t="shared" si="10"/>
        <v>0</v>
      </c>
      <c r="D91" s="21">
        <f t="shared" si="11"/>
        <v>0</v>
      </c>
      <c r="E91" s="21">
        <f t="shared" si="14"/>
        <v>0</v>
      </c>
      <c r="F91" s="21">
        <f t="shared" si="15"/>
        <v>0</v>
      </c>
      <c r="G91" s="21">
        <f t="shared" si="16"/>
        <v>0</v>
      </c>
    </row>
    <row r="92" spans="1:7" ht="29" hidden="1" x14ac:dyDescent="0.35">
      <c r="A92" s="19" t="str">
        <f>'Summary Tables'!A36</f>
        <v>[Fill in Primary Subrecipient name]10</v>
      </c>
      <c r="B92" s="22">
        <f t="shared" si="13"/>
        <v>0</v>
      </c>
      <c r="C92" s="21">
        <f t="shared" si="10"/>
        <v>0</v>
      </c>
      <c r="D92" s="21">
        <f t="shared" si="11"/>
        <v>0</v>
      </c>
      <c r="E92" s="21">
        <f t="shared" si="14"/>
        <v>0</v>
      </c>
      <c r="F92" s="21">
        <f t="shared" si="15"/>
        <v>0</v>
      </c>
      <c r="G92" s="21">
        <f t="shared" si="16"/>
        <v>0</v>
      </c>
    </row>
    <row r="93" spans="1:7" ht="29" hidden="1" x14ac:dyDescent="0.35">
      <c r="A93" s="19" t="str">
        <f>'Summary Tables'!A37</f>
        <v>[Fill in Primary Subrecipient name]11</v>
      </c>
      <c r="B93" s="22">
        <f t="shared" si="13"/>
        <v>0</v>
      </c>
      <c r="C93" s="21">
        <f t="shared" si="10"/>
        <v>0</v>
      </c>
      <c r="D93" s="21">
        <f t="shared" si="11"/>
        <v>0</v>
      </c>
      <c r="E93" s="21">
        <f t="shared" si="14"/>
        <v>0</v>
      </c>
      <c r="F93" s="21">
        <f t="shared" si="15"/>
        <v>0</v>
      </c>
      <c r="G93" s="21">
        <f t="shared" si="16"/>
        <v>0</v>
      </c>
    </row>
    <row r="94" spans="1:7" ht="29" hidden="1" x14ac:dyDescent="0.35">
      <c r="A94" s="19" t="str">
        <f>'Summary Tables'!A38</f>
        <v>[Fill in Primary Subrecipient name]12</v>
      </c>
      <c r="B94" s="22">
        <f t="shared" si="13"/>
        <v>0</v>
      </c>
      <c r="C94" s="21">
        <f t="shared" si="10"/>
        <v>0</v>
      </c>
      <c r="D94" s="21">
        <f t="shared" si="11"/>
        <v>0</v>
      </c>
      <c r="E94" s="21">
        <f t="shared" si="14"/>
        <v>0</v>
      </c>
      <c r="F94" s="21">
        <f t="shared" si="15"/>
        <v>0</v>
      </c>
      <c r="G94" s="21">
        <f t="shared" si="16"/>
        <v>0</v>
      </c>
    </row>
    <row r="95" spans="1:7" ht="29" hidden="1" x14ac:dyDescent="0.35">
      <c r="A95" s="19" t="str">
        <f>'Summary Tables'!A39</f>
        <v>[Fill in Primary Subrecipient name]13</v>
      </c>
      <c r="B95" s="22">
        <f t="shared" si="13"/>
        <v>0</v>
      </c>
      <c r="C95" s="21">
        <f t="shared" si="10"/>
        <v>0</v>
      </c>
      <c r="D95" s="21">
        <f t="shared" si="11"/>
        <v>0</v>
      </c>
      <c r="E95" s="21">
        <f t="shared" si="14"/>
        <v>0</v>
      </c>
      <c r="F95" s="21">
        <f t="shared" si="15"/>
        <v>0</v>
      </c>
      <c r="G95" s="21">
        <f t="shared" si="16"/>
        <v>0</v>
      </c>
    </row>
    <row r="96" spans="1:7" ht="29" hidden="1" x14ac:dyDescent="0.35">
      <c r="A96" s="19" t="str">
        <f>'Summary Tables'!A40</f>
        <v>[Fill in Primary Subrecipient name]14</v>
      </c>
      <c r="B96" s="22">
        <f t="shared" si="13"/>
        <v>0</v>
      </c>
      <c r="C96" s="21">
        <f t="shared" si="10"/>
        <v>0</v>
      </c>
      <c r="D96" s="21">
        <f t="shared" si="11"/>
        <v>0</v>
      </c>
      <c r="E96" s="21">
        <f t="shared" si="14"/>
        <v>0</v>
      </c>
      <c r="F96" s="21">
        <f t="shared" si="15"/>
        <v>0</v>
      </c>
      <c r="G96" s="21">
        <f t="shared" si="16"/>
        <v>0</v>
      </c>
    </row>
    <row r="97" spans="1:7" ht="29" hidden="1" x14ac:dyDescent="0.35">
      <c r="A97" s="19" t="str">
        <f>'Summary Tables'!A41</f>
        <v>[Fill in Primary Subrecipient name]15</v>
      </c>
      <c r="B97" s="22">
        <f t="shared" si="13"/>
        <v>0</v>
      </c>
      <c r="C97" s="21">
        <f t="shared" si="10"/>
        <v>0</v>
      </c>
      <c r="D97" s="21">
        <f t="shared" si="11"/>
        <v>0</v>
      </c>
      <c r="E97" s="21">
        <f t="shared" si="14"/>
        <v>0</v>
      </c>
      <c r="F97" s="21">
        <f t="shared" si="15"/>
        <v>0</v>
      </c>
      <c r="G97" s="21">
        <f t="shared" si="16"/>
        <v>0</v>
      </c>
    </row>
    <row r="98" spans="1:7" ht="29" hidden="1" x14ac:dyDescent="0.35">
      <c r="A98" s="19" t="str">
        <f>'Summary Tables'!A42</f>
        <v>[Fill in Primary Subrecipient name]16</v>
      </c>
      <c r="B98" s="22">
        <f t="shared" si="13"/>
        <v>0</v>
      </c>
      <c r="C98" s="21">
        <f t="shared" si="10"/>
        <v>0</v>
      </c>
      <c r="D98" s="21">
        <f t="shared" si="11"/>
        <v>0</v>
      </c>
      <c r="E98" s="21">
        <f t="shared" si="14"/>
        <v>0</v>
      </c>
      <c r="F98" s="21">
        <f t="shared" si="15"/>
        <v>0</v>
      </c>
      <c r="G98" s="21">
        <f t="shared" si="16"/>
        <v>0</v>
      </c>
    </row>
    <row r="99" spans="1:7" ht="29" hidden="1" x14ac:dyDescent="0.35">
      <c r="A99" s="19" t="str">
        <f>'Summary Tables'!A43</f>
        <v>[Fill in Primary Subrecipient name]17</v>
      </c>
      <c r="B99" s="22">
        <f t="shared" si="13"/>
        <v>0</v>
      </c>
      <c r="C99" s="21">
        <f t="shared" si="10"/>
        <v>0</v>
      </c>
      <c r="D99" s="21">
        <f t="shared" si="11"/>
        <v>0</v>
      </c>
      <c r="E99" s="21">
        <f t="shared" si="14"/>
        <v>0</v>
      </c>
      <c r="F99" s="21">
        <f t="shared" si="15"/>
        <v>0</v>
      </c>
      <c r="G99" s="21">
        <f t="shared" si="16"/>
        <v>0</v>
      </c>
    </row>
    <row r="100" spans="1:7" ht="29" hidden="1" x14ac:dyDescent="0.35">
      <c r="A100" s="19" t="str">
        <f>'Summary Tables'!A44</f>
        <v>[Fill in Primary Subrecipient name]18</v>
      </c>
      <c r="B100" s="22">
        <f t="shared" si="13"/>
        <v>0</v>
      </c>
      <c r="C100" s="21">
        <f t="shared" si="10"/>
        <v>0</v>
      </c>
      <c r="D100" s="21">
        <f t="shared" si="11"/>
        <v>0</v>
      </c>
      <c r="E100" s="21">
        <f t="shared" si="14"/>
        <v>0</v>
      </c>
      <c r="F100" s="21">
        <f t="shared" si="15"/>
        <v>0</v>
      </c>
      <c r="G100" s="21">
        <f t="shared" si="16"/>
        <v>0</v>
      </c>
    </row>
    <row r="101" spans="1:7" ht="29" hidden="1" x14ac:dyDescent="0.35">
      <c r="A101" s="19" t="str">
        <f>'Summary Tables'!A45</f>
        <v>[Fill in Primary Subrecipient name]19</v>
      </c>
      <c r="B101" s="22">
        <f t="shared" si="13"/>
        <v>0</v>
      </c>
      <c r="C101" s="21">
        <f t="shared" si="10"/>
        <v>0</v>
      </c>
      <c r="D101" s="21">
        <f t="shared" si="11"/>
        <v>0</v>
      </c>
      <c r="E101" s="21">
        <f t="shared" si="14"/>
        <v>0</v>
      </c>
      <c r="F101" s="21">
        <f t="shared" si="15"/>
        <v>0</v>
      </c>
      <c r="G101" s="21">
        <f t="shared" si="16"/>
        <v>0</v>
      </c>
    </row>
    <row r="102" spans="1:7" ht="29" hidden="1" x14ac:dyDescent="0.35">
      <c r="A102" s="19" t="str">
        <f>'Summary Tables'!A46</f>
        <v>[Fill in Primary Subrecipient name]20</v>
      </c>
      <c r="B102" s="22">
        <f t="shared" si="13"/>
        <v>0</v>
      </c>
      <c r="C102" s="21">
        <f t="shared" si="10"/>
        <v>0</v>
      </c>
      <c r="D102" s="21">
        <f t="shared" si="11"/>
        <v>0</v>
      </c>
      <c r="E102" s="21">
        <f t="shared" si="14"/>
        <v>0</v>
      </c>
      <c r="F102" s="21">
        <f t="shared" si="15"/>
        <v>0</v>
      </c>
      <c r="G102" s="21">
        <f t="shared" si="16"/>
        <v>0</v>
      </c>
    </row>
  </sheetData>
  <mergeCells count="25">
    <mergeCell ref="B81:G81"/>
    <mergeCell ref="B39:G39"/>
    <mergeCell ref="B40:G40"/>
    <mergeCell ref="B41:G41"/>
    <mergeCell ref="B42:G42"/>
    <mergeCell ref="B43:G43"/>
    <mergeCell ref="B44:G44"/>
    <mergeCell ref="B47:G47"/>
    <mergeCell ref="B48:G48"/>
    <mergeCell ref="B49:G49"/>
    <mergeCell ref="B50:G50"/>
    <mergeCell ref="B51:G51"/>
    <mergeCell ref="B63:G63"/>
    <mergeCell ref="B46:G46"/>
    <mergeCell ref="B57:G57"/>
    <mergeCell ref="B52:G52"/>
    <mergeCell ref="B53:G53"/>
    <mergeCell ref="B54:G54"/>
    <mergeCell ref="B55:G55"/>
    <mergeCell ref="B56:G56"/>
    <mergeCell ref="A7:F7"/>
    <mergeCell ref="B36:G36"/>
    <mergeCell ref="B37:G37"/>
    <mergeCell ref="B38:G38"/>
    <mergeCell ref="B45:G45"/>
  </mergeCells>
  <phoneticPr fontId="15" type="noConversion"/>
  <dataValidations count="2">
    <dataValidation type="list" allowBlank="1" showInputMessage="1" showErrorMessage="1" sqref="E14:E33 E11" xr:uid="{794D02FA-37A3-4275-B2FC-BEE18073382C}">
      <formula1>$E$34:$E$35</formula1>
    </dataValidation>
    <dataValidation type="list" allowBlank="1" showInputMessage="1" showErrorMessage="1" sqref="F11 F14:F33" xr:uid="{C12FEF4E-3C34-415B-8300-640593A49CB3}">
      <formula1>$F$34:$F$35</formula1>
    </dataValidation>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r:uid="{48DE0686-D92D-4D74-9A9E-E21FCFAC3060}">
          <x14:formula1>
            <xm:f>'Summary Tables'!$A$10:$A$22</xm:f>
          </x14:formula1>
          <xm:sqref>C14:C33 A65:A77</xm:sqref>
        </x14:dataValidation>
        <x14:dataValidation type="list" allowBlank="1" showInputMessage="1" showErrorMessage="1" xr:uid="{A6257D43-3A36-413C-AD2B-5CA34E0CCD8D}">
          <x14:formula1>
            <xm:f>'Summary Tables'!$A$27:$A$46</xm:f>
          </x14:formula1>
          <xm:sqref>A83:A102 B14:B33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05F23-FCDC-48FF-A590-A73553C077D2}">
  <dimension ref="A1:P102"/>
  <sheetViews>
    <sheetView showGridLines="0" workbookViewId="0"/>
  </sheetViews>
  <sheetFormatPr defaultColWidth="17.54296875" defaultRowHeight="14.5" x14ac:dyDescent="0.35"/>
  <cols>
    <col min="1" max="1" width="29" customWidth="1"/>
    <col min="2" max="2" width="21.54296875" customWidth="1"/>
  </cols>
  <sheetData>
    <row r="1" spans="1:16" ht="23.5" x14ac:dyDescent="0.55000000000000004">
      <c r="A1" s="42" t="s">
        <v>43</v>
      </c>
    </row>
    <row r="3" spans="1:16" s="25" customFormat="1" ht="29" x14ac:dyDescent="0.35">
      <c r="B3" s="41" t="s">
        <v>54</v>
      </c>
      <c r="C3" s="41" t="s">
        <v>55</v>
      </c>
    </row>
    <row r="4" spans="1:16" x14ac:dyDescent="0.35">
      <c r="A4" s="2" t="s">
        <v>198</v>
      </c>
      <c r="B4" s="49">
        <f>J34</f>
        <v>0</v>
      </c>
      <c r="C4" s="49">
        <f>K34</f>
        <v>0</v>
      </c>
      <c r="D4" s="25"/>
      <c r="E4" s="25"/>
      <c r="F4" s="25"/>
    </row>
    <row r="7" spans="1:16" ht="28" customHeight="1" x14ac:dyDescent="0.35">
      <c r="A7" s="160" t="s">
        <v>199</v>
      </c>
      <c r="B7" s="160"/>
      <c r="C7" s="160"/>
      <c r="D7" s="160"/>
      <c r="E7" s="160"/>
      <c r="F7" s="160"/>
    </row>
    <row r="8" spans="1:16" ht="7" customHeight="1" x14ac:dyDescent="0.35">
      <c r="A8" s="77"/>
      <c r="B8" s="77"/>
      <c r="C8" s="77"/>
      <c r="D8" s="77"/>
      <c r="E8" s="77"/>
      <c r="F8" s="77"/>
    </row>
    <row r="9" spans="1:16" ht="19" customHeight="1" x14ac:dyDescent="0.45">
      <c r="A9" s="85" t="s">
        <v>200</v>
      </c>
      <c r="B9" s="77"/>
      <c r="C9" s="77"/>
      <c r="D9" s="77"/>
      <c r="E9" s="77"/>
      <c r="F9" s="77"/>
    </row>
    <row r="10" spans="1:16" ht="29" x14ac:dyDescent="0.35">
      <c r="A10" s="23" t="s">
        <v>182</v>
      </c>
      <c r="B10" s="55" t="s">
        <v>115</v>
      </c>
      <c r="C10" s="23" t="s">
        <v>58</v>
      </c>
      <c r="D10" s="76" t="s">
        <v>183</v>
      </c>
      <c r="E10" s="79" t="s">
        <v>121</v>
      </c>
      <c r="F10" s="79" t="s">
        <v>184</v>
      </c>
      <c r="G10" s="79" t="s">
        <v>185</v>
      </c>
      <c r="H10" s="79" t="s">
        <v>186</v>
      </c>
      <c r="I10" s="23" t="s">
        <v>175</v>
      </c>
      <c r="J10" s="79" t="s">
        <v>124</v>
      </c>
      <c r="K10" s="79" t="s">
        <v>125</v>
      </c>
    </row>
    <row r="11" spans="1:16" x14ac:dyDescent="0.35">
      <c r="A11" s="57" t="s">
        <v>201</v>
      </c>
      <c r="B11" s="57" t="s">
        <v>127</v>
      </c>
      <c r="C11" s="57" t="s">
        <v>128</v>
      </c>
      <c r="D11" s="78">
        <v>1200</v>
      </c>
      <c r="E11" s="62" t="s">
        <v>143</v>
      </c>
      <c r="F11" s="61" t="s">
        <v>188</v>
      </c>
      <c r="G11" s="62">
        <v>1</v>
      </c>
      <c r="H11" s="62">
        <v>0</v>
      </c>
      <c r="I11" s="81">
        <f>SUM(J11,K11,N11,O11,P11)</f>
        <v>1200</v>
      </c>
      <c r="J11" s="64">
        <f>$D11*G11</f>
        <v>1200</v>
      </c>
      <c r="K11" s="64">
        <f>$D11*H11</f>
        <v>0</v>
      </c>
    </row>
    <row r="13" spans="1:16" s="25" customFormat="1" ht="43.5" x14ac:dyDescent="0.35">
      <c r="A13" s="23" t="s">
        <v>182</v>
      </c>
      <c r="B13" s="55" t="s">
        <v>115</v>
      </c>
      <c r="C13" s="23" t="s">
        <v>58</v>
      </c>
      <c r="D13" s="76" t="s">
        <v>183</v>
      </c>
      <c r="E13" s="79" t="s">
        <v>130</v>
      </c>
      <c r="F13" s="79" t="s">
        <v>189</v>
      </c>
      <c r="G13" s="79" t="s">
        <v>185</v>
      </c>
      <c r="H13" s="79" t="s">
        <v>186</v>
      </c>
      <c r="I13" s="23" t="s">
        <v>175</v>
      </c>
      <c r="J13" s="55" t="s">
        <v>54</v>
      </c>
      <c r="K13" s="55" t="s">
        <v>55</v>
      </c>
      <c r="N13"/>
      <c r="O13"/>
      <c r="P13"/>
    </row>
    <row r="14" spans="1:16" x14ac:dyDescent="0.35">
      <c r="A14" s="45"/>
      <c r="B14" s="45"/>
      <c r="C14" s="45"/>
      <c r="D14" s="133"/>
      <c r="E14" s="135"/>
      <c r="F14" s="135"/>
      <c r="G14" s="135"/>
      <c r="H14" s="135"/>
      <c r="I14" s="31">
        <f>SUM(J14,K14)</f>
        <v>0</v>
      </c>
      <c r="J14" s="17">
        <f t="shared" ref="J14:J33" si="0">$D14*G14</f>
        <v>0</v>
      </c>
      <c r="K14" s="17">
        <f t="shared" ref="K14:K33" si="1">$D14*H14</f>
        <v>0</v>
      </c>
    </row>
    <row r="15" spans="1:16" ht="16.5" x14ac:dyDescent="0.45">
      <c r="A15" s="45"/>
      <c r="B15" s="45"/>
      <c r="C15" s="45"/>
      <c r="D15" s="133"/>
      <c r="E15" s="135"/>
      <c r="F15" s="135"/>
      <c r="G15" s="145"/>
      <c r="H15" s="135"/>
      <c r="I15" s="31">
        <f t="shared" ref="I15:I33" si="2">SUM(J15,K15)</f>
        <v>0</v>
      </c>
      <c r="J15" s="17">
        <f t="shared" si="0"/>
        <v>0</v>
      </c>
      <c r="K15" s="17">
        <f t="shared" si="1"/>
        <v>0</v>
      </c>
    </row>
    <row r="16" spans="1:16" x14ac:dyDescent="0.35">
      <c r="A16" s="45"/>
      <c r="B16" s="45"/>
      <c r="C16" s="45"/>
      <c r="D16" s="133"/>
      <c r="E16" s="135"/>
      <c r="F16" s="135"/>
      <c r="G16" s="135"/>
      <c r="H16" s="135"/>
      <c r="I16" s="31">
        <f t="shared" si="2"/>
        <v>0</v>
      </c>
      <c r="J16" s="17">
        <f t="shared" si="0"/>
        <v>0</v>
      </c>
      <c r="K16" s="17">
        <f t="shared" si="1"/>
        <v>0</v>
      </c>
    </row>
    <row r="17" spans="1:11" x14ac:dyDescent="0.35">
      <c r="A17" s="45"/>
      <c r="B17" s="45"/>
      <c r="C17" s="45"/>
      <c r="D17" s="133"/>
      <c r="E17" s="135"/>
      <c r="F17" s="135"/>
      <c r="G17" s="135"/>
      <c r="H17" s="135"/>
      <c r="I17" s="31">
        <f t="shared" si="2"/>
        <v>0</v>
      </c>
      <c r="J17" s="17">
        <f t="shared" si="0"/>
        <v>0</v>
      </c>
      <c r="K17" s="17">
        <f t="shared" si="1"/>
        <v>0</v>
      </c>
    </row>
    <row r="18" spans="1:11" x14ac:dyDescent="0.35">
      <c r="A18" s="45"/>
      <c r="B18" s="45"/>
      <c r="C18" s="45"/>
      <c r="D18" s="133"/>
      <c r="E18" s="135"/>
      <c r="F18" s="135"/>
      <c r="G18" s="135"/>
      <c r="H18" s="135"/>
      <c r="I18" s="31">
        <f t="shared" si="2"/>
        <v>0</v>
      </c>
      <c r="J18" s="17">
        <f t="shared" si="0"/>
        <v>0</v>
      </c>
      <c r="K18" s="17">
        <f t="shared" si="1"/>
        <v>0</v>
      </c>
    </row>
    <row r="19" spans="1:11" x14ac:dyDescent="0.35">
      <c r="A19" s="45"/>
      <c r="B19" s="45"/>
      <c r="C19" s="45"/>
      <c r="D19" s="133"/>
      <c r="E19" s="135"/>
      <c r="F19" s="135"/>
      <c r="G19" s="135"/>
      <c r="H19" s="135"/>
      <c r="I19" s="31">
        <f t="shared" si="2"/>
        <v>0</v>
      </c>
      <c r="J19" s="17">
        <f t="shared" si="0"/>
        <v>0</v>
      </c>
      <c r="K19" s="17">
        <f t="shared" si="1"/>
        <v>0</v>
      </c>
    </row>
    <row r="20" spans="1:11" x14ac:dyDescent="0.35">
      <c r="A20" s="45"/>
      <c r="B20" s="45"/>
      <c r="C20" s="45"/>
      <c r="D20" s="133"/>
      <c r="E20" s="135"/>
      <c r="F20" s="135"/>
      <c r="G20" s="135"/>
      <c r="H20" s="135"/>
      <c r="I20" s="31">
        <f t="shared" si="2"/>
        <v>0</v>
      </c>
      <c r="J20" s="17">
        <f t="shared" si="0"/>
        <v>0</v>
      </c>
      <c r="K20" s="17">
        <f t="shared" si="1"/>
        <v>0</v>
      </c>
    </row>
    <row r="21" spans="1:11" x14ac:dyDescent="0.35">
      <c r="A21" s="45"/>
      <c r="B21" s="45"/>
      <c r="C21" s="45"/>
      <c r="D21" s="133"/>
      <c r="E21" s="135"/>
      <c r="F21" s="135"/>
      <c r="G21" s="135"/>
      <c r="H21" s="135"/>
      <c r="I21" s="31">
        <f t="shared" si="2"/>
        <v>0</v>
      </c>
      <c r="J21" s="17">
        <f t="shared" si="0"/>
        <v>0</v>
      </c>
      <c r="K21" s="17">
        <f t="shared" si="1"/>
        <v>0</v>
      </c>
    </row>
    <row r="22" spans="1:11" x14ac:dyDescent="0.35">
      <c r="A22" s="45"/>
      <c r="B22" s="45"/>
      <c r="C22" s="45"/>
      <c r="D22" s="133"/>
      <c r="E22" s="135"/>
      <c r="F22" s="135"/>
      <c r="G22" s="135"/>
      <c r="H22" s="135"/>
      <c r="I22" s="31">
        <f t="shared" si="2"/>
        <v>0</v>
      </c>
      <c r="J22" s="17">
        <f t="shared" si="0"/>
        <v>0</v>
      </c>
      <c r="K22" s="17">
        <f t="shared" si="1"/>
        <v>0</v>
      </c>
    </row>
    <row r="23" spans="1:11" x14ac:dyDescent="0.35">
      <c r="A23" s="45"/>
      <c r="B23" s="45"/>
      <c r="C23" s="45"/>
      <c r="D23" s="133"/>
      <c r="E23" s="135"/>
      <c r="F23" s="135"/>
      <c r="G23" s="135"/>
      <c r="H23" s="135"/>
      <c r="I23" s="31">
        <f t="shared" si="2"/>
        <v>0</v>
      </c>
      <c r="J23" s="17">
        <f t="shared" si="0"/>
        <v>0</v>
      </c>
      <c r="K23" s="17">
        <f t="shared" si="1"/>
        <v>0</v>
      </c>
    </row>
    <row r="24" spans="1:11" x14ac:dyDescent="0.35">
      <c r="A24" s="45"/>
      <c r="B24" s="45"/>
      <c r="C24" s="45"/>
      <c r="D24" s="133"/>
      <c r="E24" s="135"/>
      <c r="F24" s="135"/>
      <c r="G24" s="135"/>
      <c r="H24" s="135"/>
      <c r="I24" s="31">
        <f t="shared" si="2"/>
        <v>0</v>
      </c>
      <c r="J24" s="17">
        <f t="shared" si="0"/>
        <v>0</v>
      </c>
      <c r="K24" s="17">
        <f t="shared" si="1"/>
        <v>0</v>
      </c>
    </row>
    <row r="25" spans="1:11" x14ac:dyDescent="0.35">
      <c r="A25" s="45"/>
      <c r="B25" s="45"/>
      <c r="C25" s="45"/>
      <c r="D25" s="133"/>
      <c r="E25" s="135"/>
      <c r="F25" s="135"/>
      <c r="G25" s="135"/>
      <c r="H25" s="135"/>
      <c r="I25" s="31">
        <f t="shared" si="2"/>
        <v>0</v>
      </c>
      <c r="J25" s="17">
        <f t="shared" si="0"/>
        <v>0</v>
      </c>
      <c r="K25" s="17">
        <f t="shared" si="1"/>
        <v>0</v>
      </c>
    </row>
    <row r="26" spans="1:11" x14ac:dyDescent="0.35">
      <c r="A26" s="45"/>
      <c r="B26" s="45"/>
      <c r="C26" s="45"/>
      <c r="D26" s="133"/>
      <c r="E26" s="135"/>
      <c r="F26" s="135"/>
      <c r="G26" s="135"/>
      <c r="H26" s="135"/>
      <c r="I26" s="31">
        <f t="shared" si="2"/>
        <v>0</v>
      </c>
      <c r="J26" s="17">
        <f t="shared" si="0"/>
        <v>0</v>
      </c>
      <c r="K26" s="17">
        <f t="shared" si="1"/>
        <v>0</v>
      </c>
    </row>
    <row r="27" spans="1:11" x14ac:dyDescent="0.35">
      <c r="A27" s="45"/>
      <c r="B27" s="45"/>
      <c r="C27" s="45"/>
      <c r="D27" s="133"/>
      <c r="E27" s="135"/>
      <c r="F27" s="135"/>
      <c r="G27" s="136"/>
      <c r="H27" s="136"/>
      <c r="I27" s="31">
        <f t="shared" si="2"/>
        <v>0</v>
      </c>
      <c r="J27" s="17">
        <f t="shared" si="0"/>
        <v>0</v>
      </c>
      <c r="K27" s="17">
        <f t="shared" si="1"/>
        <v>0</v>
      </c>
    </row>
    <row r="28" spans="1:11" x14ac:dyDescent="0.35">
      <c r="A28" s="45"/>
      <c r="B28" s="45"/>
      <c r="C28" s="45"/>
      <c r="D28" s="133"/>
      <c r="E28" s="135"/>
      <c r="F28" s="135"/>
      <c r="G28" s="136"/>
      <c r="H28" s="136"/>
      <c r="I28" s="31">
        <f t="shared" si="2"/>
        <v>0</v>
      </c>
      <c r="J28" s="17">
        <f t="shared" si="0"/>
        <v>0</v>
      </c>
      <c r="K28" s="17">
        <f t="shared" si="1"/>
        <v>0</v>
      </c>
    </row>
    <row r="29" spans="1:11" x14ac:dyDescent="0.35">
      <c r="A29" s="45"/>
      <c r="B29" s="45"/>
      <c r="C29" s="45"/>
      <c r="D29" s="133"/>
      <c r="E29" s="135"/>
      <c r="F29" s="135"/>
      <c r="G29" s="136"/>
      <c r="H29" s="136"/>
      <c r="I29" s="31">
        <f t="shared" si="2"/>
        <v>0</v>
      </c>
      <c r="J29" s="17">
        <f t="shared" si="0"/>
        <v>0</v>
      </c>
      <c r="K29" s="17">
        <f t="shared" si="1"/>
        <v>0</v>
      </c>
    </row>
    <row r="30" spans="1:11" x14ac:dyDescent="0.35">
      <c r="A30" s="45"/>
      <c r="B30" s="45"/>
      <c r="C30" s="45"/>
      <c r="D30" s="133"/>
      <c r="E30" s="135"/>
      <c r="F30" s="135"/>
      <c r="G30" s="136"/>
      <c r="H30" s="136"/>
      <c r="I30" s="31">
        <f t="shared" si="2"/>
        <v>0</v>
      </c>
      <c r="J30" s="17">
        <f t="shared" si="0"/>
        <v>0</v>
      </c>
      <c r="K30" s="17">
        <f t="shared" si="1"/>
        <v>0</v>
      </c>
    </row>
    <row r="31" spans="1:11" x14ac:dyDescent="0.35">
      <c r="A31" s="45"/>
      <c r="B31" s="45"/>
      <c r="C31" s="45"/>
      <c r="D31" s="133"/>
      <c r="E31" s="135"/>
      <c r="F31" s="135"/>
      <c r="G31" s="136"/>
      <c r="H31" s="136"/>
      <c r="I31" s="31">
        <f t="shared" si="2"/>
        <v>0</v>
      </c>
      <c r="J31" s="17">
        <f t="shared" si="0"/>
        <v>0</v>
      </c>
      <c r="K31" s="17">
        <f t="shared" si="1"/>
        <v>0</v>
      </c>
    </row>
    <row r="32" spans="1:11" x14ac:dyDescent="0.35">
      <c r="A32" s="45"/>
      <c r="B32" s="45"/>
      <c r="C32" s="45"/>
      <c r="D32" s="133"/>
      <c r="E32" s="135"/>
      <c r="F32" s="135"/>
      <c r="G32" s="136"/>
      <c r="H32" s="136"/>
      <c r="I32" s="31">
        <f t="shared" si="2"/>
        <v>0</v>
      </c>
      <c r="J32" s="17">
        <f t="shared" si="0"/>
        <v>0</v>
      </c>
      <c r="K32" s="17">
        <f t="shared" si="1"/>
        <v>0</v>
      </c>
    </row>
    <row r="33" spans="1:11" x14ac:dyDescent="0.35">
      <c r="A33" s="45"/>
      <c r="B33" s="45"/>
      <c r="C33" s="45"/>
      <c r="D33" s="133"/>
      <c r="E33" s="135"/>
      <c r="F33" s="135"/>
      <c r="G33" s="136"/>
      <c r="H33" s="136"/>
      <c r="I33" s="31">
        <f t="shared" si="2"/>
        <v>0</v>
      </c>
      <c r="J33" s="17">
        <f t="shared" si="0"/>
        <v>0</v>
      </c>
      <c r="K33" s="17">
        <f t="shared" si="1"/>
        <v>0</v>
      </c>
    </row>
    <row r="34" spans="1:11" x14ac:dyDescent="0.35">
      <c r="E34" s="53" t="s">
        <v>129</v>
      </c>
      <c r="F34" s="53" t="s">
        <v>190</v>
      </c>
      <c r="I34" s="1">
        <f>SUM(I14:I33)</f>
        <v>0</v>
      </c>
      <c r="J34" s="1">
        <f>SUM(J14:J33)</f>
        <v>0</v>
      </c>
      <c r="K34" s="1">
        <f>SUM(K14:K33)</f>
        <v>0</v>
      </c>
    </row>
    <row r="35" spans="1:11" ht="18.5" x14ac:dyDescent="0.45">
      <c r="A35" s="85" t="s">
        <v>202</v>
      </c>
      <c r="E35" s="53" t="s">
        <v>143</v>
      </c>
      <c r="F35" s="53" t="s">
        <v>188</v>
      </c>
    </row>
    <row r="36" spans="1:11" x14ac:dyDescent="0.35">
      <c r="A36" s="82" t="s">
        <v>192</v>
      </c>
      <c r="B36" s="180" t="s">
        <v>203</v>
      </c>
      <c r="C36" s="180"/>
      <c r="D36" s="180"/>
      <c r="E36" s="180"/>
      <c r="F36" s="180"/>
      <c r="G36" s="180"/>
    </row>
    <row r="37" spans="1:11" ht="31.5" customHeight="1" x14ac:dyDescent="0.35">
      <c r="A37" s="83" t="str">
        <f>A11</f>
        <v>Example Laptop Computer</v>
      </c>
      <c r="B37" s="164" t="s">
        <v>204</v>
      </c>
      <c r="C37" s="165"/>
      <c r="D37" s="165"/>
      <c r="E37" s="165"/>
      <c r="F37" s="165"/>
      <c r="G37" s="166"/>
    </row>
    <row r="38" spans="1:11" x14ac:dyDescent="0.35">
      <c r="A38" s="84">
        <f>A14</f>
        <v>0</v>
      </c>
      <c r="B38" s="157"/>
      <c r="C38" s="158"/>
      <c r="D38" s="158"/>
      <c r="E38" s="158"/>
      <c r="F38" s="158"/>
      <c r="G38" s="159"/>
    </row>
    <row r="39" spans="1:11" x14ac:dyDescent="0.35">
      <c r="A39" s="84">
        <f t="shared" ref="A39:A57" si="3">A15</f>
        <v>0</v>
      </c>
      <c r="B39" s="157"/>
      <c r="C39" s="158"/>
      <c r="D39" s="158"/>
      <c r="E39" s="158"/>
      <c r="F39" s="158"/>
      <c r="G39" s="159"/>
    </row>
    <row r="40" spans="1:11" x14ac:dyDescent="0.35">
      <c r="A40" s="84">
        <f t="shared" si="3"/>
        <v>0</v>
      </c>
      <c r="B40" s="157"/>
      <c r="C40" s="158"/>
      <c r="D40" s="158"/>
      <c r="E40" s="158"/>
      <c r="F40" s="158"/>
      <c r="G40" s="159"/>
    </row>
    <row r="41" spans="1:11" x14ac:dyDescent="0.35">
      <c r="A41" s="84">
        <f t="shared" si="3"/>
        <v>0</v>
      </c>
      <c r="B41" s="157"/>
      <c r="C41" s="158"/>
      <c r="D41" s="158"/>
      <c r="E41" s="158"/>
      <c r="F41" s="158"/>
      <c r="G41" s="159"/>
    </row>
    <row r="42" spans="1:11" x14ac:dyDescent="0.35">
      <c r="A42" s="84">
        <f t="shared" si="3"/>
        <v>0</v>
      </c>
      <c r="B42" s="157"/>
      <c r="C42" s="158"/>
      <c r="D42" s="158"/>
      <c r="E42" s="158"/>
      <c r="F42" s="158"/>
      <c r="G42" s="159"/>
    </row>
    <row r="43" spans="1:11" x14ac:dyDescent="0.35">
      <c r="A43" s="84">
        <f t="shared" si="3"/>
        <v>0</v>
      </c>
      <c r="B43" s="157"/>
      <c r="C43" s="158"/>
      <c r="D43" s="158"/>
      <c r="E43" s="158"/>
      <c r="F43" s="158"/>
      <c r="G43" s="159"/>
    </row>
    <row r="44" spans="1:11" x14ac:dyDescent="0.35">
      <c r="A44" s="84">
        <f t="shared" si="3"/>
        <v>0</v>
      </c>
      <c r="B44" s="157"/>
      <c r="C44" s="158"/>
      <c r="D44" s="158"/>
      <c r="E44" s="158"/>
      <c r="F44" s="158"/>
      <c r="G44" s="159"/>
    </row>
    <row r="45" spans="1:11" x14ac:dyDescent="0.35">
      <c r="A45" s="84">
        <f t="shared" si="3"/>
        <v>0</v>
      </c>
      <c r="B45" s="157"/>
      <c r="C45" s="158"/>
      <c r="D45" s="158"/>
      <c r="E45" s="158"/>
      <c r="F45" s="158"/>
      <c r="G45" s="159"/>
    </row>
    <row r="46" spans="1:11" x14ac:dyDescent="0.35">
      <c r="A46" s="84">
        <f t="shared" si="3"/>
        <v>0</v>
      </c>
      <c r="B46" s="157"/>
      <c r="C46" s="158"/>
      <c r="D46" s="158"/>
      <c r="E46" s="158"/>
      <c r="F46" s="158"/>
      <c r="G46" s="159"/>
    </row>
    <row r="47" spans="1:11" x14ac:dyDescent="0.35">
      <c r="A47" s="84">
        <f t="shared" si="3"/>
        <v>0</v>
      </c>
      <c r="B47" s="157"/>
      <c r="C47" s="158"/>
      <c r="D47" s="158"/>
      <c r="E47" s="158"/>
      <c r="F47" s="158"/>
      <c r="G47" s="159"/>
    </row>
    <row r="48" spans="1:11" x14ac:dyDescent="0.35">
      <c r="A48" s="84">
        <f t="shared" si="3"/>
        <v>0</v>
      </c>
      <c r="B48" s="157"/>
      <c r="C48" s="158"/>
      <c r="D48" s="158"/>
      <c r="E48" s="158"/>
      <c r="F48" s="158"/>
      <c r="G48" s="159"/>
    </row>
    <row r="49" spans="1:7" x14ac:dyDescent="0.35">
      <c r="A49" s="84">
        <f t="shared" si="3"/>
        <v>0</v>
      </c>
      <c r="B49" s="157"/>
      <c r="C49" s="158"/>
      <c r="D49" s="158"/>
      <c r="E49" s="158"/>
      <c r="F49" s="158"/>
      <c r="G49" s="159"/>
    </row>
    <row r="50" spans="1:7" x14ac:dyDescent="0.35">
      <c r="A50" s="84">
        <f t="shared" si="3"/>
        <v>0</v>
      </c>
      <c r="B50" s="157"/>
      <c r="C50" s="158"/>
      <c r="D50" s="158"/>
      <c r="E50" s="158"/>
      <c r="F50" s="158"/>
      <c r="G50" s="159"/>
    </row>
    <row r="51" spans="1:7" x14ac:dyDescent="0.35">
      <c r="A51" s="84">
        <f t="shared" si="3"/>
        <v>0</v>
      </c>
      <c r="B51" s="157"/>
      <c r="C51" s="158"/>
      <c r="D51" s="158"/>
      <c r="E51" s="158"/>
      <c r="F51" s="158"/>
      <c r="G51" s="159"/>
    </row>
    <row r="52" spans="1:7" x14ac:dyDescent="0.35">
      <c r="A52" s="84">
        <f t="shared" si="3"/>
        <v>0</v>
      </c>
      <c r="B52" s="157"/>
      <c r="C52" s="158"/>
      <c r="D52" s="158"/>
      <c r="E52" s="158"/>
      <c r="F52" s="158"/>
      <c r="G52" s="159"/>
    </row>
    <row r="53" spans="1:7" x14ac:dyDescent="0.35">
      <c r="A53" s="84">
        <f t="shared" si="3"/>
        <v>0</v>
      </c>
      <c r="B53" s="157"/>
      <c r="C53" s="158"/>
      <c r="D53" s="158"/>
      <c r="E53" s="158"/>
      <c r="F53" s="158"/>
      <c r="G53" s="159"/>
    </row>
    <row r="54" spans="1:7" x14ac:dyDescent="0.35">
      <c r="A54" s="84">
        <f t="shared" si="3"/>
        <v>0</v>
      </c>
      <c r="B54" s="157"/>
      <c r="C54" s="158"/>
      <c r="D54" s="158"/>
      <c r="E54" s="158"/>
      <c r="F54" s="158"/>
      <c r="G54" s="159"/>
    </row>
    <row r="55" spans="1:7" x14ac:dyDescent="0.35">
      <c r="A55" s="84">
        <f t="shared" si="3"/>
        <v>0</v>
      </c>
      <c r="B55" s="157"/>
      <c r="C55" s="158"/>
      <c r="D55" s="158"/>
      <c r="E55" s="158"/>
      <c r="F55" s="158"/>
      <c r="G55" s="159"/>
    </row>
    <row r="56" spans="1:7" x14ac:dyDescent="0.35">
      <c r="A56" s="84">
        <f t="shared" si="3"/>
        <v>0</v>
      </c>
      <c r="B56" s="157"/>
      <c r="C56" s="158"/>
      <c r="D56" s="158"/>
      <c r="E56" s="158"/>
      <c r="F56" s="158"/>
      <c r="G56" s="159"/>
    </row>
    <row r="57" spans="1:7" x14ac:dyDescent="0.35">
      <c r="A57" s="84">
        <f t="shared" si="3"/>
        <v>0</v>
      </c>
      <c r="B57" s="157"/>
      <c r="C57" s="158"/>
      <c r="D57" s="158"/>
      <c r="E57" s="158"/>
      <c r="F57" s="158"/>
      <c r="G57" s="159"/>
    </row>
    <row r="58" spans="1:7" x14ac:dyDescent="0.35">
      <c r="C58" s="4"/>
      <c r="D58" s="4"/>
      <c r="E58" s="4"/>
      <c r="F58" s="4"/>
      <c r="G58" s="4"/>
    </row>
    <row r="60" spans="1:7" ht="18.5" x14ac:dyDescent="0.45">
      <c r="A60" s="15" t="s">
        <v>205</v>
      </c>
    </row>
    <row r="61" spans="1:7" hidden="1" x14ac:dyDescent="0.35"/>
    <row r="62" spans="1:7" hidden="1" x14ac:dyDescent="0.35">
      <c r="A62" s="14" t="s">
        <v>206</v>
      </c>
    </row>
    <row r="63" spans="1:7" hidden="1" x14ac:dyDescent="0.35">
      <c r="A63" s="4"/>
      <c r="B63" s="167" t="s">
        <v>142</v>
      </c>
      <c r="C63" s="168"/>
      <c r="D63" s="168"/>
      <c r="E63" s="168"/>
      <c r="F63" s="168"/>
      <c r="G63" s="169"/>
    </row>
    <row r="64" spans="1:7" s="25" customFormat="1" hidden="1" x14ac:dyDescent="0.35">
      <c r="A64" s="20"/>
      <c r="B64" s="37" t="s">
        <v>53</v>
      </c>
      <c r="C64" s="41" t="s">
        <v>124</v>
      </c>
      <c r="D64" s="41" t="s">
        <v>125</v>
      </c>
      <c r="E64" s="41" t="s">
        <v>138</v>
      </c>
      <c r="F64" s="41" t="s">
        <v>139</v>
      </c>
      <c r="G64" s="41" t="s">
        <v>140</v>
      </c>
    </row>
    <row r="65" spans="1:7" hidden="1" x14ac:dyDescent="0.35">
      <c r="A65" s="19" t="str">
        <f>'Summary Tables'!A10</f>
        <v>Admin</v>
      </c>
      <c r="B65" s="22">
        <f>SUM(C65:G65)</f>
        <v>0</v>
      </c>
      <c r="C65" s="21">
        <f t="shared" ref="C65:C77" si="4">SUMIF($C$14:$C$33, $A65, J$14:J$33)</f>
        <v>0</v>
      </c>
      <c r="D65" s="21">
        <f t="shared" ref="D65:D77" si="5">SUMIF($C$14:$C$33, $A65, K$14:K$33)</f>
        <v>0</v>
      </c>
      <c r="E65" s="21">
        <f t="shared" ref="E65:E77" si="6">SUMIF($C$14:$C$33, $A65, N$14:N$33)</f>
        <v>0</v>
      </c>
      <c r="F65" s="21">
        <f t="shared" ref="F65:F77" si="7">SUMIF($C$14:$C$33, $A65, O$14:O$33)</f>
        <v>0</v>
      </c>
      <c r="G65" s="21">
        <f t="shared" ref="G65:G77" si="8">SUMIF($C$14:$C$33, $A65, P$14:P$33)</f>
        <v>0</v>
      </c>
    </row>
    <row r="66" spans="1:7" hidden="1" x14ac:dyDescent="0.35">
      <c r="A66" s="19" t="str">
        <f>'Summary Tables'!A11</f>
        <v>[Fill in Initiative name]1</v>
      </c>
      <c r="B66" s="22">
        <f t="shared" ref="B66:B77" si="9">SUM(C66:G66)</f>
        <v>0</v>
      </c>
      <c r="C66" s="21">
        <f t="shared" si="4"/>
        <v>0</v>
      </c>
      <c r="D66" s="21">
        <f t="shared" si="5"/>
        <v>0</v>
      </c>
      <c r="E66" s="21">
        <f t="shared" si="6"/>
        <v>0</v>
      </c>
      <c r="F66" s="21">
        <f t="shared" si="7"/>
        <v>0</v>
      </c>
      <c r="G66" s="21">
        <f t="shared" si="8"/>
        <v>0</v>
      </c>
    </row>
    <row r="67" spans="1:7" hidden="1" x14ac:dyDescent="0.35">
      <c r="A67" s="19" t="str">
        <f>'Summary Tables'!A12</f>
        <v>[Fill in Initiative name]2</v>
      </c>
      <c r="B67" s="22">
        <f t="shared" si="9"/>
        <v>0</v>
      </c>
      <c r="C67" s="21">
        <f t="shared" si="4"/>
        <v>0</v>
      </c>
      <c r="D67" s="21">
        <f t="shared" si="5"/>
        <v>0</v>
      </c>
      <c r="E67" s="21">
        <f t="shared" si="6"/>
        <v>0</v>
      </c>
      <c r="F67" s="21">
        <f t="shared" si="7"/>
        <v>0</v>
      </c>
      <c r="G67" s="21">
        <f t="shared" si="8"/>
        <v>0</v>
      </c>
    </row>
    <row r="68" spans="1:7" hidden="1" x14ac:dyDescent="0.35">
      <c r="A68" s="19" t="str">
        <f>'Summary Tables'!A13</f>
        <v>[Fill in Initiative name]3</v>
      </c>
      <c r="B68" s="22">
        <f t="shared" si="9"/>
        <v>0</v>
      </c>
      <c r="C68" s="21">
        <f t="shared" si="4"/>
        <v>0</v>
      </c>
      <c r="D68" s="21">
        <f t="shared" si="5"/>
        <v>0</v>
      </c>
      <c r="E68" s="21">
        <f t="shared" si="6"/>
        <v>0</v>
      </c>
      <c r="F68" s="21">
        <f t="shared" si="7"/>
        <v>0</v>
      </c>
      <c r="G68" s="21">
        <f t="shared" si="8"/>
        <v>0</v>
      </c>
    </row>
    <row r="69" spans="1:7" hidden="1" x14ac:dyDescent="0.35">
      <c r="A69" s="19" t="str">
        <f>'Summary Tables'!A14</f>
        <v>[Fill in Initiative name]4</v>
      </c>
      <c r="B69" s="22">
        <f t="shared" si="9"/>
        <v>0</v>
      </c>
      <c r="C69" s="21">
        <f t="shared" si="4"/>
        <v>0</v>
      </c>
      <c r="D69" s="21">
        <f t="shared" si="5"/>
        <v>0</v>
      </c>
      <c r="E69" s="21">
        <f t="shared" si="6"/>
        <v>0</v>
      </c>
      <c r="F69" s="21">
        <f t="shared" si="7"/>
        <v>0</v>
      </c>
      <c r="G69" s="21">
        <f t="shared" si="8"/>
        <v>0</v>
      </c>
    </row>
    <row r="70" spans="1:7" hidden="1" x14ac:dyDescent="0.35">
      <c r="A70" s="19" t="str">
        <f>'Summary Tables'!A15</f>
        <v>[Fill in Initiative name]5</v>
      </c>
      <c r="B70" s="22">
        <f t="shared" si="9"/>
        <v>0</v>
      </c>
      <c r="C70" s="21">
        <f t="shared" si="4"/>
        <v>0</v>
      </c>
      <c r="D70" s="21">
        <f t="shared" si="5"/>
        <v>0</v>
      </c>
      <c r="E70" s="21">
        <f t="shared" si="6"/>
        <v>0</v>
      </c>
      <c r="F70" s="21">
        <f t="shared" si="7"/>
        <v>0</v>
      </c>
      <c r="G70" s="21">
        <f t="shared" si="8"/>
        <v>0</v>
      </c>
    </row>
    <row r="71" spans="1:7" hidden="1" x14ac:dyDescent="0.35">
      <c r="A71" s="19" t="str">
        <f>'Summary Tables'!A16</f>
        <v>[Fill in Initiative name]6</v>
      </c>
      <c r="B71" s="22">
        <f t="shared" si="9"/>
        <v>0</v>
      </c>
      <c r="C71" s="21">
        <f t="shared" si="4"/>
        <v>0</v>
      </c>
      <c r="D71" s="21">
        <f t="shared" si="5"/>
        <v>0</v>
      </c>
      <c r="E71" s="21">
        <f t="shared" si="6"/>
        <v>0</v>
      </c>
      <c r="F71" s="21">
        <f t="shared" si="7"/>
        <v>0</v>
      </c>
      <c r="G71" s="21">
        <f t="shared" si="8"/>
        <v>0</v>
      </c>
    </row>
    <row r="72" spans="1:7" hidden="1" x14ac:dyDescent="0.35">
      <c r="A72" s="19" t="str">
        <f>'Summary Tables'!A17</f>
        <v>[Fill in Initiative name]7</v>
      </c>
      <c r="B72" s="22">
        <f t="shared" si="9"/>
        <v>0</v>
      </c>
      <c r="C72" s="21">
        <f t="shared" si="4"/>
        <v>0</v>
      </c>
      <c r="D72" s="21">
        <f t="shared" si="5"/>
        <v>0</v>
      </c>
      <c r="E72" s="21">
        <f t="shared" si="6"/>
        <v>0</v>
      </c>
      <c r="F72" s="21">
        <f t="shared" si="7"/>
        <v>0</v>
      </c>
      <c r="G72" s="21">
        <f t="shared" si="8"/>
        <v>0</v>
      </c>
    </row>
    <row r="73" spans="1:7" hidden="1" x14ac:dyDescent="0.35">
      <c r="A73" s="19" t="str">
        <f>'Summary Tables'!A18</f>
        <v>[Fill in Initiative name]8</v>
      </c>
      <c r="B73" s="22">
        <f t="shared" si="9"/>
        <v>0</v>
      </c>
      <c r="C73" s="21">
        <f t="shared" si="4"/>
        <v>0</v>
      </c>
      <c r="D73" s="21">
        <f t="shared" si="5"/>
        <v>0</v>
      </c>
      <c r="E73" s="21">
        <f t="shared" si="6"/>
        <v>0</v>
      </c>
      <c r="F73" s="21">
        <f t="shared" si="7"/>
        <v>0</v>
      </c>
      <c r="G73" s="21">
        <f t="shared" si="8"/>
        <v>0</v>
      </c>
    </row>
    <row r="74" spans="1:7" hidden="1" x14ac:dyDescent="0.35">
      <c r="A74" s="19" t="str">
        <f>'Summary Tables'!A19</f>
        <v>[Fill in Initiative name]9</v>
      </c>
      <c r="B74" s="22">
        <f t="shared" si="9"/>
        <v>0</v>
      </c>
      <c r="C74" s="21">
        <f t="shared" si="4"/>
        <v>0</v>
      </c>
      <c r="D74" s="21">
        <f t="shared" si="5"/>
        <v>0</v>
      </c>
      <c r="E74" s="21">
        <f t="shared" si="6"/>
        <v>0</v>
      </c>
      <c r="F74" s="21">
        <f t="shared" si="7"/>
        <v>0</v>
      </c>
      <c r="G74" s="21">
        <f t="shared" si="8"/>
        <v>0</v>
      </c>
    </row>
    <row r="75" spans="1:7" hidden="1" x14ac:dyDescent="0.35">
      <c r="A75" s="19" t="str">
        <f>'Summary Tables'!A20</f>
        <v>[Fill in Initiative name]10</v>
      </c>
      <c r="B75" s="22">
        <f t="shared" si="9"/>
        <v>0</v>
      </c>
      <c r="C75" s="21">
        <f t="shared" si="4"/>
        <v>0</v>
      </c>
      <c r="D75" s="21">
        <f t="shared" si="5"/>
        <v>0</v>
      </c>
      <c r="E75" s="21">
        <f t="shared" si="6"/>
        <v>0</v>
      </c>
      <c r="F75" s="21">
        <f t="shared" si="7"/>
        <v>0</v>
      </c>
      <c r="G75" s="21">
        <f t="shared" si="8"/>
        <v>0</v>
      </c>
    </row>
    <row r="76" spans="1:7" hidden="1" x14ac:dyDescent="0.35">
      <c r="A76" s="19" t="str">
        <f>'Summary Tables'!A21</f>
        <v>[Fill in Initiative name]11</v>
      </c>
      <c r="B76" s="22">
        <f t="shared" si="9"/>
        <v>0</v>
      </c>
      <c r="C76" s="21">
        <f t="shared" si="4"/>
        <v>0</v>
      </c>
      <c r="D76" s="21">
        <f t="shared" si="5"/>
        <v>0</v>
      </c>
      <c r="E76" s="21">
        <f t="shared" si="6"/>
        <v>0</v>
      </c>
      <c r="F76" s="21">
        <f t="shared" si="7"/>
        <v>0</v>
      </c>
      <c r="G76" s="21">
        <f t="shared" si="8"/>
        <v>0</v>
      </c>
    </row>
    <row r="77" spans="1:7" hidden="1" x14ac:dyDescent="0.35">
      <c r="A77" s="19" t="str">
        <f>'Summary Tables'!A22</f>
        <v>[Fill in Initiative name]12</v>
      </c>
      <c r="B77" s="22">
        <f t="shared" si="9"/>
        <v>0</v>
      </c>
      <c r="C77" s="21">
        <f t="shared" si="4"/>
        <v>0</v>
      </c>
      <c r="D77" s="21">
        <f t="shared" si="5"/>
        <v>0</v>
      </c>
      <c r="E77" s="21">
        <f t="shared" si="6"/>
        <v>0</v>
      </c>
      <c r="F77" s="21">
        <f t="shared" si="7"/>
        <v>0</v>
      </c>
      <c r="G77" s="21">
        <f t="shared" si="8"/>
        <v>0</v>
      </c>
    </row>
    <row r="78" spans="1:7" hidden="1" x14ac:dyDescent="0.35"/>
    <row r="79" spans="1:7" hidden="1" x14ac:dyDescent="0.35"/>
    <row r="80" spans="1:7" hidden="1" x14ac:dyDescent="0.35">
      <c r="A80" s="14" t="s">
        <v>207</v>
      </c>
    </row>
    <row r="81" spans="1:7" hidden="1" x14ac:dyDescent="0.35">
      <c r="A81" s="4"/>
      <c r="B81" s="167" t="s">
        <v>142</v>
      </c>
      <c r="C81" s="168"/>
      <c r="D81" s="168"/>
      <c r="E81" s="168"/>
      <c r="F81" s="168"/>
      <c r="G81" s="169"/>
    </row>
    <row r="82" spans="1:7" hidden="1" x14ac:dyDescent="0.35">
      <c r="A82" s="20"/>
      <c r="B82" s="37" t="s">
        <v>53</v>
      </c>
      <c r="C82" s="41" t="s">
        <v>124</v>
      </c>
      <c r="D82" s="41" t="s">
        <v>125</v>
      </c>
      <c r="E82" s="41" t="s">
        <v>138</v>
      </c>
      <c r="F82" s="41" t="s">
        <v>139</v>
      </c>
      <c r="G82" s="41" t="s">
        <v>140</v>
      </c>
    </row>
    <row r="83" spans="1:7" ht="29" hidden="1" x14ac:dyDescent="0.35">
      <c r="A83" s="19" t="str">
        <f>'Summary Tables'!A27</f>
        <v>[Fill in Primary Subrecipient name]1</v>
      </c>
      <c r="B83" s="22">
        <f>SUM(C83:G83)</f>
        <v>0</v>
      </c>
      <c r="C83" s="21">
        <f t="shared" ref="C83:C102" si="10">SUMIF($B$14:$B$33, $A83, J$14:J$33)</f>
        <v>0</v>
      </c>
      <c r="D83" s="21">
        <f t="shared" ref="D83:D102" si="11">SUMIF($B$14:$B$33, $A83, K$14:K$33)</f>
        <v>0</v>
      </c>
      <c r="E83" s="21">
        <f t="shared" ref="E83:G98" si="12">SUMIF($B$14:$B$33, $A83, N$14:N$33)</f>
        <v>0</v>
      </c>
      <c r="F83" s="21">
        <f t="shared" si="12"/>
        <v>0</v>
      </c>
      <c r="G83" s="21">
        <f t="shared" si="12"/>
        <v>0</v>
      </c>
    </row>
    <row r="84" spans="1:7" ht="29" hidden="1" x14ac:dyDescent="0.35">
      <c r="A84" s="19" t="str">
        <f>'Summary Tables'!A28</f>
        <v>[Fill in Primary Subrecipient name]2</v>
      </c>
      <c r="B84" s="22">
        <f t="shared" ref="B84:B102" si="13">SUM(C84:G84)</f>
        <v>0</v>
      </c>
      <c r="C84" s="21">
        <f t="shared" si="10"/>
        <v>0</v>
      </c>
      <c r="D84" s="21">
        <f t="shared" si="11"/>
        <v>0</v>
      </c>
      <c r="E84" s="21">
        <f t="shared" si="12"/>
        <v>0</v>
      </c>
      <c r="F84" s="21">
        <f t="shared" si="12"/>
        <v>0</v>
      </c>
      <c r="G84" s="21">
        <f t="shared" si="12"/>
        <v>0</v>
      </c>
    </row>
    <row r="85" spans="1:7" ht="29" hidden="1" x14ac:dyDescent="0.35">
      <c r="A85" s="19" t="str">
        <f>'Summary Tables'!A29</f>
        <v>[Fill in Primary Subrecipient name]3</v>
      </c>
      <c r="B85" s="22">
        <f t="shared" si="13"/>
        <v>0</v>
      </c>
      <c r="C85" s="21">
        <f t="shared" si="10"/>
        <v>0</v>
      </c>
      <c r="D85" s="21">
        <f t="shared" si="11"/>
        <v>0</v>
      </c>
      <c r="E85" s="21">
        <f t="shared" si="12"/>
        <v>0</v>
      </c>
      <c r="F85" s="21">
        <f t="shared" si="12"/>
        <v>0</v>
      </c>
      <c r="G85" s="21">
        <f t="shared" si="12"/>
        <v>0</v>
      </c>
    </row>
    <row r="86" spans="1:7" ht="29" hidden="1" x14ac:dyDescent="0.35">
      <c r="A86" s="19" t="str">
        <f>'Summary Tables'!A30</f>
        <v>[Fill in Primary Subrecipient name]4</v>
      </c>
      <c r="B86" s="22">
        <f t="shared" si="13"/>
        <v>0</v>
      </c>
      <c r="C86" s="21">
        <f t="shared" si="10"/>
        <v>0</v>
      </c>
      <c r="D86" s="21">
        <f t="shared" si="11"/>
        <v>0</v>
      </c>
      <c r="E86" s="21">
        <f t="shared" si="12"/>
        <v>0</v>
      </c>
      <c r="F86" s="21">
        <f t="shared" si="12"/>
        <v>0</v>
      </c>
      <c r="G86" s="21">
        <f t="shared" si="12"/>
        <v>0</v>
      </c>
    </row>
    <row r="87" spans="1:7" ht="29" hidden="1" x14ac:dyDescent="0.35">
      <c r="A87" s="19" t="str">
        <f>'Summary Tables'!A31</f>
        <v>[Fill in Primary Subrecipient name]5</v>
      </c>
      <c r="B87" s="22">
        <f t="shared" si="13"/>
        <v>0</v>
      </c>
      <c r="C87" s="21">
        <f t="shared" si="10"/>
        <v>0</v>
      </c>
      <c r="D87" s="21">
        <f t="shared" si="11"/>
        <v>0</v>
      </c>
      <c r="E87" s="21">
        <f t="shared" si="12"/>
        <v>0</v>
      </c>
      <c r="F87" s="21">
        <f t="shared" si="12"/>
        <v>0</v>
      </c>
      <c r="G87" s="21">
        <f t="shared" si="12"/>
        <v>0</v>
      </c>
    </row>
    <row r="88" spans="1:7" ht="29" hidden="1" x14ac:dyDescent="0.35">
      <c r="A88" s="19" t="str">
        <f>'Summary Tables'!A32</f>
        <v>[Fill in Primary Subrecipient name]6</v>
      </c>
      <c r="B88" s="22">
        <f t="shared" si="13"/>
        <v>0</v>
      </c>
      <c r="C88" s="21">
        <f t="shared" si="10"/>
        <v>0</v>
      </c>
      <c r="D88" s="21">
        <f t="shared" si="11"/>
        <v>0</v>
      </c>
      <c r="E88" s="21">
        <f t="shared" si="12"/>
        <v>0</v>
      </c>
      <c r="F88" s="21">
        <f t="shared" si="12"/>
        <v>0</v>
      </c>
      <c r="G88" s="21">
        <f t="shared" si="12"/>
        <v>0</v>
      </c>
    </row>
    <row r="89" spans="1:7" ht="29" hidden="1" x14ac:dyDescent="0.35">
      <c r="A89" s="19" t="str">
        <f>'Summary Tables'!A33</f>
        <v>[Fill in Primary Subrecipient name]7</v>
      </c>
      <c r="B89" s="22">
        <f t="shared" si="13"/>
        <v>0</v>
      </c>
      <c r="C89" s="21">
        <f t="shared" si="10"/>
        <v>0</v>
      </c>
      <c r="D89" s="21">
        <f t="shared" si="11"/>
        <v>0</v>
      </c>
      <c r="E89" s="21">
        <f t="shared" si="12"/>
        <v>0</v>
      </c>
      <c r="F89" s="21">
        <f t="shared" si="12"/>
        <v>0</v>
      </c>
      <c r="G89" s="21">
        <f t="shared" si="12"/>
        <v>0</v>
      </c>
    </row>
    <row r="90" spans="1:7" ht="29" hidden="1" x14ac:dyDescent="0.35">
      <c r="A90" s="19" t="str">
        <f>'Summary Tables'!A34</f>
        <v>[Fill in Primary Subrecipient name]8</v>
      </c>
      <c r="B90" s="22">
        <f t="shared" si="13"/>
        <v>0</v>
      </c>
      <c r="C90" s="21">
        <f t="shared" si="10"/>
        <v>0</v>
      </c>
      <c r="D90" s="21">
        <f t="shared" si="11"/>
        <v>0</v>
      </c>
      <c r="E90" s="21">
        <f t="shared" si="12"/>
        <v>0</v>
      </c>
      <c r="F90" s="21">
        <f t="shared" si="12"/>
        <v>0</v>
      </c>
      <c r="G90" s="21">
        <f t="shared" si="12"/>
        <v>0</v>
      </c>
    </row>
    <row r="91" spans="1:7" ht="29" hidden="1" x14ac:dyDescent="0.35">
      <c r="A91" s="19" t="str">
        <f>'Summary Tables'!A35</f>
        <v>[Fill in Primary Subrecipient name]9</v>
      </c>
      <c r="B91" s="22">
        <f t="shared" si="13"/>
        <v>0</v>
      </c>
      <c r="C91" s="21">
        <f t="shared" si="10"/>
        <v>0</v>
      </c>
      <c r="D91" s="21">
        <f t="shared" si="11"/>
        <v>0</v>
      </c>
      <c r="E91" s="21">
        <f t="shared" si="12"/>
        <v>0</v>
      </c>
      <c r="F91" s="21">
        <f t="shared" si="12"/>
        <v>0</v>
      </c>
      <c r="G91" s="21">
        <f t="shared" si="12"/>
        <v>0</v>
      </c>
    </row>
    <row r="92" spans="1:7" ht="29" hidden="1" x14ac:dyDescent="0.35">
      <c r="A92" s="19" t="str">
        <f>'Summary Tables'!A36</f>
        <v>[Fill in Primary Subrecipient name]10</v>
      </c>
      <c r="B92" s="22">
        <f t="shared" si="13"/>
        <v>0</v>
      </c>
      <c r="C92" s="21">
        <f t="shared" si="10"/>
        <v>0</v>
      </c>
      <c r="D92" s="21">
        <f t="shared" si="11"/>
        <v>0</v>
      </c>
      <c r="E92" s="21">
        <f t="shared" si="12"/>
        <v>0</v>
      </c>
      <c r="F92" s="21">
        <f t="shared" si="12"/>
        <v>0</v>
      </c>
      <c r="G92" s="21">
        <f t="shared" si="12"/>
        <v>0</v>
      </c>
    </row>
    <row r="93" spans="1:7" ht="29" hidden="1" x14ac:dyDescent="0.35">
      <c r="A93" s="19" t="str">
        <f>'Summary Tables'!A37</f>
        <v>[Fill in Primary Subrecipient name]11</v>
      </c>
      <c r="B93" s="22">
        <f t="shared" si="13"/>
        <v>0</v>
      </c>
      <c r="C93" s="21">
        <f t="shared" si="10"/>
        <v>0</v>
      </c>
      <c r="D93" s="21">
        <f t="shared" si="11"/>
        <v>0</v>
      </c>
      <c r="E93" s="21">
        <f t="shared" si="12"/>
        <v>0</v>
      </c>
      <c r="F93" s="21">
        <f t="shared" si="12"/>
        <v>0</v>
      </c>
      <c r="G93" s="21">
        <f t="shared" si="12"/>
        <v>0</v>
      </c>
    </row>
    <row r="94" spans="1:7" ht="29" hidden="1" x14ac:dyDescent="0.35">
      <c r="A94" s="19" t="str">
        <f>'Summary Tables'!A38</f>
        <v>[Fill in Primary Subrecipient name]12</v>
      </c>
      <c r="B94" s="22">
        <f t="shared" si="13"/>
        <v>0</v>
      </c>
      <c r="C94" s="21">
        <f t="shared" si="10"/>
        <v>0</v>
      </c>
      <c r="D94" s="21">
        <f t="shared" si="11"/>
        <v>0</v>
      </c>
      <c r="E94" s="21">
        <f t="shared" si="12"/>
        <v>0</v>
      </c>
      <c r="F94" s="21">
        <f t="shared" si="12"/>
        <v>0</v>
      </c>
      <c r="G94" s="21">
        <f t="shared" si="12"/>
        <v>0</v>
      </c>
    </row>
    <row r="95" spans="1:7" ht="29" hidden="1" x14ac:dyDescent="0.35">
      <c r="A95" s="19" t="str">
        <f>'Summary Tables'!A39</f>
        <v>[Fill in Primary Subrecipient name]13</v>
      </c>
      <c r="B95" s="22">
        <f t="shared" si="13"/>
        <v>0</v>
      </c>
      <c r="C95" s="21">
        <f t="shared" si="10"/>
        <v>0</v>
      </c>
      <c r="D95" s="21">
        <f t="shared" si="11"/>
        <v>0</v>
      </c>
      <c r="E95" s="21">
        <f t="shared" si="12"/>
        <v>0</v>
      </c>
      <c r="F95" s="21">
        <f t="shared" si="12"/>
        <v>0</v>
      </c>
      <c r="G95" s="21">
        <f t="shared" si="12"/>
        <v>0</v>
      </c>
    </row>
    <row r="96" spans="1:7" ht="29" hidden="1" x14ac:dyDescent="0.35">
      <c r="A96" s="19" t="str">
        <f>'Summary Tables'!A40</f>
        <v>[Fill in Primary Subrecipient name]14</v>
      </c>
      <c r="B96" s="22">
        <f t="shared" si="13"/>
        <v>0</v>
      </c>
      <c r="C96" s="21">
        <f t="shared" si="10"/>
        <v>0</v>
      </c>
      <c r="D96" s="21">
        <f t="shared" si="11"/>
        <v>0</v>
      </c>
      <c r="E96" s="21">
        <f t="shared" si="12"/>
        <v>0</v>
      </c>
      <c r="F96" s="21">
        <f t="shared" si="12"/>
        <v>0</v>
      </c>
      <c r="G96" s="21">
        <f t="shared" si="12"/>
        <v>0</v>
      </c>
    </row>
    <row r="97" spans="1:7" ht="29" hidden="1" x14ac:dyDescent="0.35">
      <c r="A97" s="19" t="str">
        <f>'Summary Tables'!A41</f>
        <v>[Fill in Primary Subrecipient name]15</v>
      </c>
      <c r="B97" s="22">
        <f t="shared" si="13"/>
        <v>0</v>
      </c>
      <c r="C97" s="21">
        <f t="shared" si="10"/>
        <v>0</v>
      </c>
      <c r="D97" s="21">
        <f t="shared" si="11"/>
        <v>0</v>
      </c>
      <c r="E97" s="21">
        <f t="shared" si="12"/>
        <v>0</v>
      </c>
      <c r="F97" s="21">
        <f t="shared" si="12"/>
        <v>0</v>
      </c>
      <c r="G97" s="21">
        <f t="shared" si="12"/>
        <v>0</v>
      </c>
    </row>
    <row r="98" spans="1:7" ht="29" hidden="1" x14ac:dyDescent="0.35">
      <c r="A98" s="19" t="str">
        <f>'Summary Tables'!A42</f>
        <v>[Fill in Primary Subrecipient name]16</v>
      </c>
      <c r="B98" s="22">
        <f t="shared" si="13"/>
        <v>0</v>
      </c>
      <c r="C98" s="21">
        <f t="shared" si="10"/>
        <v>0</v>
      </c>
      <c r="D98" s="21">
        <f t="shared" si="11"/>
        <v>0</v>
      </c>
      <c r="E98" s="21">
        <f t="shared" si="12"/>
        <v>0</v>
      </c>
      <c r="F98" s="21">
        <f t="shared" si="12"/>
        <v>0</v>
      </c>
      <c r="G98" s="21">
        <f t="shared" si="12"/>
        <v>0</v>
      </c>
    </row>
    <row r="99" spans="1:7" ht="29" hidden="1" x14ac:dyDescent="0.35">
      <c r="A99" s="19" t="str">
        <f>'Summary Tables'!A43</f>
        <v>[Fill in Primary Subrecipient name]17</v>
      </c>
      <c r="B99" s="22">
        <f t="shared" si="13"/>
        <v>0</v>
      </c>
      <c r="C99" s="21">
        <f t="shared" si="10"/>
        <v>0</v>
      </c>
      <c r="D99" s="21">
        <f t="shared" si="11"/>
        <v>0</v>
      </c>
      <c r="E99" s="21">
        <f t="shared" ref="E99:G102" si="14">SUMIF($B$14:$B$33, $A99, N$14:N$33)</f>
        <v>0</v>
      </c>
      <c r="F99" s="21">
        <f t="shared" si="14"/>
        <v>0</v>
      </c>
      <c r="G99" s="21">
        <f t="shared" si="14"/>
        <v>0</v>
      </c>
    </row>
    <row r="100" spans="1:7" ht="29" hidden="1" x14ac:dyDescent="0.35">
      <c r="A100" s="19" t="str">
        <f>'Summary Tables'!A44</f>
        <v>[Fill in Primary Subrecipient name]18</v>
      </c>
      <c r="B100" s="22">
        <f t="shared" si="13"/>
        <v>0</v>
      </c>
      <c r="C100" s="21">
        <f t="shared" si="10"/>
        <v>0</v>
      </c>
      <c r="D100" s="21">
        <f t="shared" si="11"/>
        <v>0</v>
      </c>
      <c r="E100" s="21">
        <f t="shared" si="14"/>
        <v>0</v>
      </c>
      <c r="F100" s="21">
        <f t="shared" si="14"/>
        <v>0</v>
      </c>
      <c r="G100" s="21">
        <f t="shared" si="14"/>
        <v>0</v>
      </c>
    </row>
    <row r="101" spans="1:7" ht="29" hidden="1" x14ac:dyDescent="0.35">
      <c r="A101" s="19" t="str">
        <f>'Summary Tables'!A45</f>
        <v>[Fill in Primary Subrecipient name]19</v>
      </c>
      <c r="B101" s="22">
        <f t="shared" si="13"/>
        <v>0</v>
      </c>
      <c r="C101" s="21">
        <f t="shared" si="10"/>
        <v>0</v>
      </c>
      <c r="D101" s="21">
        <f t="shared" si="11"/>
        <v>0</v>
      </c>
      <c r="E101" s="21">
        <f t="shared" si="14"/>
        <v>0</v>
      </c>
      <c r="F101" s="21">
        <f t="shared" si="14"/>
        <v>0</v>
      </c>
      <c r="G101" s="21">
        <f t="shared" si="14"/>
        <v>0</v>
      </c>
    </row>
    <row r="102" spans="1:7" ht="29" hidden="1" x14ac:dyDescent="0.35">
      <c r="A102" s="19" t="str">
        <f>'Summary Tables'!A46</f>
        <v>[Fill in Primary Subrecipient name]20</v>
      </c>
      <c r="B102" s="22">
        <f t="shared" si="13"/>
        <v>0</v>
      </c>
      <c r="C102" s="21">
        <f t="shared" si="10"/>
        <v>0</v>
      </c>
      <c r="D102" s="21">
        <f t="shared" si="11"/>
        <v>0</v>
      </c>
      <c r="E102" s="21">
        <f t="shared" si="14"/>
        <v>0</v>
      </c>
      <c r="F102" s="21">
        <f t="shared" si="14"/>
        <v>0</v>
      </c>
      <c r="G102" s="21">
        <f t="shared" si="14"/>
        <v>0</v>
      </c>
    </row>
  </sheetData>
  <mergeCells count="25">
    <mergeCell ref="B81:G81"/>
    <mergeCell ref="B39:G39"/>
    <mergeCell ref="B40:G40"/>
    <mergeCell ref="B41:G41"/>
    <mergeCell ref="B42:G42"/>
    <mergeCell ref="B43:G43"/>
    <mergeCell ref="B44:G44"/>
    <mergeCell ref="B45:G45"/>
    <mergeCell ref="B46:G46"/>
    <mergeCell ref="B47:G47"/>
    <mergeCell ref="B48:G48"/>
    <mergeCell ref="B49:G49"/>
    <mergeCell ref="B57:G57"/>
    <mergeCell ref="B63:G63"/>
    <mergeCell ref="B51:G51"/>
    <mergeCell ref="B52:G52"/>
    <mergeCell ref="B53:G53"/>
    <mergeCell ref="B54:G54"/>
    <mergeCell ref="B55:G55"/>
    <mergeCell ref="B56:G56"/>
    <mergeCell ref="A7:F7"/>
    <mergeCell ref="B36:G36"/>
    <mergeCell ref="B37:G37"/>
    <mergeCell ref="B38:G38"/>
    <mergeCell ref="B50:G50"/>
  </mergeCells>
  <dataValidations count="2">
    <dataValidation type="list" allowBlank="1" showInputMessage="1" showErrorMessage="1" sqref="E14:E33 E11" xr:uid="{A8E34C77-E7FF-43FC-A585-D94AE0E947E5}">
      <formula1>$E$34:$E$35</formula1>
    </dataValidation>
    <dataValidation type="list" allowBlank="1" showInputMessage="1" showErrorMessage="1" sqref="F11 F14:F33" xr:uid="{07011E5D-F382-469D-A6A7-DB06DC263FE0}">
      <formula1>$F$34:$F$35</formula1>
    </dataValidation>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r:uid="{7E3A857E-B176-4FB8-B66F-16303C5FFD62}">
          <x14:formula1>
            <xm:f>'Summary Tables'!$A$10:$A$22</xm:f>
          </x14:formula1>
          <xm:sqref>C14:C33 A65:A77</xm:sqref>
        </x14:dataValidation>
        <x14:dataValidation type="list" allowBlank="1" showInputMessage="1" showErrorMessage="1" xr:uid="{A00C0488-2259-460C-B1C2-0748E6F0FF9A}">
          <x14:formula1>
            <xm:f>'Summary Tables'!$A$27:$A$46</xm:f>
          </x14:formula1>
          <xm:sqref>A83:A102 B14:B33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AC29D-BDAF-4227-A31D-C1FA84ECDCC3}">
  <dimension ref="A1:L105"/>
  <sheetViews>
    <sheetView showGridLines="0" workbookViewId="0"/>
  </sheetViews>
  <sheetFormatPr defaultRowHeight="14.5" x14ac:dyDescent="0.35"/>
  <cols>
    <col min="1" max="1" width="26.54296875" style="4" customWidth="1"/>
    <col min="2" max="2" width="22.26953125" customWidth="1"/>
    <col min="3" max="9" width="18.81640625" customWidth="1"/>
    <col min="10" max="10" width="20.1796875" customWidth="1"/>
    <col min="11" max="11" width="17.54296875" style="16" customWidth="1"/>
    <col min="12" max="13" width="17.81640625" customWidth="1"/>
  </cols>
  <sheetData>
    <row r="1" spans="1:12" ht="23.5" x14ac:dyDescent="0.55000000000000004">
      <c r="A1" s="42" t="s">
        <v>208</v>
      </c>
      <c r="B1" s="3"/>
      <c r="C1" s="3"/>
    </row>
    <row r="3" spans="1:12" ht="29" x14ac:dyDescent="0.35">
      <c r="B3" s="41" t="s">
        <v>54</v>
      </c>
      <c r="C3" s="41" t="s">
        <v>55</v>
      </c>
      <c r="D3" s="9"/>
      <c r="E3" s="9"/>
      <c r="F3" s="9"/>
      <c r="H3" s="9"/>
    </row>
    <row r="4" spans="1:12" x14ac:dyDescent="0.35">
      <c r="A4" s="5" t="s">
        <v>209</v>
      </c>
      <c r="B4" s="49">
        <f>J34</f>
        <v>0</v>
      </c>
      <c r="C4" s="49">
        <f>K34</f>
        <v>0</v>
      </c>
      <c r="D4" s="9"/>
      <c r="E4" s="9"/>
      <c r="F4" s="9"/>
      <c r="H4" s="38"/>
    </row>
    <row r="5" spans="1:12" x14ac:dyDescent="0.35">
      <c r="H5" s="9"/>
    </row>
    <row r="6" spans="1:12" ht="14.5" customHeight="1" x14ac:dyDescent="0.35"/>
    <row r="7" spans="1:12" ht="60.65" customHeight="1" x14ac:dyDescent="0.35">
      <c r="A7" s="160" t="s">
        <v>210</v>
      </c>
      <c r="B7" s="160"/>
      <c r="C7" s="160"/>
      <c r="D7" s="160"/>
      <c r="E7" s="160"/>
      <c r="F7" s="160"/>
    </row>
    <row r="8" spans="1:12" ht="14.5" customHeight="1" x14ac:dyDescent="0.35"/>
    <row r="9" spans="1:12" ht="14.5" customHeight="1" x14ac:dyDescent="0.45">
      <c r="A9" s="50" t="s">
        <v>211</v>
      </c>
    </row>
    <row r="10" spans="1:12" ht="43.5" x14ac:dyDescent="0.35">
      <c r="A10" s="7" t="s">
        <v>212</v>
      </c>
      <c r="B10" s="55" t="s">
        <v>115</v>
      </c>
      <c r="C10" s="24" t="s">
        <v>58</v>
      </c>
      <c r="D10" s="79" t="s">
        <v>121</v>
      </c>
      <c r="E10" s="79" t="s">
        <v>184</v>
      </c>
      <c r="F10" s="79" t="s">
        <v>213</v>
      </c>
      <c r="G10" s="24" t="s">
        <v>119</v>
      </c>
      <c r="H10" s="24" t="s">
        <v>120</v>
      </c>
      <c r="I10" s="24" t="s">
        <v>122</v>
      </c>
      <c r="J10" s="24" t="s">
        <v>214</v>
      </c>
      <c r="K10" s="24" t="s">
        <v>215</v>
      </c>
      <c r="L10" s="127" t="s">
        <v>216</v>
      </c>
    </row>
    <row r="11" spans="1:12" ht="14.5" customHeight="1" x14ac:dyDescent="0.35">
      <c r="A11" s="56" t="s">
        <v>217</v>
      </c>
      <c r="B11" s="57" t="s">
        <v>127</v>
      </c>
      <c r="C11" s="57" t="s">
        <v>128</v>
      </c>
      <c r="D11" s="61" t="s">
        <v>143</v>
      </c>
      <c r="E11" s="61" t="s">
        <v>188</v>
      </c>
      <c r="F11" s="61" t="s">
        <v>188</v>
      </c>
      <c r="G11" s="91">
        <v>46388</v>
      </c>
      <c r="H11" s="91">
        <v>48121</v>
      </c>
      <c r="I11" s="92">
        <f t="shared" ref="I11" si="0">DATEDIF(G11,H11,"m")+1</f>
        <v>57</v>
      </c>
      <c r="J11" s="93">
        <v>1500000</v>
      </c>
      <c r="K11" s="93">
        <v>50000</v>
      </c>
      <c r="L11" s="94">
        <f>SUM(J11:K11)</f>
        <v>1550000</v>
      </c>
    </row>
    <row r="12" spans="1:12" ht="14.5" customHeight="1" x14ac:dyDescent="0.35">
      <c r="K12"/>
    </row>
    <row r="13" spans="1:12" ht="58" x14ac:dyDescent="0.35">
      <c r="A13" s="7" t="s">
        <v>212</v>
      </c>
      <c r="B13" s="55" t="s">
        <v>115</v>
      </c>
      <c r="C13" s="24" t="s">
        <v>58</v>
      </c>
      <c r="D13" s="79" t="s">
        <v>130</v>
      </c>
      <c r="E13" s="79" t="s">
        <v>189</v>
      </c>
      <c r="F13" s="79" t="s">
        <v>218</v>
      </c>
      <c r="G13" s="24" t="s">
        <v>119</v>
      </c>
      <c r="H13" s="24" t="s">
        <v>120</v>
      </c>
      <c r="I13" s="24" t="s">
        <v>122</v>
      </c>
      <c r="J13" s="24" t="s">
        <v>214</v>
      </c>
      <c r="K13" s="24" t="s">
        <v>215</v>
      </c>
      <c r="L13" s="127" t="s">
        <v>216</v>
      </c>
    </row>
    <row r="14" spans="1:12" x14ac:dyDescent="0.35">
      <c r="A14" s="44"/>
      <c r="B14" s="45"/>
      <c r="C14" s="45"/>
      <c r="D14" s="135"/>
      <c r="E14" s="135"/>
      <c r="F14" s="135"/>
      <c r="G14" s="137"/>
      <c r="H14" s="137"/>
      <c r="I14" s="86">
        <f t="shared" ref="I14:I33" si="1">DATEDIF(G14,H14,"m")+1</f>
        <v>1</v>
      </c>
      <c r="J14" s="88"/>
      <c r="K14" s="88"/>
      <c r="L14" s="142">
        <f>SUM(J14:K14)</f>
        <v>0</v>
      </c>
    </row>
    <row r="15" spans="1:12" ht="16.5" x14ac:dyDescent="0.45">
      <c r="A15" s="44"/>
      <c r="B15" s="45"/>
      <c r="C15" s="45"/>
      <c r="D15" s="135"/>
      <c r="E15" s="135"/>
      <c r="F15" s="135"/>
      <c r="G15" s="146"/>
      <c r="H15" s="139"/>
      <c r="I15" s="86">
        <f t="shared" si="1"/>
        <v>1</v>
      </c>
      <c r="J15" s="88"/>
      <c r="K15" s="88"/>
      <c r="L15" s="142">
        <f t="shared" ref="L15:L33" si="2">SUM(J15:K15)</f>
        <v>0</v>
      </c>
    </row>
    <row r="16" spans="1:12" x14ac:dyDescent="0.35">
      <c r="A16" s="44"/>
      <c r="B16" s="45"/>
      <c r="C16" s="45"/>
      <c r="D16" s="135"/>
      <c r="E16" s="135"/>
      <c r="F16" s="135"/>
      <c r="G16" s="138"/>
      <c r="H16" s="139"/>
      <c r="I16" s="86">
        <f t="shared" si="1"/>
        <v>1</v>
      </c>
      <c r="J16" s="88"/>
      <c r="K16" s="88"/>
      <c r="L16" s="142">
        <f t="shared" si="2"/>
        <v>0</v>
      </c>
    </row>
    <row r="17" spans="1:12" x14ac:dyDescent="0.35">
      <c r="A17" s="44"/>
      <c r="B17" s="45"/>
      <c r="C17" s="45"/>
      <c r="D17" s="135"/>
      <c r="E17" s="135"/>
      <c r="F17" s="135"/>
      <c r="G17" s="137"/>
      <c r="H17" s="137"/>
      <c r="I17" s="86">
        <f t="shared" si="1"/>
        <v>1</v>
      </c>
      <c r="J17" s="88"/>
      <c r="K17" s="88"/>
      <c r="L17" s="142">
        <f t="shared" si="2"/>
        <v>0</v>
      </c>
    </row>
    <row r="18" spans="1:12" x14ac:dyDescent="0.35">
      <c r="A18" s="44"/>
      <c r="B18" s="45"/>
      <c r="C18" s="45"/>
      <c r="D18" s="135"/>
      <c r="E18" s="135"/>
      <c r="F18" s="135"/>
      <c r="G18" s="140"/>
      <c r="H18" s="141"/>
      <c r="I18" s="86">
        <f t="shared" si="1"/>
        <v>1</v>
      </c>
      <c r="J18" s="88"/>
      <c r="K18" s="88"/>
      <c r="L18" s="142">
        <f t="shared" si="2"/>
        <v>0</v>
      </c>
    </row>
    <row r="19" spans="1:12" x14ac:dyDescent="0.35">
      <c r="A19" s="44"/>
      <c r="B19" s="45"/>
      <c r="C19" s="45"/>
      <c r="D19" s="135"/>
      <c r="E19" s="135"/>
      <c r="F19" s="135"/>
      <c r="G19" s="140"/>
      <c r="H19" s="141"/>
      <c r="I19" s="86">
        <f t="shared" si="1"/>
        <v>1</v>
      </c>
      <c r="J19" s="88"/>
      <c r="K19" s="88"/>
      <c r="L19" s="142">
        <f t="shared" si="2"/>
        <v>0</v>
      </c>
    </row>
    <row r="20" spans="1:12" x14ac:dyDescent="0.35">
      <c r="A20" s="44"/>
      <c r="B20" s="45"/>
      <c r="C20" s="45"/>
      <c r="D20" s="135"/>
      <c r="E20" s="135"/>
      <c r="F20" s="135"/>
      <c r="G20" s="140"/>
      <c r="H20" s="141"/>
      <c r="I20" s="86">
        <f t="shared" ref="I20:I22" si="3">DATEDIF(G20,H20,"m")+1</f>
        <v>1</v>
      </c>
      <c r="J20" s="88"/>
      <c r="K20" s="88"/>
      <c r="L20" s="142">
        <f t="shared" si="2"/>
        <v>0</v>
      </c>
    </row>
    <row r="21" spans="1:12" x14ac:dyDescent="0.35">
      <c r="A21" s="44"/>
      <c r="B21" s="45"/>
      <c r="C21" s="45"/>
      <c r="D21" s="135"/>
      <c r="E21" s="135"/>
      <c r="F21" s="135"/>
      <c r="G21" s="140"/>
      <c r="H21" s="141"/>
      <c r="I21" s="86">
        <f t="shared" si="3"/>
        <v>1</v>
      </c>
      <c r="J21" s="88"/>
      <c r="K21" s="88"/>
      <c r="L21" s="142">
        <f t="shared" si="2"/>
        <v>0</v>
      </c>
    </row>
    <row r="22" spans="1:12" x14ac:dyDescent="0.35">
      <c r="A22" s="44"/>
      <c r="B22" s="45"/>
      <c r="C22" s="45"/>
      <c r="D22" s="135"/>
      <c r="E22" s="135"/>
      <c r="F22" s="135"/>
      <c r="G22" s="140"/>
      <c r="H22" s="141"/>
      <c r="I22" s="86">
        <f t="shared" si="3"/>
        <v>1</v>
      </c>
      <c r="J22" s="88"/>
      <c r="K22" s="88"/>
      <c r="L22" s="142">
        <f t="shared" si="2"/>
        <v>0</v>
      </c>
    </row>
    <row r="23" spans="1:12" x14ac:dyDescent="0.35">
      <c r="A23" s="44"/>
      <c r="B23" s="45"/>
      <c r="C23" s="45"/>
      <c r="D23" s="135"/>
      <c r="E23" s="135"/>
      <c r="F23" s="135"/>
      <c r="G23" s="140"/>
      <c r="H23" s="141"/>
      <c r="I23" s="86">
        <f t="shared" si="1"/>
        <v>1</v>
      </c>
      <c r="J23" s="88"/>
      <c r="K23" s="88"/>
      <c r="L23" s="142">
        <f t="shared" si="2"/>
        <v>0</v>
      </c>
    </row>
    <row r="24" spans="1:12" x14ac:dyDescent="0.35">
      <c r="A24" s="44"/>
      <c r="B24" s="45"/>
      <c r="C24" s="45"/>
      <c r="D24" s="135"/>
      <c r="E24" s="135"/>
      <c r="F24" s="135"/>
      <c r="G24" s="140"/>
      <c r="H24" s="141"/>
      <c r="I24" s="86">
        <f t="shared" si="1"/>
        <v>1</v>
      </c>
      <c r="J24" s="88"/>
      <c r="K24" s="88"/>
      <c r="L24" s="142">
        <f t="shared" si="2"/>
        <v>0</v>
      </c>
    </row>
    <row r="25" spans="1:12" x14ac:dyDescent="0.35">
      <c r="A25" s="44"/>
      <c r="B25" s="45"/>
      <c r="C25" s="45"/>
      <c r="D25" s="135"/>
      <c r="E25" s="135"/>
      <c r="F25" s="135"/>
      <c r="G25" s="140"/>
      <c r="H25" s="141"/>
      <c r="I25" s="86">
        <f t="shared" si="1"/>
        <v>1</v>
      </c>
      <c r="J25" s="88"/>
      <c r="K25" s="88"/>
      <c r="L25" s="142">
        <f t="shared" si="2"/>
        <v>0</v>
      </c>
    </row>
    <row r="26" spans="1:12" x14ac:dyDescent="0.35">
      <c r="A26" s="44"/>
      <c r="B26" s="45"/>
      <c r="C26" s="45"/>
      <c r="D26" s="135"/>
      <c r="E26" s="135"/>
      <c r="F26" s="135"/>
      <c r="G26" s="140"/>
      <c r="H26" s="141"/>
      <c r="I26" s="86">
        <f t="shared" si="1"/>
        <v>1</v>
      </c>
      <c r="J26" s="88"/>
      <c r="K26" s="88"/>
      <c r="L26" s="142">
        <f t="shared" si="2"/>
        <v>0</v>
      </c>
    </row>
    <row r="27" spans="1:12" x14ac:dyDescent="0.35">
      <c r="A27" s="44"/>
      <c r="B27" s="45"/>
      <c r="C27" s="45"/>
      <c r="D27" s="135"/>
      <c r="E27" s="135"/>
      <c r="F27" s="135"/>
      <c r="G27" s="140"/>
      <c r="H27" s="141"/>
      <c r="I27" s="86">
        <f t="shared" si="1"/>
        <v>1</v>
      </c>
      <c r="J27" s="88"/>
      <c r="K27" s="88"/>
      <c r="L27" s="142">
        <f t="shared" si="2"/>
        <v>0</v>
      </c>
    </row>
    <row r="28" spans="1:12" s="9" customFormat="1" x14ac:dyDescent="0.35">
      <c r="A28" s="44"/>
      <c r="B28" s="45"/>
      <c r="C28" s="45"/>
      <c r="D28" s="135"/>
      <c r="E28" s="135"/>
      <c r="F28" s="135"/>
      <c r="G28" s="137"/>
      <c r="H28" s="137"/>
      <c r="I28" s="86">
        <f t="shared" si="1"/>
        <v>1</v>
      </c>
      <c r="J28" s="88"/>
      <c r="K28" s="88"/>
      <c r="L28" s="142">
        <f t="shared" si="2"/>
        <v>0</v>
      </c>
    </row>
    <row r="29" spans="1:12" s="9" customFormat="1" x14ac:dyDescent="0.35">
      <c r="A29" s="44"/>
      <c r="B29" s="45"/>
      <c r="C29" s="45"/>
      <c r="D29" s="135"/>
      <c r="E29" s="135"/>
      <c r="F29" s="135"/>
      <c r="G29" s="137"/>
      <c r="H29" s="137"/>
      <c r="I29" s="86">
        <f t="shared" si="1"/>
        <v>1</v>
      </c>
      <c r="J29" s="89"/>
      <c r="K29" s="88"/>
      <c r="L29" s="142">
        <f t="shared" si="2"/>
        <v>0</v>
      </c>
    </row>
    <row r="30" spans="1:12" s="9" customFormat="1" x14ac:dyDescent="0.35">
      <c r="A30" s="44"/>
      <c r="B30" s="45"/>
      <c r="C30" s="45"/>
      <c r="D30" s="135"/>
      <c r="E30" s="135"/>
      <c r="F30" s="135"/>
      <c r="G30" s="137"/>
      <c r="H30" s="137"/>
      <c r="I30" s="86">
        <f t="shared" si="1"/>
        <v>1</v>
      </c>
      <c r="J30" s="88"/>
      <c r="K30" s="88"/>
      <c r="L30" s="142">
        <f t="shared" si="2"/>
        <v>0</v>
      </c>
    </row>
    <row r="31" spans="1:12" x14ac:dyDescent="0.35">
      <c r="A31" s="44"/>
      <c r="B31" s="45"/>
      <c r="C31" s="45"/>
      <c r="D31" s="135"/>
      <c r="E31" s="135"/>
      <c r="F31" s="135"/>
      <c r="G31" s="137"/>
      <c r="H31" s="137"/>
      <c r="I31" s="86">
        <f t="shared" si="1"/>
        <v>1</v>
      </c>
      <c r="J31" s="88"/>
      <c r="K31" s="88"/>
      <c r="L31" s="142">
        <f t="shared" si="2"/>
        <v>0</v>
      </c>
    </row>
    <row r="32" spans="1:12" x14ac:dyDescent="0.35">
      <c r="A32" s="87"/>
      <c r="B32" s="45"/>
      <c r="C32" s="45"/>
      <c r="D32" s="135"/>
      <c r="E32" s="135"/>
      <c r="F32" s="135"/>
      <c r="G32" s="137"/>
      <c r="H32" s="137"/>
      <c r="I32" s="86">
        <f t="shared" si="1"/>
        <v>1</v>
      </c>
      <c r="J32" s="88"/>
      <c r="K32" s="88"/>
      <c r="L32" s="142">
        <f t="shared" si="2"/>
        <v>0</v>
      </c>
    </row>
    <row r="33" spans="1:12" s="9" customFormat="1" x14ac:dyDescent="0.35">
      <c r="A33" s="44"/>
      <c r="B33" s="45"/>
      <c r="C33" s="45"/>
      <c r="D33" s="135"/>
      <c r="E33" s="135"/>
      <c r="F33" s="135"/>
      <c r="G33" s="137"/>
      <c r="H33" s="137"/>
      <c r="I33" s="86">
        <f t="shared" si="1"/>
        <v>1</v>
      </c>
      <c r="J33" s="88"/>
      <c r="K33" s="88"/>
      <c r="L33" s="142">
        <f t="shared" si="2"/>
        <v>0</v>
      </c>
    </row>
    <row r="34" spans="1:12" x14ac:dyDescent="0.35">
      <c r="D34" s="53" t="s">
        <v>129</v>
      </c>
      <c r="E34" s="53" t="s">
        <v>190</v>
      </c>
      <c r="J34" s="34">
        <f>SUM(J14:J33)</f>
        <v>0</v>
      </c>
      <c r="K34" s="34">
        <f>SUM(K14:K33)</f>
        <v>0</v>
      </c>
      <c r="L34" s="34">
        <f>SUM(L14:L33)</f>
        <v>0</v>
      </c>
    </row>
    <row r="35" spans="1:12" x14ac:dyDescent="0.35">
      <c r="D35" s="53" t="s">
        <v>143</v>
      </c>
      <c r="E35" s="53" t="s">
        <v>188</v>
      </c>
    </row>
    <row r="36" spans="1:12" ht="18.5" x14ac:dyDescent="0.45">
      <c r="A36" s="15" t="s">
        <v>219</v>
      </c>
      <c r="C36" s="9"/>
    </row>
    <row r="37" spans="1:12" x14ac:dyDescent="0.35">
      <c r="A37" s="102" t="s">
        <v>45</v>
      </c>
      <c r="B37" s="180" t="s">
        <v>203</v>
      </c>
      <c r="C37" s="180"/>
      <c r="D37" s="180"/>
      <c r="E37" s="180"/>
      <c r="F37" s="180"/>
      <c r="G37" s="180"/>
      <c r="H37" s="180"/>
      <c r="I37" s="180"/>
      <c r="J37" s="180"/>
      <c r="K37" s="180"/>
    </row>
    <row r="38" spans="1:12" ht="61" customHeight="1" x14ac:dyDescent="0.35">
      <c r="A38" s="83" t="str">
        <f>A11</f>
        <v>IT System Vendor (TBD)</v>
      </c>
      <c r="B38" s="181" t="s">
        <v>220</v>
      </c>
      <c r="C38" s="181"/>
      <c r="D38" s="181"/>
      <c r="E38" s="181"/>
      <c r="F38" s="181"/>
      <c r="G38" s="181"/>
      <c r="H38" s="181"/>
      <c r="I38" s="181"/>
      <c r="J38" s="181"/>
      <c r="K38" s="181"/>
    </row>
    <row r="39" spans="1:12" x14ac:dyDescent="0.35">
      <c r="A39" s="103">
        <f>A14</f>
        <v>0</v>
      </c>
      <c r="B39" s="182"/>
      <c r="C39" s="182"/>
      <c r="D39" s="182"/>
      <c r="E39" s="182"/>
      <c r="F39" s="182"/>
      <c r="G39" s="182"/>
      <c r="H39" s="182"/>
      <c r="I39" s="182"/>
      <c r="J39" s="182"/>
      <c r="K39" s="182"/>
    </row>
    <row r="40" spans="1:12" x14ac:dyDescent="0.35">
      <c r="A40" s="103">
        <f t="shared" ref="A40:A58" si="4">A15</f>
        <v>0</v>
      </c>
      <c r="B40" s="182"/>
      <c r="C40" s="182"/>
      <c r="D40" s="182"/>
      <c r="E40" s="182"/>
      <c r="F40" s="182"/>
      <c r="G40" s="182"/>
      <c r="H40" s="182"/>
      <c r="I40" s="182"/>
      <c r="J40" s="182"/>
      <c r="K40" s="182"/>
    </row>
    <row r="41" spans="1:12" x14ac:dyDescent="0.35">
      <c r="A41" s="103">
        <f t="shared" si="4"/>
        <v>0</v>
      </c>
      <c r="B41" s="182"/>
      <c r="C41" s="182"/>
      <c r="D41" s="182"/>
      <c r="E41" s="182"/>
      <c r="F41" s="182"/>
      <c r="G41" s="182"/>
      <c r="H41" s="182"/>
      <c r="I41" s="182"/>
      <c r="J41" s="182"/>
      <c r="K41" s="182"/>
    </row>
    <row r="42" spans="1:12" x14ac:dyDescent="0.35">
      <c r="A42" s="103">
        <f t="shared" si="4"/>
        <v>0</v>
      </c>
      <c r="B42" s="182"/>
      <c r="C42" s="182"/>
      <c r="D42" s="182"/>
      <c r="E42" s="182"/>
      <c r="F42" s="182"/>
      <c r="G42" s="182"/>
      <c r="H42" s="182"/>
      <c r="I42" s="182"/>
      <c r="J42" s="182"/>
      <c r="K42" s="182"/>
    </row>
    <row r="43" spans="1:12" x14ac:dyDescent="0.35">
      <c r="A43" s="103">
        <f t="shared" si="4"/>
        <v>0</v>
      </c>
      <c r="B43" s="182"/>
      <c r="C43" s="182"/>
      <c r="D43" s="182"/>
      <c r="E43" s="182"/>
      <c r="F43" s="182"/>
      <c r="G43" s="182"/>
      <c r="H43" s="182"/>
      <c r="I43" s="182"/>
      <c r="J43" s="182"/>
      <c r="K43" s="182"/>
    </row>
    <row r="44" spans="1:12" x14ac:dyDescent="0.35">
      <c r="A44" s="103">
        <f t="shared" si="4"/>
        <v>0</v>
      </c>
      <c r="B44" s="182"/>
      <c r="C44" s="182"/>
      <c r="D44" s="182"/>
      <c r="E44" s="182"/>
      <c r="F44" s="182"/>
      <c r="G44" s="182"/>
      <c r="H44" s="182"/>
      <c r="I44" s="182"/>
      <c r="J44" s="182"/>
      <c r="K44" s="182"/>
    </row>
    <row r="45" spans="1:12" x14ac:dyDescent="0.35">
      <c r="A45" s="103">
        <f t="shared" si="4"/>
        <v>0</v>
      </c>
      <c r="B45" s="182"/>
      <c r="C45" s="182"/>
      <c r="D45" s="182"/>
      <c r="E45" s="182"/>
      <c r="F45" s="182"/>
      <c r="G45" s="182"/>
      <c r="H45" s="182"/>
      <c r="I45" s="182"/>
      <c r="J45" s="182"/>
      <c r="K45" s="182"/>
    </row>
    <row r="46" spans="1:12" x14ac:dyDescent="0.35">
      <c r="A46" s="103">
        <f t="shared" si="4"/>
        <v>0</v>
      </c>
      <c r="B46" s="182"/>
      <c r="C46" s="182"/>
      <c r="D46" s="182"/>
      <c r="E46" s="182"/>
      <c r="F46" s="182"/>
      <c r="G46" s="182"/>
      <c r="H46" s="182"/>
      <c r="I46" s="182"/>
      <c r="J46" s="182"/>
      <c r="K46" s="182"/>
    </row>
    <row r="47" spans="1:12" x14ac:dyDescent="0.35">
      <c r="A47" s="103">
        <f t="shared" si="4"/>
        <v>0</v>
      </c>
      <c r="B47" s="182"/>
      <c r="C47" s="182"/>
      <c r="D47" s="182"/>
      <c r="E47" s="182"/>
      <c r="F47" s="182"/>
      <c r="G47" s="182"/>
      <c r="H47" s="182"/>
      <c r="I47" s="182"/>
      <c r="J47" s="182"/>
      <c r="K47" s="182"/>
    </row>
    <row r="48" spans="1:12" x14ac:dyDescent="0.35">
      <c r="A48" s="103">
        <f t="shared" si="4"/>
        <v>0</v>
      </c>
      <c r="B48" s="182"/>
      <c r="C48" s="182"/>
      <c r="D48" s="182"/>
      <c r="E48" s="182"/>
      <c r="F48" s="182"/>
      <c r="G48" s="182"/>
      <c r="H48" s="182"/>
      <c r="I48" s="182"/>
      <c r="J48" s="182"/>
      <c r="K48" s="182"/>
    </row>
    <row r="49" spans="1:11" x14ac:dyDescent="0.35">
      <c r="A49" s="103">
        <f t="shared" si="4"/>
        <v>0</v>
      </c>
      <c r="B49" s="182"/>
      <c r="C49" s="182"/>
      <c r="D49" s="182"/>
      <c r="E49" s="182"/>
      <c r="F49" s="182"/>
      <c r="G49" s="182"/>
      <c r="H49" s="182"/>
      <c r="I49" s="182"/>
      <c r="J49" s="182"/>
      <c r="K49" s="182"/>
    </row>
    <row r="50" spans="1:11" x14ac:dyDescent="0.35">
      <c r="A50" s="103">
        <f t="shared" si="4"/>
        <v>0</v>
      </c>
      <c r="B50" s="182"/>
      <c r="C50" s="182"/>
      <c r="D50" s="182"/>
      <c r="E50" s="182"/>
      <c r="F50" s="182"/>
      <c r="G50" s="182"/>
      <c r="H50" s="182"/>
      <c r="I50" s="182"/>
      <c r="J50" s="182"/>
      <c r="K50" s="182"/>
    </row>
    <row r="51" spans="1:11" x14ac:dyDescent="0.35">
      <c r="A51" s="103">
        <f t="shared" si="4"/>
        <v>0</v>
      </c>
      <c r="B51" s="182"/>
      <c r="C51" s="182"/>
      <c r="D51" s="182"/>
      <c r="E51" s="182"/>
      <c r="F51" s="182"/>
      <c r="G51" s="182"/>
      <c r="H51" s="182"/>
      <c r="I51" s="182"/>
      <c r="J51" s="182"/>
      <c r="K51" s="182"/>
    </row>
    <row r="52" spans="1:11" x14ac:dyDescent="0.35">
      <c r="A52" s="103">
        <f t="shared" si="4"/>
        <v>0</v>
      </c>
      <c r="B52" s="182"/>
      <c r="C52" s="182"/>
      <c r="D52" s="182"/>
      <c r="E52" s="182"/>
      <c r="F52" s="182"/>
      <c r="G52" s="182"/>
      <c r="H52" s="182"/>
      <c r="I52" s="182"/>
      <c r="J52" s="182"/>
      <c r="K52" s="182"/>
    </row>
    <row r="53" spans="1:11" x14ac:dyDescent="0.35">
      <c r="A53" s="103">
        <f t="shared" si="4"/>
        <v>0</v>
      </c>
      <c r="B53" s="182"/>
      <c r="C53" s="182"/>
      <c r="D53" s="182"/>
      <c r="E53" s="182"/>
      <c r="F53" s="182"/>
      <c r="G53" s="182"/>
      <c r="H53" s="182"/>
      <c r="I53" s="182"/>
      <c r="J53" s="182"/>
      <c r="K53" s="182"/>
    </row>
    <row r="54" spans="1:11" x14ac:dyDescent="0.35">
      <c r="A54" s="103">
        <f t="shared" si="4"/>
        <v>0</v>
      </c>
      <c r="B54" s="182"/>
      <c r="C54" s="182"/>
      <c r="D54" s="182"/>
      <c r="E54" s="182"/>
      <c r="F54" s="182"/>
      <c r="G54" s="182"/>
      <c r="H54" s="182"/>
      <c r="I54" s="182"/>
      <c r="J54" s="182"/>
      <c r="K54" s="182"/>
    </row>
    <row r="55" spans="1:11" x14ac:dyDescent="0.35">
      <c r="A55" s="103">
        <f t="shared" si="4"/>
        <v>0</v>
      </c>
      <c r="B55" s="182"/>
      <c r="C55" s="182"/>
      <c r="D55" s="182"/>
      <c r="E55" s="182"/>
      <c r="F55" s="182"/>
      <c r="G55" s="182"/>
      <c r="H55" s="182"/>
      <c r="I55" s="182"/>
      <c r="J55" s="182"/>
      <c r="K55" s="182"/>
    </row>
    <row r="56" spans="1:11" x14ac:dyDescent="0.35">
      <c r="A56" s="103">
        <f t="shared" si="4"/>
        <v>0</v>
      </c>
      <c r="B56" s="182"/>
      <c r="C56" s="182"/>
      <c r="D56" s="182"/>
      <c r="E56" s="182"/>
      <c r="F56" s="182"/>
      <c r="G56" s="182"/>
      <c r="H56" s="182"/>
      <c r="I56" s="182"/>
      <c r="J56" s="182"/>
      <c r="K56" s="182"/>
    </row>
    <row r="57" spans="1:11" x14ac:dyDescent="0.35">
      <c r="A57" s="103">
        <f t="shared" si="4"/>
        <v>0</v>
      </c>
      <c r="B57" s="182"/>
      <c r="C57" s="182"/>
      <c r="D57" s="182"/>
      <c r="E57" s="182"/>
      <c r="F57" s="182"/>
      <c r="G57" s="182"/>
      <c r="H57" s="182"/>
      <c r="I57" s="182"/>
      <c r="J57" s="182"/>
      <c r="K57" s="182"/>
    </row>
    <row r="58" spans="1:11" x14ac:dyDescent="0.35">
      <c r="A58" s="103">
        <f t="shared" si="4"/>
        <v>0</v>
      </c>
      <c r="B58" s="182"/>
      <c r="C58" s="182"/>
      <c r="D58" s="182"/>
      <c r="E58" s="182"/>
      <c r="F58" s="182"/>
      <c r="G58" s="182"/>
      <c r="H58" s="182"/>
      <c r="I58" s="182"/>
      <c r="J58" s="182"/>
      <c r="K58" s="182"/>
    </row>
    <row r="61" spans="1:11" ht="18.5" x14ac:dyDescent="0.45">
      <c r="A61" s="15" t="s">
        <v>221</v>
      </c>
      <c r="K61"/>
    </row>
    <row r="62" spans="1:11" ht="18.5" hidden="1" x14ac:dyDescent="0.45">
      <c r="A62" s="15"/>
      <c r="K62"/>
    </row>
    <row r="63" spans="1:11" ht="18.5" hidden="1" x14ac:dyDescent="0.45">
      <c r="A63" s="15"/>
      <c r="K63"/>
    </row>
    <row r="64" spans="1:11" hidden="1" x14ac:dyDescent="0.35">
      <c r="A64" s="14" t="s">
        <v>222</v>
      </c>
    </row>
    <row r="65" spans="1:7" hidden="1" x14ac:dyDescent="0.35">
      <c r="B65" s="167" t="s">
        <v>142</v>
      </c>
      <c r="C65" s="168"/>
      <c r="D65" s="168"/>
      <c r="E65" s="168"/>
      <c r="F65" s="168"/>
      <c r="G65" s="169"/>
    </row>
    <row r="66" spans="1:7" hidden="1" x14ac:dyDescent="0.35">
      <c r="A66" s="20"/>
      <c r="B66" s="37" t="s">
        <v>53</v>
      </c>
      <c r="C66" s="41" t="s">
        <v>124</v>
      </c>
      <c r="D66" s="41" t="s">
        <v>125</v>
      </c>
      <c r="E66" s="41" t="s">
        <v>138</v>
      </c>
      <c r="F66" s="41" t="s">
        <v>139</v>
      </c>
      <c r="G66" s="41" t="s">
        <v>140</v>
      </c>
    </row>
    <row r="67" spans="1:7" hidden="1" x14ac:dyDescent="0.35">
      <c r="A67" s="19" t="str">
        <f>'Summary Tables'!A10</f>
        <v>Admin</v>
      </c>
      <c r="B67" s="22" t="e">
        <f>SUM(C67:G67)</f>
        <v>#REF!</v>
      </c>
      <c r="C67" s="123">
        <f t="shared" ref="C67:C79" si="5">SUMIF($C$14:$C$33, $A67, J$14:J$33)</f>
        <v>0</v>
      </c>
      <c r="D67" s="123">
        <f t="shared" ref="D67:D79" si="6">SUMIF($C$14:$C$33, $A67, K$14:K$33)</f>
        <v>0</v>
      </c>
      <c r="E67" s="123" t="e">
        <f xml:space="preserve"> SUMIF($C$14:$C$33, $A67,#REF!)</f>
        <v>#REF!</v>
      </c>
      <c r="F67" s="123" t="e">
        <f xml:space="preserve"> SUMIF($C$14:$C$33, $A67,#REF!)</f>
        <v>#REF!</v>
      </c>
      <c r="G67" s="123" t="e">
        <f xml:space="preserve"> SUMIF($C$14:$C$33, $A67,#REF!)</f>
        <v>#REF!</v>
      </c>
    </row>
    <row r="68" spans="1:7" hidden="1" x14ac:dyDescent="0.35">
      <c r="A68" s="19" t="str">
        <f>'Summary Tables'!A11</f>
        <v>[Fill in Initiative name]1</v>
      </c>
      <c r="B68" s="22" t="e">
        <f t="shared" ref="B68:B79" si="7">SUM(C68:G68)</f>
        <v>#REF!</v>
      </c>
      <c r="C68" s="123">
        <f t="shared" si="5"/>
        <v>0</v>
      </c>
      <c r="D68" s="123">
        <f t="shared" si="6"/>
        <v>0</v>
      </c>
      <c r="E68" s="123" t="e">
        <f xml:space="preserve"> SUMIF($C$14:$C$33, $A68,#REF!)</f>
        <v>#REF!</v>
      </c>
      <c r="F68" s="123" t="e">
        <f xml:space="preserve"> SUMIF($C$14:$C$33, $A68,#REF!)</f>
        <v>#REF!</v>
      </c>
      <c r="G68" s="123" t="e">
        <f xml:space="preserve"> SUMIF($C$14:$C$33, $A68,#REF!)</f>
        <v>#REF!</v>
      </c>
    </row>
    <row r="69" spans="1:7" hidden="1" x14ac:dyDescent="0.35">
      <c r="A69" s="19" t="str">
        <f>'Summary Tables'!A12</f>
        <v>[Fill in Initiative name]2</v>
      </c>
      <c r="B69" s="22" t="e">
        <f t="shared" si="7"/>
        <v>#REF!</v>
      </c>
      <c r="C69" s="123">
        <f t="shared" si="5"/>
        <v>0</v>
      </c>
      <c r="D69" s="123">
        <f t="shared" si="6"/>
        <v>0</v>
      </c>
      <c r="E69" s="123" t="e">
        <f xml:space="preserve"> SUMIF($C$14:$C$33, $A69,#REF!)</f>
        <v>#REF!</v>
      </c>
      <c r="F69" s="123" t="e">
        <f xml:space="preserve"> SUMIF($C$14:$C$33, $A69,#REF!)</f>
        <v>#REF!</v>
      </c>
      <c r="G69" s="123" t="e">
        <f xml:space="preserve"> SUMIF($C$14:$C$33, $A69,#REF!)</f>
        <v>#REF!</v>
      </c>
    </row>
    <row r="70" spans="1:7" hidden="1" x14ac:dyDescent="0.35">
      <c r="A70" s="19" t="str">
        <f>'Summary Tables'!A13</f>
        <v>[Fill in Initiative name]3</v>
      </c>
      <c r="B70" s="22" t="e">
        <f t="shared" si="7"/>
        <v>#REF!</v>
      </c>
      <c r="C70" s="123">
        <f t="shared" si="5"/>
        <v>0</v>
      </c>
      <c r="D70" s="123">
        <f t="shared" si="6"/>
        <v>0</v>
      </c>
      <c r="E70" s="123" t="e">
        <f xml:space="preserve"> SUMIF($C$14:$C$33, $A70,#REF!)</f>
        <v>#REF!</v>
      </c>
      <c r="F70" s="123" t="e">
        <f xml:space="preserve"> SUMIF($C$14:$C$33, $A70,#REF!)</f>
        <v>#REF!</v>
      </c>
      <c r="G70" s="123" t="e">
        <f xml:space="preserve"> SUMIF($C$14:$C$33, $A70,#REF!)</f>
        <v>#REF!</v>
      </c>
    </row>
    <row r="71" spans="1:7" hidden="1" x14ac:dyDescent="0.35">
      <c r="A71" s="19" t="str">
        <f>'Summary Tables'!A14</f>
        <v>[Fill in Initiative name]4</v>
      </c>
      <c r="B71" s="22" t="e">
        <f t="shared" si="7"/>
        <v>#REF!</v>
      </c>
      <c r="C71" s="123">
        <f t="shared" si="5"/>
        <v>0</v>
      </c>
      <c r="D71" s="123">
        <f t="shared" si="6"/>
        <v>0</v>
      </c>
      <c r="E71" s="123" t="e">
        <f xml:space="preserve"> SUMIF($C$14:$C$33, $A71,#REF!)</f>
        <v>#REF!</v>
      </c>
      <c r="F71" s="123" t="e">
        <f xml:space="preserve"> SUMIF($C$14:$C$33, $A71,#REF!)</f>
        <v>#REF!</v>
      </c>
      <c r="G71" s="123" t="e">
        <f xml:space="preserve"> SUMIF($C$14:$C$33, $A71,#REF!)</f>
        <v>#REF!</v>
      </c>
    </row>
    <row r="72" spans="1:7" hidden="1" x14ac:dyDescent="0.35">
      <c r="A72" s="19" t="str">
        <f>'Summary Tables'!A15</f>
        <v>[Fill in Initiative name]5</v>
      </c>
      <c r="B72" s="22" t="e">
        <f t="shared" si="7"/>
        <v>#REF!</v>
      </c>
      <c r="C72" s="123">
        <f t="shared" si="5"/>
        <v>0</v>
      </c>
      <c r="D72" s="123">
        <f t="shared" si="6"/>
        <v>0</v>
      </c>
      <c r="E72" s="123" t="e">
        <f xml:space="preserve"> SUMIF($C$14:$C$33, $A72,#REF!)</f>
        <v>#REF!</v>
      </c>
      <c r="F72" s="123" t="e">
        <f xml:space="preserve"> SUMIF($C$14:$C$33, $A72,#REF!)</f>
        <v>#REF!</v>
      </c>
      <c r="G72" s="123" t="e">
        <f xml:space="preserve"> SUMIF($C$14:$C$33, $A72,#REF!)</f>
        <v>#REF!</v>
      </c>
    </row>
    <row r="73" spans="1:7" hidden="1" x14ac:dyDescent="0.35">
      <c r="A73" s="19" t="str">
        <f>'Summary Tables'!A16</f>
        <v>[Fill in Initiative name]6</v>
      </c>
      <c r="B73" s="22" t="e">
        <f t="shared" si="7"/>
        <v>#REF!</v>
      </c>
      <c r="C73" s="123">
        <f t="shared" si="5"/>
        <v>0</v>
      </c>
      <c r="D73" s="123">
        <f t="shared" si="6"/>
        <v>0</v>
      </c>
      <c r="E73" s="123" t="e">
        <f xml:space="preserve"> SUMIF($C$14:$C$33, $A73,#REF!)</f>
        <v>#REF!</v>
      </c>
      <c r="F73" s="123" t="e">
        <f xml:space="preserve"> SUMIF($C$14:$C$33, $A73,#REF!)</f>
        <v>#REF!</v>
      </c>
      <c r="G73" s="123" t="e">
        <f xml:space="preserve"> SUMIF($C$14:$C$33, $A73,#REF!)</f>
        <v>#REF!</v>
      </c>
    </row>
    <row r="74" spans="1:7" hidden="1" x14ac:dyDescent="0.35">
      <c r="A74" s="19" t="str">
        <f>'Summary Tables'!A17</f>
        <v>[Fill in Initiative name]7</v>
      </c>
      <c r="B74" s="22" t="e">
        <f t="shared" si="7"/>
        <v>#REF!</v>
      </c>
      <c r="C74" s="123">
        <f t="shared" si="5"/>
        <v>0</v>
      </c>
      <c r="D74" s="123">
        <f t="shared" si="6"/>
        <v>0</v>
      </c>
      <c r="E74" s="123" t="e">
        <f xml:space="preserve"> SUMIF($C$14:$C$33, $A74,#REF!)</f>
        <v>#REF!</v>
      </c>
      <c r="F74" s="123" t="e">
        <f xml:space="preserve"> SUMIF($C$14:$C$33, $A74,#REF!)</f>
        <v>#REF!</v>
      </c>
      <c r="G74" s="123" t="e">
        <f xml:space="preserve"> SUMIF($C$14:$C$33, $A74,#REF!)</f>
        <v>#REF!</v>
      </c>
    </row>
    <row r="75" spans="1:7" hidden="1" x14ac:dyDescent="0.35">
      <c r="A75" s="19" t="str">
        <f>'Summary Tables'!A18</f>
        <v>[Fill in Initiative name]8</v>
      </c>
      <c r="B75" s="22" t="e">
        <f t="shared" si="7"/>
        <v>#REF!</v>
      </c>
      <c r="C75" s="123">
        <f t="shared" si="5"/>
        <v>0</v>
      </c>
      <c r="D75" s="123">
        <f t="shared" si="6"/>
        <v>0</v>
      </c>
      <c r="E75" s="123" t="e">
        <f xml:space="preserve"> SUMIF($C$14:$C$33, $A75,#REF!)</f>
        <v>#REF!</v>
      </c>
      <c r="F75" s="123" t="e">
        <f xml:space="preserve"> SUMIF($C$14:$C$33, $A75,#REF!)</f>
        <v>#REF!</v>
      </c>
      <c r="G75" s="123" t="e">
        <f xml:space="preserve"> SUMIF($C$14:$C$33, $A75,#REF!)</f>
        <v>#REF!</v>
      </c>
    </row>
    <row r="76" spans="1:7" hidden="1" x14ac:dyDescent="0.35">
      <c r="A76" s="19" t="str">
        <f>'Summary Tables'!A19</f>
        <v>[Fill in Initiative name]9</v>
      </c>
      <c r="B76" s="22" t="e">
        <f t="shared" si="7"/>
        <v>#REF!</v>
      </c>
      <c r="C76" s="123">
        <f t="shared" si="5"/>
        <v>0</v>
      </c>
      <c r="D76" s="123">
        <f t="shared" si="6"/>
        <v>0</v>
      </c>
      <c r="E76" s="123" t="e">
        <f xml:space="preserve"> SUMIF($C$14:$C$33, $A76,#REF!)</f>
        <v>#REF!</v>
      </c>
      <c r="F76" s="123" t="e">
        <f xml:space="preserve"> SUMIF($C$14:$C$33, $A76,#REF!)</f>
        <v>#REF!</v>
      </c>
      <c r="G76" s="123" t="e">
        <f xml:space="preserve"> SUMIF($C$14:$C$33, $A76,#REF!)</f>
        <v>#REF!</v>
      </c>
    </row>
    <row r="77" spans="1:7" hidden="1" x14ac:dyDescent="0.35">
      <c r="A77" s="19" t="str">
        <f>'Summary Tables'!A20</f>
        <v>[Fill in Initiative name]10</v>
      </c>
      <c r="B77" s="22" t="e">
        <f t="shared" si="7"/>
        <v>#REF!</v>
      </c>
      <c r="C77" s="123">
        <f t="shared" si="5"/>
        <v>0</v>
      </c>
      <c r="D77" s="123">
        <f t="shared" si="6"/>
        <v>0</v>
      </c>
      <c r="E77" s="123" t="e">
        <f xml:space="preserve"> SUMIF($C$14:$C$33, $A77,#REF!)</f>
        <v>#REF!</v>
      </c>
      <c r="F77" s="123" t="e">
        <f xml:space="preserve"> SUMIF($C$14:$C$33, $A77,#REF!)</f>
        <v>#REF!</v>
      </c>
      <c r="G77" s="123" t="e">
        <f xml:space="preserve"> SUMIF($C$14:$C$33, $A77,#REF!)</f>
        <v>#REF!</v>
      </c>
    </row>
    <row r="78" spans="1:7" hidden="1" x14ac:dyDescent="0.35">
      <c r="A78" s="19" t="str">
        <f>'Summary Tables'!A21</f>
        <v>[Fill in Initiative name]11</v>
      </c>
      <c r="B78" s="22" t="e">
        <f t="shared" si="7"/>
        <v>#REF!</v>
      </c>
      <c r="C78" s="123">
        <f t="shared" si="5"/>
        <v>0</v>
      </c>
      <c r="D78" s="123">
        <f t="shared" si="6"/>
        <v>0</v>
      </c>
      <c r="E78" s="123" t="e">
        <f xml:space="preserve"> SUMIF($C$14:$C$33, $A78,#REF!)</f>
        <v>#REF!</v>
      </c>
      <c r="F78" s="123" t="e">
        <f xml:space="preserve"> SUMIF($C$14:$C$33, $A78,#REF!)</f>
        <v>#REF!</v>
      </c>
      <c r="G78" s="123" t="e">
        <f xml:space="preserve"> SUMIF($C$14:$C$33, $A78,#REF!)</f>
        <v>#REF!</v>
      </c>
    </row>
    <row r="79" spans="1:7" hidden="1" x14ac:dyDescent="0.35">
      <c r="A79" s="19" t="str">
        <f>'Summary Tables'!A22</f>
        <v>[Fill in Initiative name]12</v>
      </c>
      <c r="B79" s="22" t="e">
        <f t="shared" si="7"/>
        <v>#REF!</v>
      </c>
      <c r="C79" s="123">
        <f t="shared" si="5"/>
        <v>0</v>
      </c>
      <c r="D79" s="123">
        <f t="shared" si="6"/>
        <v>0</v>
      </c>
      <c r="E79" s="123" t="e">
        <f xml:space="preserve"> SUMIF($C$14:$C$33, $A79,#REF!)</f>
        <v>#REF!</v>
      </c>
      <c r="F79" s="123" t="e">
        <f xml:space="preserve"> SUMIF($C$14:$C$33, $A79,#REF!)</f>
        <v>#REF!</v>
      </c>
      <c r="G79" s="123" t="e">
        <f xml:space="preserve"> SUMIF($C$14:$C$33, $A79,#REF!)</f>
        <v>#REF!</v>
      </c>
    </row>
    <row r="80" spans="1:7" hidden="1" x14ac:dyDescent="0.35">
      <c r="A80"/>
    </row>
    <row r="81" spans="1:7" hidden="1" x14ac:dyDescent="0.35">
      <c r="A81"/>
    </row>
    <row r="82" spans="1:7" hidden="1" x14ac:dyDescent="0.35">
      <c r="A82"/>
    </row>
    <row r="83" spans="1:7" hidden="1" x14ac:dyDescent="0.35">
      <c r="A83" s="14" t="s">
        <v>223</v>
      </c>
    </row>
    <row r="84" spans="1:7" hidden="1" x14ac:dyDescent="0.35">
      <c r="B84" s="167" t="s">
        <v>142</v>
      </c>
      <c r="C84" s="168"/>
      <c r="D84" s="168"/>
      <c r="E84" s="168"/>
      <c r="F84" s="168"/>
      <c r="G84" s="169"/>
    </row>
    <row r="85" spans="1:7" hidden="1" x14ac:dyDescent="0.35">
      <c r="A85" s="20"/>
      <c r="B85" s="37" t="s">
        <v>53</v>
      </c>
      <c r="C85" s="41" t="s">
        <v>124</v>
      </c>
      <c r="D85" s="41" t="s">
        <v>125</v>
      </c>
      <c r="E85" s="41" t="s">
        <v>138</v>
      </c>
      <c r="F85" s="41" t="s">
        <v>139</v>
      </c>
      <c r="G85" s="41" t="s">
        <v>140</v>
      </c>
    </row>
    <row r="86" spans="1:7" ht="29" hidden="1" x14ac:dyDescent="0.35">
      <c r="A86" s="19" t="str">
        <f>'Summary Tables'!A27</f>
        <v>[Fill in Primary Subrecipient name]1</v>
      </c>
      <c r="B86" s="22" t="e">
        <f>SUM(C86:G86)</f>
        <v>#REF!</v>
      </c>
      <c r="C86" s="123">
        <f t="shared" ref="C86:C105" si="8">SUMIF($B$14:$B$33, $A86, J$14:J$33)</f>
        <v>0</v>
      </c>
      <c r="D86" s="123">
        <f t="shared" ref="D86:D105" si="9">SUMIF($B$14:$B$33, $A86, K$14:K$33)</f>
        <v>0</v>
      </c>
      <c r="E86" s="123" t="e">
        <f xml:space="preserve"> SUMIF($B$14:$B$33, $A86,#REF!)</f>
        <v>#REF!</v>
      </c>
      <c r="F86" s="123" t="e">
        <f xml:space="preserve"> SUMIF($B$14:$B$33, $A86,#REF!)</f>
        <v>#REF!</v>
      </c>
      <c r="G86" s="123" t="e">
        <f xml:space="preserve"> SUMIF($B$14:$B$33, $A86,#REF!)</f>
        <v>#REF!</v>
      </c>
    </row>
    <row r="87" spans="1:7" ht="29" hidden="1" x14ac:dyDescent="0.35">
      <c r="A87" s="19" t="str">
        <f>'Summary Tables'!A28</f>
        <v>[Fill in Primary Subrecipient name]2</v>
      </c>
      <c r="B87" s="22" t="e">
        <f t="shared" ref="B87:B105" si="10">SUM(C87:G87)</f>
        <v>#REF!</v>
      </c>
      <c r="C87" s="123">
        <f t="shared" si="8"/>
        <v>0</v>
      </c>
      <c r="D87" s="123">
        <f t="shared" si="9"/>
        <v>0</v>
      </c>
      <c r="E87" s="123" t="e">
        <f xml:space="preserve"> SUMIF($B$14:$B$33, $A87,#REF!)</f>
        <v>#REF!</v>
      </c>
      <c r="F87" s="123" t="e">
        <f xml:space="preserve"> SUMIF($B$14:$B$33, $A87,#REF!)</f>
        <v>#REF!</v>
      </c>
      <c r="G87" s="123" t="e">
        <f xml:space="preserve"> SUMIF($B$14:$B$33, $A87,#REF!)</f>
        <v>#REF!</v>
      </c>
    </row>
    <row r="88" spans="1:7" ht="29" hidden="1" x14ac:dyDescent="0.35">
      <c r="A88" s="19" t="str">
        <f>'Summary Tables'!A29</f>
        <v>[Fill in Primary Subrecipient name]3</v>
      </c>
      <c r="B88" s="22" t="e">
        <f t="shared" si="10"/>
        <v>#REF!</v>
      </c>
      <c r="C88" s="123">
        <f t="shared" si="8"/>
        <v>0</v>
      </c>
      <c r="D88" s="123">
        <f t="shared" si="9"/>
        <v>0</v>
      </c>
      <c r="E88" s="123" t="e">
        <f xml:space="preserve"> SUMIF($B$14:$B$33, $A88,#REF!)</f>
        <v>#REF!</v>
      </c>
      <c r="F88" s="123" t="e">
        <f xml:space="preserve"> SUMIF($B$14:$B$33, $A88,#REF!)</f>
        <v>#REF!</v>
      </c>
      <c r="G88" s="123" t="e">
        <f xml:space="preserve"> SUMIF($B$14:$B$33, $A88,#REF!)</f>
        <v>#REF!</v>
      </c>
    </row>
    <row r="89" spans="1:7" ht="29" hidden="1" x14ac:dyDescent="0.35">
      <c r="A89" s="19" t="str">
        <f>'Summary Tables'!A30</f>
        <v>[Fill in Primary Subrecipient name]4</v>
      </c>
      <c r="B89" s="22" t="e">
        <f t="shared" si="10"/>
        <v>#REF!</v>
      </c>
      <c r="C89" s="123">
        <f t="shared" si="8"/>
        <v>0</v>
      </c>
      <c r="D89" s="123">
        <f t="shared" si="9"/>
        <v>0</v>
      </c>
      <c r="E89" s="123" t="e">
        <f xml:space="preserve"> SUMIF($B$14:$B$33, $A89,#REF!)</f>
        <v>#REF!</v>
      </c>
      <c r="F89" s="123" t="e">
        <f xml:space="preserve"> SUMIF($B$14:$B$33, $A89,#REF!)</f>
        <v>#REF!</v>
      </c>
      <c r="G89" s="123" t="e">
        <f xml:space="preserve"> SUMIF($B$14:$B$33, $A89,#REF!)</f>
        <v>#REF!</v>
      </c>
    </row>
    <row r="90" spans="1:7" ht="29" hidden="1" x14ac:dyDescent="0.35">
      <c r="A90" s="19" t="str">
        <f>'Summary Tables'!A31</f>
        <v>[Fill in Primary Subrecipient name]5</v>
      </c>
      <c r="B90" s="22" t="e">
        <f t="shared" si="10"/>
        <v>#REF!</v>
      </c>
      <c r="C90" s="123">
        <f t="shared" si="8"/>
        <v>0</v>
      </c>
      <c r="D90" s="123">
        <f t="shared" si="9"/>
        <v>0</v>
      </c>
      <c r="E90" s="123" t="e">
        <f xml:space="preserve"> SUMIF($B$14:$B$33, $A90,#REF!)</f>
        <v>#REF!</v>
      </c>
      <c r="F90" s="123" t="e">
        <f xml:space="preserve"> SUMIF($B$14:$B$33, $A90,#REF!)</f>
        <v>#REF!</v>
      </c>
      <c r="G90" s="123" t="e">
        <f xml:space="preserve"> SUMIF($B$14:$B$33, $A90,#REF!)</f>
        <v>#REF!</v>
      </c>
    </row>
    <row r="91" spans="1:7" ht="29" hidden="1" x14ac:dyDescent="0.35">
      <c r="A91" s="19" t="str">
        <f>'Summary Tables'!A32</f>
        <v>[Fill in Primary Subrecipient name]6</v>
      </c>
      <c r="B91" s="22" t="e">
        <f t="shared" si="10"/>
        <v>#REF!</v>
      </c>
      <c r="C91" s="123">
        <f t="shared" si="8"/>
        <v>0</v>
      </c>
      <c r="D91" s="123">
        <f t="shared" si="9"/>
        <v>0</v>
      </c>
      <c r="E91" s="123" t="e">
        <f xml:space="preserve"> SUMIF($B$14:$B$33, $A91,#REF!)</f>
        <v>#REF!</v>
      </c>
      <c r="F91" s="123" t="e">
        <f xml:space="preserve"> SUMIF($B$14:$B$33, $A91,#REF!)</f>
        <v>#REF!</v>
      </c>
      <c r="G91" s="123" t="e">
        <f xml:space="preserve"> SUMIF($B$14:$B$33, $A91,#REF!)</f>
        <v>#REF!</v>
      </c>
    </row>
    <row r="92" spans="1:7" ht="29" hidden="1" x14ac:dyDescent="0.35">
      <c r="A92" s="19" t="str">
        <f>'Summary Tables'!A33</f>
        <v>[Fill in Primary Subrecipient name]7</v>
      </c>
      <c r="B92" s="22" t="e">
        <f t="shared" si="10"/>
        <v>#REF!</v>
      </c>
      <c r="C92" s="123">
        <f t="shared" si="8"/>
        <v>0</v>
      </c>
      <c r="D92" s="123">
        <f t="shared" si="9"/>
        <v>0</v>
      </c>
      <c r="E92" s="123" t="e">
        <f xml:space="preserve"> SUMIF($B$14:$B$33, $A92,#REF!)</f>
        <v>#REF!</v>
      </c>
      <c r="F92" s="123" t="e">
        <f xml:space="preserve"> SUMIF($B$14:$B$33, $A92,#REF!)</f>
        <v>#REF!</v>
      </c>
      <c r="G92" s="123" t="e">
        <f xml:space="preserve"> SUMIF($B$14:$B$33, $A92,#REF!)</f>
        <v>#REF!</v>
      </c>
    </row>
    <row r="93" spans="1:7" ht="29" hidden="1" x14ac:dyDescent="0.35">
      <c r="A93" s="19" t="str">
        <f>'Summary Tables'!A34</f>
        <v>[Fill in Primary Subrecipient name]8</v>
      </c>
      <c r="B93" s="22" t="e">
        <f t="shared" si="10"/>
        <v>#REF!</v>
      </c>
      <c r="C93" s="123">
        <f t="shared" si="8"/>
        <v>0</v>
      </c>
      <c r="D93" s="123">
        <f t="shared" si="9"/>
        <v>0</v>
      </c>
      <c r="E93" s="123" t="e">
        <f xml:space="preserve"> SUMIF($B$14:$B$33, $A93,#REF!)</f>
        <v>#REF!</v>
      </c>
      <c r="F93" s="123" t="e">
        <f xml:space="preserve"> SUMIF($B$14:$B$33, $A93,#REF!)</f>
        <v>#REF!</v>
      </c>
      <c r="G93" s="123" t="e">
        <f xml:space="preserve"> SUMIF($B$14:$B$33, $A93,#REF!)</f>
        <v>#REF!</v>
      </c>
    </row>
    <row r="94" spans="1:7" ht="29" hidden="1" x14ac:dyDescent="0.35">
      <c r="A94" s="19" t="str">
        <f>'Summary Tables'!A35</f>
        <v>[Fill in Primary Subrecipient name]9</v>
      </c>
      <c r="B94" s="22" t="e">
        <f t="shared" si="10"/>
        <v>#REF!</v>
      </c>
      <c r="C94" s="123">
        <f t="shared" si="8"/>
        <v>0</v>
      </c>
      <c r="D94" s="123">
        <f t="shared" si="9"/>
        <v>0</v>
      </c>
      <c r="E94" s="123" t="e">
        <f xml:space="preserve"> SUMIF($B$14:$B$33, $A94,#REF!)</f>
        <v>#REF!</v>
      </c>
      <c r="F94" s="123" t="e">
        <f xml:space="preserve"> SUMIF($B$14:$B$33, $A94,#REF!)</f>
        <v>#REF!</v>
      </c>
      <c r="G94" s="123" t="e">
        <f xml:space="preserve"> SUMIF($B$14:$B$33, $A94,#REF!)</f>
        <v>#REF!</v>
      </c>
    </row>
    <row r="95" spans="1:7" ht="29" hidden="1" x14ac:dyDescent="0.35">
      <c r="A95" s="19" t="str">
        <f>'Summary Tables'!A36</f>
        <v>[Fill in Primary Subrecipient name]10</v>
      </c>
      <c r="B95" s="22" t="e">
        <f t="shared" si="10"/>
        <v>#REF!</v>
      </c>
      <c r="C95" s="123">
        <f t="shared" si="8"/>
        <v>0</v>
      </c>
      <c r="D95" s="123">
        <f t="shared" si="9"/>
        <v>0</v>
      </c>
      <c r="E95" s="123" t="e">
        <f xml:space="preserve"> SUMIF($B$14:$B$33, $A95,#REF!)</f>
        <v>#REF!</v>
      </c>
      <c r="F95" s="123" t="e">
        <f xml:space="preserve"> SUMIF($B$14:$B$33, $A95,#REF!)</f>
        <v>#REF!</v>
      </c>
      <c r="G95" s="123" t="e">
        <f xml:space="preserve"> SUMIF($B$14:$B$33, $A95,#REF!)</f>
        <v>#REF!</v>
      </c>
    </row>
    <row r="96" spans="1:7" ht="29" hidden="1" x14ac:dyDescent="0.35">
      <c r="A96" s="19" t="str">
        <f>'Summary Tables'!A37</f>
        <v>[Fill in Primary Subrecipient name]11</v>
      </c>
      <c r="B96" s="22" t="e">
        <f t="shared" si="10"/>
        <v>#REF!</v>
      </c>
      <c r="C96" s="123">
        <f t="shared" si="8"/>
        <v>0</v>
      </c>
      <c r="D96" s="123">
        <f t="shared" si="9"/>
        <v>0</v>
      </c>
      <c r="E96" s="123" t="e">
        <f xml:space="preserve"> SUMIF($B$14:$B$33, $A96,#REF!)</f>
        <v>#REF!</v>
      </c>
      <c r="F96" s="123" t="e">
        <f xml:space="preserve"> SUMIF($B$14:$B$33, $A96,#REF!)</f>
        <v>#REF!</v>
      </c>
      <c r="G96" s="123" t="e">
        <f xml:space="preserve"> SUMIF($B$14:$B$33, $A96,#REF!)</f>
        <v>#REF!</v>
      </c>
    </row>
    <row r="97" spans="1:8" ht="29" hidden="1" x14ac:dyDescent="0.35">
      <c r="A97" s="19" t="str">
        <f>'Summary Tables'!A38</f>
        <v>[Fill in Primary Subrecipient name]12</v>
      </c>
      <c r="B97" s="22" t="e">
        <f t="shared" si="10"/>
        <v>#REF!</v>
      </c>
      <c r="C97" s="123">
        <f t="shared" si="8"/>
        <v>0</v>
      </c>
      <c r="D97" s="123">
        <f t="shared" si="9"/>
        <v>0</v>
      </c>
      <c r="E97" s="123" t="e">
        <f xml:space="preserve"> SUMIF($B$14:$B$33, $A97,#REF!)</f>
        <v>#REF!</v>
      </c>
      <c r="F97" s="123" t="e">
        <f xml:space="preserve"> SUMIF($B$14:$B$33, $A97,#REF!)</f>
        <v>#REF!</v>
      </c>
      <c r="G97" s="123" t="e">
        <f xml:space="preserve"> SUMIF($B$14:$B$33, $A97,#REF!)</f>
        <v>#REF!</v>
      </c>
      <c r="H97" s="36"/>
    </row>
    <row r="98" spans="1:8" ht="29" hidden="1" x14ac:dyDescent="0.35">
      <c r="A98" s="19" t="str">
        <f>'Summary Tables'!A39</f>
        <v>[Fill in Primary Subrecipient name]13</v>
      </c>
      <c r="B98" s="22" t="e">
        <f t="shared" si="10"/>
        <v>#REF!</v>
      </c>
      <c r="C98" s="123">
        <f t="shared" si="8"/>
        <v>0</v>
      </c>
      <c r="D98" s="123">
        <f t="shared" si="9"/>
        <v>0</v>
      </c>
      <c r="E98" s="123" t="e">
        <f xml:space="preserve"> SUMIF($B$14:$B$33, $A98,#REF!)</f>
        <v>#REF!</v>
      </c>
      <c r="F98" s="123" t="e">
        <f xml:space="preserve"> SUMIF($B$14:$B$33, $A98,#REF!)</f>
        <v>#REF!</v>
      </c>
      <c r="G98" s="123" t="e">
        <f xml:space="preserve"> SUMIF($B$14:$B$33, $A98,#REF!)</f>
        <v>#REF!</v>
      </c>
      <c r="H98" s="36"/>
    </row>
    <row r="99" spans="1:8" ht="29" hidden="1" x14ac:dyDescent="0.35">
      <c r="A99" s="19" t="str">
        <f>'Summary Tables'!A40</f>
        <v>[Fill in Primary Subrecipient name]14</v>
      </c>
      <c r="B99" s="22" t="e">
        <f t="shared" si="10"/>
        <v>#REF!</v>
      </c>
      <c r="C99" s="123">
        <f t="shared" si="8"/>
        <v>0</v>
      </c>
      <c r="D99" s="123">
        <f t="shared" si="9"/>
        <v>0</v>
      </c>
      <c r="E99" s="123" t="e">
        <f xml:space="preserve"> SUMIF($B$14:$B$33, $A99,#REF!)</f>
        <v>#REF!</v>
      </c>
      <c r="F99" s="123" t="e">
        <f xml:space="preserve"> SUMIF($B$14:$B$33, $A99,#REF!)</f>
        <v>#REF!</v>
      </c>
      <c r="G99" s="123" t="e">
        <f xml:space="preserve"> SUMIF($B$14:$B$33, $A99,#REF!)</f>
        <v>#REF!</v>
      </c>
      <c r="H99" s="36"/>
    </row>
    <row r="100" spans="1:8" ht="29" hidden="1" x14ac:dyDescent="0.35">
      <c r="A100" s="19" t="str">
        <f>'Summary Tables'!A41</f>
        <v>[Fill in Primary Subrecipient name]15</v>
      </c>
      <c r="B100" s="22" t="e">
        <f t="shared" si="10"/>
        <v>#REF!</v>
      </c>
      <c r="C100" s="123">
        <f t="shared" si="8"/>
        <v>0</v>
      </c>
      <c r="D100" s="123">
        <f t="shared" si="9"/>
        <v>0</v>
      </c>
      <c r="E100" s="123" t="e">
        <f xml:space="preserve"> SUMIF($B$14:$B$33, $A100,#REF!)</f>
        <v>#REF!</v>
      </c>
      <c r="F100" s="123" t="e">
        <f xml:space="preserve"> SUMIF($B$14:$B$33, $A100,#REF!)</f>
        <v>#REF!</v>
      </c>
      <c r="G100" s="123" t="e">
        <f xml:space="preserve"> SUMIF($B$14:$B$33, $A100,#REF!)</f>
        <v>#REF!</v>
      </c>
      <c r="H100" s="36"/>
    </row>
    <row r="101" spans="1:8" ht="29" hidden="1" x14ac:dyDescent="0.35">
      <c r="A101" s="19" t="str">
        <f>'Summary Tables'!A42</f>
        <v>[Fill in Primary Subrecipient name]16</v>
      </c>
      <c r="B101" s="22" t="e">
        <f t="shared" si="10"/>
        <v>#REF!</v>
      </c>
      <c r="C101" s="123">
        <f t="shared" si="8"/>
        <v>0</v>
      </c>
      <c r="D101" s="123">
        <f t="shared" si="9"/>
        <v>0</v>
      </c>
      <c r="E101" s="123" t="e">
        <f xml:space="preserve"> SUMIF($B$14:$B$33, $A101,#REF!)</f>
        <v>#REF!</v>
      </c>
      <c r="F101" s="123" t="e">
        <f xml:space="preserve"> SUMIF($B$14:$B$33, $A101,#REF!)</f>
        <v>#REF!</v>
      </c>
      <c r="G101" s="123" t="e">
        <f xml:space="preserve"> SUMIF($B$14:$B$33, $A101,#REF!)</f>
        <v>#REF!</v>
      </c>
      <c r="H101" s="36"/>
    </row>
    <row r="102" spans="1:8" ht="29" hidden="1" x14ac:dyDescent="0.35">
      <c r="A102" s="19" t="str">
        <f>'Summary Tables'!A43</f>
        <v>[Fill in Primary Subrecipient name]17</v>
      </c>
      <c r="B102" s="22" t="e">
        <f t="shared" si="10"/>
        <v>#REF!</v>
      </c>
      <c r="C102" s="123">
        <f t="shared" si="8"/>
        <v>0</v>
      </c>
      <c r="D102" s="123">
        <f t="shared" si="9"/>
        <v>0</v>
      </c>
      <c r="E102" s="123" t="e">
        <f xml:space="preserve"> SUMIF($B$14:$B$33, $A102,#REF!)</f>
        <v>#REF!</v>
      </c>
      <c r="F102" s="123" t="e">
        <f xml:space="preserve"> SUMIF($B$14:$B$33, $A102,#REF!)</f>
        <v>#REF!</v>
      </c>
      <c r="G102" s="123" t="e">
        <f xml:space="preserve"> SUMIF($B$14:$B$33, $A102,#REF!)</f>
        <v>#REF!</v>
      </c>
      <c r="H102" s="36"/>
    </row>
    <row r="103" spans="1:8" ht="29" hidden="1" x14ac:dyDescent="0.35">
      <c r="A103" s="19" t="str">
        <f>'Summary Tables'!A44</f>
        <v>[Fill in Primary Subrecipient name]18</v>
      </c>
      <c r="B103" s="22" t="e">
        <f t="shared" si="10"/>
        <v>#REF!</v>
      </c>
      <c r="C103" s="123">
        <f t="shared" si="8"/>
        <v>0</v>
      </c>
      <c r="D103" s="123">
        <f t="shared" si="9"/>
        <v>0</v>
      </c>
      <c r="E103" s="123" t="e">
        <f xml:space="preserve"> SUMIF($B$14:$B$33, $A103,#REF!)</f>
        <v>#REF!</v>
      </c>
      <c r="F103" s="123" t="e">
        <f xml:space="preserve"> SUMIF($B$14:$B$33, $A103,#REF!)</f>
        <v>#REF!</v>
      </c>
      <c r="G103" s="123" t="e">
        <f xml:space="preserve"> SUMIF($B$14:$B$33, $A103,#REF!)</f>
        <v>#REF!</v>
      </c>
      <c r="H103" s="36"/>
    </row>
    <row r="104" spans="1:8" ht="29" hidden="1" x14ac:dyDescent="0.35">
      <c r="A104" s="19" t="str">
        <f>'Summary Tables'!A45</f>
        <v>[Fill in Primary Subrecipient name]19</v>
      </c>
      <c r="B104" s="22" t="e">
        <f t="shared" si="10"/>
        <v>#REF!</v>
      </c>
      <c r="C104" s="123">
        <f t="shared" si="8"/>
        <v>0</v>
      </c>
      <c r="D104" s="123">
        <f t="shared" si="9"/>
        <v>0</v>
      </c>
      <c r="E104" s="123" t="e">
        <f xml:space="preserve"> SUMIF($B$14:$B$33, $A104,#REF!)</f>
        <v>#REF!</v>
      </c>
      <c r="F104" s="123" t="e">
        <f xml:space="preserve"> SUMIF($B$14:$B$33, $A104,#REF!)</f>
        <v>#REF!</v>
      </c>
      <c r="G104" s="123" t="e">
        <f xml:space="preserve"> SUMIF($B$14:$B$33, $A104,#REF!)</f>
        <v>#REF!</v>
      </c>
    </row>
    <row r="105" spans="1:8" ht="29" hidden="1" x14ac:dyDescent="0.35">
      <c r="A105" s="19" t="str">
        <f>'Summary Tables'!A46</f>
        <v>[Fill in Primary Subrecipient name]20</v>
      </c>
      <c r="B105" s="22" t="e">
        <f t="shared" si="10"/>
        <v>#REF!</v>
      </c>
      <c r="C105" s="123">
        <f t="shared" si="8"/>
        <v>0</v>
      </c>
      <c r="D105" s="123">
        <f t="shared" si="9"/>
        <v>0</v>
      </c>
      <c r="E105" s="123" t="e">
        <f xml:space="preserve"> SUMIF($B$14:$B$33, $A105,#REF!)</f>
        <v>#REF!</v>
      </c>
      <c r="F105" s="123" t="e">
        <f xml:space="preserve"> SUMIF($B$14:$B$33, $A105,#REF!)</f>
        <v>#REF!</v>
      </c>
      <c r="G105" s="123" t="e">
        <f xml:space="preserve"> SUMIF($B$14:$B$33, $A105,#REF!)</f>
        <v>#REF!</v>
      </c>
    </row>
  </sheetData>
  <mergeCells count="25">
    <mergeCell ref="B84:G84"/>
    <mergeCell ref="B42:K42"/>
    <mergeCell ref="B43:K43"/>
    <mergeCell ref="B44:K44"/>
    <mergeCell ref="B51:K51"/>
    <mergeCell ref="B52:K52"/>
    <mergeCell ref="B53:K53"/>
    <mergeCell ref="B54:K54"/>
    <mergeCell ref="B55:K55"/>
    <mergeCell ref="B65:G65"/>
    <mergeCell ref="A7:F7"/>
    <mergeCell ref="B37:K37"/>
    <mergeCell ref="B38:K38"/>
    <mergeCell ref="B58:K58"/>
    <mergeCell ref="B56:K56"/>
    <mergeCell ref="B57:K57"/>
    <mergeCell ref="B46:K46"/>
    <mergeCell ref="B47:K47"/>
    <mergeCell ref="B39:K39"/>
    <mergeCell ref="B40:K40"/>
    <mergeCell ref="B41:K41"/>
    <mergeCell ref="B45:K45"/>
    <mergeCell ref="B48:K48"/>
    <mergeCell ref="B49:K49"/>
    <mergeCell ref="B50:K50"/>
  </mergeCells>
  <phoneticPr fontId="15" type="noConversion"/>
  <dataValidations count="2">
    <dataValidation type="list" allowBlank="1" showInputMessage="1" showErrorMessage="1" sqref="D14:D33" xr:uid="{1E9C35D4-0A78-4A76-92F1-160E20A64E3D}">
      <formula1>$D$34:$D$35</formula1>
    </dataValidation>
    <dataValidation type="list" allowBlank="1" showInputMessage="1" showErrorMessage="1" sqref="E11:F11 E14:F33" xr:uid="{F8677018-1C50-4EFC-9C18-C62FBD2A2470}">
      <formula1>$E$34:$E$35</formula1>
    </dataValidation>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3">
        <x14:dataValidation type="list" allowBlank="1" showInputMessage="1" showErrorMessage="1" xr:uid="{5DD9C0AC-7F40-4F48-B4F7-D480ECE7382E}">
          <x14:formula1>
            <xm:f>Personnel!$H$101:$H$102</xm:f>
          </x14:formula1>
          <xm:sqref>D11</xm:sqref>
        </x14:dataValidation>
        <x14:dataValidation type="list" allowBlank="1" showInputMessage="1" showErrorMessage="1" xr:uid="{831B2B81-D4BE-44DB-8855-B26AF744E4E3}">
          <x14:formula1>
            <xm:f>'Summary Tables'!$A$10:$A$22</xm:f>
          </x14:formula1>
          <xm:sqref>C14:C33 A67:A79</xm:sqref>
        </x14:dataValidation>
        <x14:dataValidation type="list" allowBlank="1" showInputMessage="1" showErrorMessage="1" xr:uid="{81AC6708-5B83-44C3-9111-78059B0DE5D9}">
          <x14:formula1>
            <xm:f>'Summary Tables'!$A$27:$A$46</xm:f>
          </x14:formula1>
          <xm:sqref>A86:A105 B14:B33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6FA3F-DD91-48C5-816A-EA4E71237F1D}">
  <dimension ref="A1:P102"/>
  <sheetViews>
    <sheetView showGridLines="0" workbookViewId="0"/>
  </sheetViews>
  <sheetFormatPr defaultColWidth="17.54296875" defaultRowHeight="14.5" x14ac:dyDescent="0.35"/>
  <cols>
    <col min="1" max="1" width="29" customWidth="1"/>
    <col min="2" max="2" width="25.1796875" customWidth="1"/>
  </cols>
  <sheetData>
    <row r="1" spans="1:16" ht="23.5" x14ac:dyDescent="0.55000000000000004">
      <c r="A1" s="42" t="s">
        <v>48</v>
      </c>
    </row>
    <row r="3" spans="1:16" s="25" customFormat="1" ht="29" x14ac:dyDescent="0.35">
      <c r="B3" s="41" t="s">
        <v>54</v>
      </c>
      <c r="C3" s="41" t="s">
        <v>55</v>
      </c>
    </row>
    <row r="4" spans="1:16" x14ac:dyDescent="0.35">
      <c r="A4" s="2" t="s">
        <v>224</v>
      </c>
      <c r="B4" s="49">
        <f>K34</f>
        <v>0</v>
      </c>
      <c r="C4" s="49">
        <f>L34</f>
        <v>0</v>
      </c>
      <c r="D4" s="25"/>
      <c r="E4" s="25"/>
      <c r="F4" s="25"/>
    </row>
    <row r="7" spans="1:16" ht="28" customHeight="1" x14ac:dyDescent="0.35">
      <c r="A7" s="160" t="s">
        <v>225</v>
      </c>
      <c r="B7" s="160"/>
      <c r="C7" s="160"/>
      <c r="D7" s="160"/>
      <c r="E7" s="160"/>
      <c r="F7" s="160"/>
    </row>
    <row r="8" spans="1:16" ht="7" customHeight="1" x14ac:dyDescent="0.35">
      <c r="A8" s="77"/>
      <c r="B8" s="77"/>
      <c r="C8" s="77"/>
      <c r="D8" s="77"/>
      <c r="E8" s="77"/>
      <c r="F8" s="77"/>
    </row>
    <row r="9" spans="1:16" ht="19" customHeight="1" x14ac:dyDescent="0.45">
      <c r="A9" s="85" t="s">
        <v>226</v>
      </c>
      <c r="B9" s="77"/>
      <c r="C9" s="77"/>
      <c r="D9" s="77"/>
      <c r="E9" s="77"/>
      <c r="F9" s="77"/>
    </row>
    <row r="10" spans="1:16" ht="43.5" x14ac:dyDescent="0.35">
      <c r="A10" s="23" t="s">
        <v>182</v>
      </c>
      <c r="B10" s="55" t="s">
        <v>115</v>
      </c>
      <c r="C10" s="23" t="s">
        <v>58</v>
      </c>
      <c r="D10" s="76" t="s">
        <v>183</v>
      </c>
      <c r="E10" s="79" t="s">
        <v>121</v>
      </c>
      <c r="F10" s="79" t="s">
        <v>184</v>
      </c>
      <c r="G10" s="79" t="s">
        <v>213</v>
      </c>
      <c r="H10" s="79" t="s">
        <v>185</v>
      </c>
      <c r="I10" s="79" t="s">
        <v>186</v>
      </c>
      <c r="J10" s="23" t="s">
        <v>175</v>
      </c>
      <c r="K10" s="79" t="s">
        <v>124</v>
      </c>
      <c r="L10" s="79" t="s">
        <v>125</v>
      </c>
    </row>
    <row r="11" spans="1:16" ht="29" x14ac:dyDescent="0.35">
      <c r="A11" s="57" t="s">
        <v>227</v>
      </c>
      <c r="B11" s="57" t="s">
        <v>127</v>
      </c>
      <c r="C11" s="57" t="s">
        <v>128</v>
      </c>
      <c r="D11" s="78">
        <v>150</v>
      </c>
      <c r="E11" s="62" t="s">
        <v>143</v>
      </c>
      <c r="F11" s="61" t="s">
        <v>188</v>
      </c>
      <c r="G11" s="61" t="s">
        <v>188</v>
      </c>
      <c r="H11" s="62">
        <v>5</v>
      </c>
      <c r="I11" s="62">
        <v>5</v>
      </c>
      <c r="J11" s="81">
        <f>SUM(K11,L11,N11,O11,P11)</f>
        <v>1500</v>
      </c>
      <c r="K11" s="64">
        <f>$D11*H11</f>
        <v>750</v>
      </c>
      <c r="L11" s="64">
        <f>$D11*I11</f>
        <v>750</v>
      </c>
    </row>
    <row r="13" spans="1:16" s="25" customFormat="1" ht="58" x14ac:dyDescent="0.35">
      <c r="A13" s="23" t="s">
        <v>182</v>
      </c>
      <c r="B13" s="55" t="s">
        <v>115</v>
      </c>
      <c r="C13" s="23" t="s">
        <v>58</v>
      </c>
      <c r="D13" s="76" t="s">
        <v>183</v>
      </c>
      <c r="E13" s="79" t="s">
        <v>130</v>
      </c>
      <c r="F13" s="79" t="s">
        <v>189</v>
      </c>
      <c r="G13" s="79" t="s">
        <v>218</v>
      </c>
      <c r="H13" s="79" t="s">
        <v>185</v>
      </c>
      <c r="I13" s="79" t="s">
        <v>186</v>
      </c>
      <c r="J13" s="23" t="s">
        <v>175</v>
      </c>
      <c r="K13" s="55" t="s">
        <v>54</v>
      </c>
      <c r="L13" s="55" t="s">
        <v>55</v>
      </c>
      <c r="N13"/>
      <c r="O13"/>
      <c r="P13"/>
    </row>
    <row r="14" spans="1:16" x14ac:dyDescent="0.35">
      <c r="A14" s="45"/>
      <c r="B14" s="45"/>
      <c r="C14" s="45"/>
      <c r="D14" s="133"/>
      <c r="E14" s="135"/>
      <c r="F14" s="135"/>
      <c r="G14" s="135"/>
      <c r="H14" s="135"/>
      <c r="I14" s="135"/>
      <c r="J14" s="31">
        <f>SUM(K14,L14)</f>
        <v>0</v>
      </c>
      <c r="K14" s="17">
        <f t="shared" ref="K14:K33" si="0">$D14*H14</f>
        <v>0</v>
      </c>
      <c r="L14" s="17">
        <f t="shared" ref="L14:L33" si="1">$D14*I14</f>
        <v>0</v>
      </c>
    </row>
    <row r="15" spans="1:16" ht="16.5" x14ac:dyDescent="0.45">
      <c r="A15" s="45"/>
      <c r="B15" s="45"/>
      <c r="C15" s="45"/>
      <c r="D15" s="133"/>
      <c r="E15" s="135"/>
      <c r="F15" s="135"/>
      <c r="G15" s="145"/>
      <c r="H15" s="135"/>
      <c r="I15" s="135"/>
      <c r="J15" s="31">
        <f t="shared" ref="J15:J33" si="2">SUM(K15,L15)</f>
        <v>0</v>
      </c>
      <c r="K15" s="17">
        <f t="shared" si="0"/>
        <v>0</v>
      </c>
      <c r="L15" s="17">
        <f t="shared" si="1"/>
        <v>0</v>
      </c>
    </row>
    <row r="16" spans="1:16" x14ac:dyDescent="0.35">
      <c r="A16" s="45"/>
      <c r="B16" s="45"/>
      <c r="C16" s="45"/>
      <c r="D16" s="133"/>
      <c r="E16" s="135"/>
      <c r="F16" s="135"/>
      <c r="G16" s="135"/>
      <c r="H16" s="135"/>
      <c r="I16" s="135"/>
      <c r="J16" s="31">
        <f t="shared" si="2"/>
        <v>0</v>
      </c>
      <c r="K16" s="17">
        <f t="shared" si="0"/>
        <v>0</v>
      </c>
      <c r="L16" s="17">
        <f t="shared" si="1"/>
        <v>0</v>
      </c>
    </row>
    <row r="17" spans="1:12" x14ac:dyDescent="0.35">
      <c r="A17" s="45"/>
      <c r="B17" s="45"/>
      <c r="C17" s="45"/>
      <c r="D17" s="133"/>
      <c r="E17" s="135"/>
      <c r="F17" s="135"/>
      <c r="G17" s="135"/>
      <c r="H17" s="135"/>
      <c r="I17" s="135"/>
      <c r="J17" s="31">
        <f t="shared" si="2"/>
        <v>0</v>
      </c>
      <c r="K17" s="17">
        <f t="shared" si="0"/>
        <v>0</v>
      </c>
      <c r="L17" s="17">
        <f t="shared" si="1"/>
        <v>0</v>
      </c>
    </row>
    <row r="18" spans="1:12" x14ac:dyDescent="0.35">
      <c r="A18" s="45"/>
      <c r="B18" s="45"/>
      <c r="C18" s="45"/>
      <c r="D18" s="133"/>
      <c r="E18" s="135"/>
      <c r="F18" s="135"/>
      <c r="G18" s="135"/>
      <c r="H18" s="135"/>
      <c r="I18" s="135"/>
      <c r="J18" s="31">
        <f t="shared" si="2"/>
        <v>0</v>
      </c>
      <c r="K18" s="17">
        <f t="shared" si="0"/>
        <v>0</v>
      </c>
      <c r="L18" s="17">
        <f t="shared" si="1"/>
        <v>0</v>
      </c>
    </row>
    <row r="19" spans="1:12" x14ac:dyDescent="0.35">
      <c r="A19" s="45"/>
      <c r="B19" s="45"/>
      <c r="C19" s="45"/>
      <c r="D19" s="133"/>
      <c r="E19" s="135"/>
      <c r="F19" s="135"/>
      <c r="G19" s="135"/>
      <c r="H19" s="135"/>
      <c r="I19" s="135"/>
      <c r="J19" s="31">
        <f t="shared" si="2"/>
        <v>0</v>
      </c>
      <c r="K19" s="17">
        <f t="shared" si="0"/>
        <v>0</v>
      </c>
      <c r="L19" s="17">
        <f t="shared" si="1"/>
        <v>0</v>
      </c>
    </row>
    <row r="20" spans="1:12" x14ac:dyDescent="0.35">
      <c r="A20" s="45"/>
      <c r="B20" s="45"/>
      <c r="C20" s="45"/>
      <c r="D20" s="133"/>
      <c r="E20" s="135"/>
      <c r="F20" s="135"/>
      <c r="G20" s="135"/>
      <c r="H20" s="135"/>
      <c r="I20" s="135"/>
      <c r="J20" s="31">
        <f t="shared" si="2"/>
        <v>0</v>
      </c>
      <c r="K20" s="17">
        <f t="shared" si="0"/>
        <v>0</v>
      </c>
      <c r="L20" s="17">
        <f t="shared" si="1"/>
        <v>0</v>
      </c>
    </row>
    <row r="21" spans="1:12" x14ac:dyDescent="0.35">
      <c r="A21" s="45"/>
      <c r="B21" s="45"/>
      <c r="C21" s="45"/>
      <c r="D21" s="133"/>
      <c r="E21" s="135"/>
      <c r="F21" s="135"/>
      <c r="G21" s="135"/>
      <c r="H21" s="135"/>
      <c r="I21" s="135"/>
      <c r="J21" s="31">
        <f t="shared" si="2"/>
        <v>0</v>
      </c>
      <c r="K21" s="17">
        <f t="shared" si="0"/>
        <v>0</v>
      </c>
      <c r="L21" s="17">
        <f t="shared" si="1"/>
        <v>0</v>
      </c>
    </row>
    <row r="22" spans="1:12" x14ac:dyDescent="0.35">
      <c r="A22" s="45"/>
      <c r="B22" s="45"/>
      <c r="C22" s="45"/>
      <c r="D22" s="133"/>
      <c r="E22" s="135"/>
      <c r="F22" s="135"/>
      <c r="G22" s="135"/>
      <c r="H22" s="135"/>
      <c r="I22" s="135"/>
      <c r="J22" s="31">
        <f t="shared" si="2"/>
        <v>0</v>
      </c>
      <c r="K22" s="17">
        <f t="shared" si="0"/>
        <v>0</v>
      </c>
      <c r="L22" s="17">
        <f t="shared" si="1"/>
        <v>0</v>
      </c>
    </row>
    <row r="23" spans="1:12" x14ac:dyDescent="0.35">
      <c r="A23" s="45"/>
      <c r="B23" s="45"/>
      <c r="C23" s="45"/>
      <c r="D23" s="133"/>
      <c r="E23" s="135"/>
      <c r="F23" s="135"/>
      <c r="G23" s="135"/>
      <c r="H23" s="135"/>
      <c r="I23" s="135"/>
      <c r="J23" s="31">
        <f t="shared" si="2"/>
        <v>0</v>
      </c>
      <c r="K23" s="17">
        <f t="shared" si="0"/>
        <v>0</v>
      </c>
      <c r="L23" s="17">
        <f t="shared" si="1"/>
        <v>0</v>
      </c>
    </row>
    <row r="24" spans="1:12" x14ac:dyDescent="0.35">
      <c r="A24" s="45"/>
      <c r="B24" s="45"/>
      <c r="C24" s="45"/>
      <c r="D24" s="133"/>
      <c r="E24" s="135"/>
      <c r="F24" s="135"/>
      <c r="G24" s="135"/>
      <c r="H24" s="135"/>
      <c r="I24" s="135"/>
      <c r="J24" s="31">
        <f t="shared" si="2"/>
        <v>0</v>
      </c>
      <c r="K24" s="17">
        <f t="shared" si="0"/>
        <v>0</v>
      </c>
      <c r="L24" s="17">
        <f t="shared" si="1"/>
        <v>0</v>
      </c>
    </row>
    <row r="25" spans="1:12" x14ac:dyDescent="0.35">
      <c r="A25" s="45"/>
      <c r="B25" s="45"/>
      <c r="C25" s="45"/>
      <c r="D25" s="133"/>
      <c r="E25" s="135"/>
      <c r="F25" s="135"/>
      <c r="G25" s="135"/>
      <c r="H25" s="135"/>
      <c r="I25" s="135"/>
      <c r="J25" s="31">
        <f t="shared" si="2"/>
        <v>0</v>
      </c>
      <c r="K25" s="17">
        <f t="shared" si="0"/>
        <v>0</v>
      </c>
      <c r="L25" s="17">
        <f t="shared" si="1"/>
        <v>0</v>
      </c>
    </row>
    <row r="26" spans="1:12" x14ac:dyDescent="0.35">
      <c r="A26" s="45"/>
      <c r="B26" s="45"/>
      <c r="C26" s="45"/>
      <c r="D26" s="133"/>
      <c r="E26" s="135"/>
      <c r="F26" s="135"/>
      <c r="G26" s="135"/>
      <c r="H26" s="135"/>
      <c r="I26" s="135"/>
      <c r="J26" s="31">
        <f t="shared" si="2"/>
        <v>0</v>
      </c>
      <c r="K26" s="17">
        <f t="shared" si="0"/>
        <v>0</v>
      </c>
      <c r="L26" s="17">
        <f t="shared" si="1"/>
        <v>0</v>
      </c>
    </row>
    <row r="27" spans="1:12" x14ac:dyDescent="0.35">
      <c r="A27" s="45"/>
      <c r="B27" s="45"/>
      <c r="C27" s="45"/>
      <c r="D27" s="133"/>
      <c r="E27" s="135"/>
      <c r="F27" s="135"/>
      <c r="G27" s="135"/>
      <c r="H27" s="136"/>
      <c r="I27" s="136"/>
      <c r="J27" s="31">
        <f t="shared" si="2"/>
        <v>0</v>
      </c>
      <c r="K27" s="17">
        <f t="shared" si="0"/>
        <v>0</v>
      </c>
      <c r="L27" s="17">
        <f t="shared" si="1"/>
        <v>0</v>
      </c>
    </row>
    <row r="28" spans="1:12" x14ac:dyDescent="0.35">
      <c r="A28" s="45"/>
      <c r="B28" s="45"/>
      <c r="C28" s="45"/>
      <c r="D28" s="133"/>
      <c r="E28" s="135"/>
      <c r="F28" s="135"/>
      <c r="G28" s="135"/>
      <c r="H28" s="136"/>
      <c r="I28" s="136"/>
      <c r="J28" s="31">
        <f t="shared" si="2"/>
        <v>0</v>
      </c>
      <c r="K28" s="17">
        <f t="shared" si="0"/>
        <v>0</v>
      </c>
      <c r="L28" s="17">
        <f t="shared" si="1"/>
        <v>0</v>
      </c>
    </row>
    <row r="29" spans="1:12" x14ac:dyDescent="0.35">
      <c r="A29" s="45"/>
      <c r="B29" s="45"/>
      <c r="C29" s="45"/>
      <c r="D29" s="133"/>
      <c r="E29" s="135"/>
      <c r="F29" s="135"/>
      <c r="G29" s="135"/>
      <c r="H29" s="136"/>
      <c r="I29" s="136"/>
      <c r="J29" s="31">
        <f t="shared" si="2"/>
        <v>0</v>
      </c>
      <c r="K29" s="17">
        <f t="shared" si="0"/>
        <v>0</v>
      </c>
      <c r="L29" s="17">
        <f t="shared" si="1"/>
        <v>0</v>
      </c>
    </row>
    <row r="30" spans="1:12" x14ac:dyDescent="0.35">
      <c r="A30" s="45"/>
      <c r="B30" s="45"/>
      <c r="C30" s="45"/>
      <c r="D30" s="133"/>
      <c r="E30" s="135"/>
      <c r="F30" s="135"/>
      <c r="G30" s="135"/>
      <c r="H30" s="136"/>
      <c r="I30" s="136"/>
      <c r="J30" s="31">
        <f t="shared" si="2"/>
        <v>0</v>
      </c>
      <c r="K30" s="17">
        <f t="shared" si="0"/>
        <v>0</v>
      </c>
      <c r="L30" s="17">
        <f t="shared" si="1"/>
        <v>0</v>
      </c>
    </row>
    <row r="31" spans="1:12" x14ac:dyDescent="0.35">
      <c r="A31" s="45"/>
      <c r="B31" s="45"/>
      <c r="C31" s="45"/>
      <c r="D31" s="133"/>
      <c r="E31" s="135"/>
      <c r="F31" s="135"/>
      <c r="G31" s="135"/>
      <c r="H31" s="136"/>
      <c r="I31" s="136"/>
      <c r="J31" s="31">
        <f t="shared" si="2"/>
        <v>0</v>
      </c>
      <c r="K31" s="17">
        <f t="shared" si="0"/>
        <v>0</v>
      </c>
      <c r="L31" s="17">
        <f t="shared" si="1"/>
        <v>0</v>
      </c>
    </row>
    <row r="32" spans="1:12" x14ac:dyDescent="0.35">
      <c r="A32" s="45"/>
      <c r="B32" s="45"/>
      <c r="C32" s="45"/>
      <c r="D32" s="133"/>
      <c r="E32" s="135"/>
      <c r="F32" s="135"/>
      <c r="G32" s="135"/>
      <c r="H32" s="136"/>
      <c r="I32" s="136"/>
      <c r="J32" s="31">
        <f t="shared" si="2"/>
        <v>0</v>
      </c>
      <c r="K32" s="17">
        <f t="shared" si="0"/>
        <v>0</v>
      </c>
      <c r="L32" s="17">
        <f t="shared" si="1"/>
        <v>0</v>
      </c>
    </row>
    <row r="33" spans="1:12" x14ac:dyDescent="0.35">
      <c r="A33" s="45"/>
      <c r="B33" s="45"/>
      <c r="C33" s="45"/>
      <c r="D33" s="133"/>
      <c r="E33" s="135"/>
      <c r="F33" s="135"/>
      <c r="G33" s="135"/>
      <c r="H33" s="136"/>
      <c r="I33" s="136"/>
      <c r="J33" s="31">
        <f t="shared" si="2"/>
        <v>0</v>
      </c>
      <c r="K33" s="17">
        <f t="shared" si="0"/>
        <v>0</v>
      </c>
      <c r="L33" s="17">
        <f t="shared" si="1"/>
        <v>0</v>
      </c>
    </row>
    <row r="34" spans="1:12" x14ac:dyDescent="0.35">
      <c r="E34" s="53" t="s">
        <v>129</v>
      </c>
      <c r="F34" s="53" t="s">
        <v>190</v>
      </c>
      <c r="J34" s="1">
        <f>SUM(J14:J33)</f>
        <v>0</v>
      </c>
      <c r="K34" s="1">
        <f>SUM(K14:K33)</f>
        <v>0</v>
      </c>
      <c r="L34" s="1">
        <f>SUM(L14:L33)</f>
        <v>0</v>
      </c>
    </row>
    <row r="35" spans="1:12" ht="18.5" x14ac:dyDescent="0.45">
      <c r="A35" s="85" t="s">
        <v>228</v>
      </c>
      <c r="E35" s="53" t="s">
        <v>143</v>
      </c>
      <c r="F35" s="53" t="s">
        <v>188</v>
      </c>
    </row>
    <row r="36" spans="1:12" x14ac:dyDescent="0.35">
      <c r="A36" s="82" t="s">
        <v>192</v>
      </c>
      <c r="B36" s="180" t="s">
        <v>193</v>
      </c>
      <c r="C36" s="180"/>
      <c r="D36" s="180"/>
      <c r="E36" s="180"/>
      <c r="F36" s="180"/>
      <c r="G36" s="180"/>
    </row>
    <row r="37" spans="1:12" ht="29" x14ac:dyDescent="0.35">
      <c r="A37" s="83" t="str">
        <f>A11</f>
        <v>Word Processing Software Licenses</v>
      </c>
      <c r="B37" s="164" t="s">
        <v>229</v>
      </c>
      <c r="C37" s="165"/>
      <c r="D37" s="165"/>
      <c r="E37" s="165"/>
      <c r="F37" s="165"/>
      <c r="G37" s="166"/>
    </row>
    <row r="38" spans="1:12" x14ac:dyDescent="0.35">
      <c r="A38" s="84">
        <f>A14</f>
        <v>0</v>
      </c>
      <c r="B38" s="157"/>
      <c r="C38" s="158"/>
      <c r="D38" s="158"/>
      <c r="E38" s="158"/>
      <c r="F38" s="158"/>
      <c r="G38" s="159"/>
    </row>
    <row r="39" spans="1:12" x14ac:dyDescent="0.35">
      <c r="A39" s="84">
        <f t="shared" ref="A39:A57" si="3">A15</f>
        <v>0</v>
      </c>
      <c r="B39" s="157"/>
      <c r="C39" s="158"/>
      <c r="D39" s="158"/>
      <c r="E39" s="158"/>
      <c r="F39" s="158"/>
      <c r="G39" s="159"/>
    </row>
    <row r="40" spans="1:12" x14ac:dyDescent="0.35">
      <c r="A40" s="84">
        <f t="shared" si="3"/>
        <v>0</v>
      </c>
      <c r="B40" s="157"/>
      <c r="C40" s="158"/>
      <c r="D40" s="158"/>
      <c r="E40" s="158"/>
      <c r="F40" s="158"/>
      <c r="G40" s="159"/>
    </row>
    <row r="41" spans="1:12" x14ac:dyDescent="0.35">
      <c r="A41" s="84">
        <f t="shared" si="3"/>
        <v>0</v>
      </c>
      <c r="B41" s="157"/>
      <c r="C41" s="158"/>
      <c r="D41" s="158"/>
      <c r="E41" s="158"/>
      <c r="F41" s="158"/>
      <c r="G41" s="159"/>
    </row>
    <row r="42" spans="1:12" x14ac:dyDescent="0.35">
      <c r="A42" s="84">
        <f t="shared" si="3"/>
        <v>0</v>
      </c>
      <c r="B42" s="157"/>
      <c r="C42" s="158"/>
      <c r="D42" s="158"/>
      <c r="E42" s="158"/>
      <c r="F42" s="158"/>
      <c r="G42" s="159"/>
    </row>
    <row r="43" spans="1:12" x14ac:dyDescent="0.35">
      <c r="A43" s="84">
        <f t="shared" si="3"/>
        <v>0</v>
      </c>
      <c r="B43" s="157"/>
      <c r="C43" s="158"/>
      <c r="D43" s="158"/>
      <c r="E43" s="158"/>
      <c r="F43" s="158"/>
      <c r="G43" s="159"/>
    </row>
    <row r="44" spans="1:12" x14ac:dyDescent="0.35">
      <c r="A44" s="84">
        <f t="shared" si="3"/>
        <v>0</v>
      </c>
      <c r="B44" s="157"/>
      <c r="C44" s="158"/>
      <c r="D44" s="158"/>
      <c r="E44" s="158"/>
      <c r="F44" s="158"/>
      <c r="G44" s="159"/>
    </row>
    <row r="45" spans="1:12" x14ac:dyDescent="0.35">
      <c r="A45" s="84">
        <f t="shared" si="3"/>
        <v>0</v>
      </c>
      <c r="B45" s="157"/>
      <c r="C45" s="158"/>
      <c r="D45" s="158"/>
      <c r="E45" s="158"/>
      <c r="F45" s="158"/>
      <c r="G45" s="159"/>
    </row>
    <row r="46" spans="1:12" x14ac:dyDescent="0.35">
      <c r="A46" s="84">
        <f t="shared" si="3"/>
        <v>0</v>
      </c>
      <c r="B46" s="157"/>
      <c r="C46" s="158"/>
      <c r="D46" s="158"/>
      <c r="E46" s="158"/>
      <c r="F46" s="158"/>
      <c r="G46" s="159"/>
    </row>
    <row r="47" spans="1:12" x14ac:dyDescent="0.35">
      <c r="A47" s="84">
        <f t="shared" si="3"/>
        <v>0</v>
      </c>
      <c r="B47" s="157"/>
      <c r="C47" s="158"/>
      <c r="D47" s="158"/>
      <c r="E47" s="158"/>
      <c r="F47" s="158"/>
      <c r="G47" s="159"/>
    </row>
    <row r="48" spans="1:12" x14ac:dyDescent="0.35">
      <c r="A48" s="84">
        <f t="shared" si="3"/>
        <v>0</v>
      </c>
      <c r="B48" s="157"/>
      <c r="C48" s="158"/>
      <c r="D48" s="158"/>
      <c r="E48" s="158"/>
      <c r="F48" s="158"/>
      <c r="G48" s="159"/>
    </row>
    <row r="49" spans="1:7" x14ac:dyDescent="0.35">
      <c r="A49" s="84">
        <f t="shared" si="3"/>
        <v>0</v>
      </c>
      <c r="B49" s="157"/>
      <c r="C49" s="158"/>
      <c r="D49" s="158"/>
      <c r="E49" s="158"/>
      <c r="F49" s="158"/>
      <c r="G49" s="159"/>
    </row>
    <row r="50" spans="1:7" x14ac:dyDescent="0.35">
      <c r="A50" s="84">
        <f t="shared" si="3"/>
        <v>0</v>
      </c>
      <c r="B50" s="157"/>
      <c r="C50" s="158"/>
      <c r="D50" s="158"/>
      <c r="E50" s="158"/>
      <c r="F50" s="158"/>
      <c r="G50" s="159"/>
    </row>
    <row r="51" spans="1:7" x14ac:dyDescent="0.35">
      <c r="A51" s="84">
        <f t="shared" si="3"/>
        <v>0</v>
      </c>
      <c r="B51" s="157"/>
      <c r="C51" s="158"/>
      <c r="D51" s="158"/>
      <c r="E51" s="158"/>
      <c r="F51" s="158"/>
      <c r="G51" s="159"/>
    </row>
    <row r="52" spans="1:7" x14ac:dyDescent="0.35">
      <c r="A52" s="84">
        <f t="shared" si="3"/>
        <v>0</v>
      </c>
      <c r="B52" s="157"/>
      <c r="C52" s="158"/>
      <c r="D52" s="158"/>
      <c r="E52" s="158"/>
      <c r="F52" s="158"/>
      <c r="G52" s="159"/>
    </row>
    <row r="53" spans="1:7" x14ac:dyDescent="0.35">
      <c r="A53" s="84">
        <f t="shared" si="3"/>
        <v>0</v>
      </c>
      <c r="B53" s="157"/>
      <c r="C53" s="158"/>
      <c r="D53" s="158"/>
      <c r="E53" s="158"/>
      <c r="F53" s="158"/>
      <c r="G53" s="159"/>
    </row>
    <row r="54" spans="1:7" x14ac:dyDescent="0.35">
      <c r="A54" s="84">
        <f t="shared" si="3"/>
        <v>0</v>
      </c>
      <c r="B54" s="157"/>
      <c r="C54" s="158"/>
      <c r="D54" s="158"/>
      <c r="E54" s="158"/>
      <c r="F54" s="158"/>
      <c r="G54" s="159"/>
    </row>
    <row r="55" spans="1:7" x14ac:dyDescent="0.35">
      <c r="A55" s="84">
        <f t="shared" si="3"/>
        <v>0</v>
      </c>
      <c r="B55" s="157"/>
      <c r="C55" s="158"/>
      <c r="D55" s="158"/>
      <c r="E55" s="158"/>
      <c r="F55" s="158"/>
      <c r="G55" s="159"/>
    </row>
    <row r="56" spans="1:7" x14ac:dyDescent="0.35">
      <c r="A56" s="84">
        <f t="shared" si="3"/>
        <v>0</v>
      </c>
      <c r="B56" s="157"/>
      <c r="C56" s="158"/>
      <c r="D56" s="158"/>
      <c r="E56" s="158"/>
      <c r="F56" s="158"/>
      <c r="G56" s="159"/>
    </row>
    <row r="57" spans="1:7" x14ac:dyDescent="0.35">
      <c r="A57" s="84">
        <f t="shared" si="3"/>
        <v>0</v>
      </c>
      <c r="B57" s="157"/>
      <c r="C57" s="158"/>
      <c r="D57" s="158"/>
      <c r="E57" s="158"/>
      <c r="F57" s="158"/>
      <c r="G57" s="159"/>
    </row>
    <row r="60" spans="1:7" ht="18.5" x14ac:dyDescent="0.45">
      <c r="A60" s="15" t="s">
        <v>230</v>
      </c>
    </row>
    <row r="61" spans="1:7" hidden="1" x14ac:dyDescent="0.35"/>
    <row r="62" spans="1:7" hidden="1" x14ac:dyDescent="0.35">
      <c r="A62" s="14" t="s">
        <v>231</v>
      </c>
    </row>
    <row r="63" spans="1:7" hidden="1" x14ac:dyDescent="0.35">
      <c r="A63" s="4"/>
      <c r="B63" s="167" t="s">
        <v>142</v>
      </c>
      <c r="C63" s="168"/>
      <c r="D63" s="168"/>
      <c r="E63" s="168"/>
      <c r="F63" s="168"/>
      <c r="G63" s="169"/>
    </row>
    <row r="64" spans="1:7" s="25" customFormat="1" hidden="1" x14ac:dyDescent="0.35">
      <c r="A64" s="20"/>
      <c r="B64" s="37" t="s">
        <v>53</v>
      </c>
      <c r="C64" s="41" t="s">
        <v>124</v>
      </c>
      <c r="D64" s="41" t="s">
        <v>125</v>
      </c>
      <c r="E64" s="41" t="s">
        <v>138</v>
      </c>
      <c r="F64" s="41" t="s">
        <v>139</v>
      </c>
      <c r="G64" s="41" t="s">
        <v>140</v>
      </c>
    </row>
    <row r="65" spans="1:7" hidden="1" x14ac:dyDescent="0.35">
      <c r="A65" s="19" t="str">
        <f>'Summary Tables'!A10</f>
        <v>Admin</v>
      </c>
      <c r="B65" s="22">
        <f>SUM(C65:G65)</f>
        <v>0</v>
      </c>
      <c r="C65" s="21">
        <f t="shared" ref="C65:C77" si="4">SUMIF($C$14:$C$33, $A65, K$14:K$33)</f>
        <v>0</v>
      </c>
      <c r="D65" s="21">
        <f t="shared" ref="D65:D77" si="5">SUMIF($C$14:$C$33, $A65, L$14:L$33)</f>
        <v>0</v>
      </c>
      <c r="E65" s="21">
        <f t="shared" ref="E65:E77" si="6">SUMIF($C$14:$C$33, $A65, N$14:N$33)</f>
        <v>0</v>
      </c>
      <c r="F65" s="21">
        <f t="shared" ref="F65:F77" si="7">SUMIF($C$14:$C$33, $A65, O$14:O$33)</f>
        <v>0</v>
      </c>
      <c r="G65" s="21">
        <f t="shared" ref="G65:G77" si="8">SUMIF($C$14:$C$33, $A65, P$14:P$33)</f>
        <v>0</v>
      </c>
    </row>
    <row r="66" spans="1:7" hidden="1" x14ac:dyDescent="0.35">
      <c r="A66" s="19" t="str">
        <f>'Summary Tables'!A11</f>
        <v>[Fill in Initiative name]1</v>
      </c>
      <c r="B66" s="22">
        <f t="shared" ref="B66:B77" si="9">SUM(C66:G66)</f>
        <v>0</v>
      </c>
      <c r="C66" s="21">
        <f t="shared" si="4"/>
        <v>0</v>
      </c>
      <c r="D66" s="21">
        <f t="shared" si="5"/>
        <v>0</v>
      </c>
      <c r="E66" s="21">
        <f t="shared" si="6"/>
        <v>0</v>
      </c>
      <c r="F66" s="21">
        <f t="shared" si="7"/>
        <v>0</v>
      </c>
      <c r="G66" s="21">
        <f t="shared" si="8"/>
        <v>0</v>
      </c>
    </row>
    <row r="67" spans="1:7" hidden="1" x14ac:dyDescent="0.35">
      <c r="A67" s="19" t="str">
        <f>'Summary Tables'!A12</f>
        <v>[Fill in Initiative name]2</v>
      </c>
      <c r="B67" s="22">
        <f t="shared" si="9"/>
        <v>0</v>
      </c>
      <c r="C67" s="21">
        <f t="shared" si="4"/>
        <v>0</v>
      </c>
      <c r="D67" s="21">
        <f t="shared" si="5"/>
        <v>0</v>
      </c>
      <c r="E67" s="21">
        <f t="shared" si="6"/>
        <v>0</v>
      </c>
      <c r="F67" s="21">
        <f t="shared" si="7"/>
        <v>0</v>
      </c>
      <c r="G67" s="21">
        <f t="shared" si="8"/>
        <v>0</v>
      </c>
    </row>
    <row r="68" spans="1:7" hidden="1" x14ac:dyDescent="0.35">
      <c r="A68" s="19" t="str">
        <f>'Summary Tables'!A13</f>
        <v>[Fill in Initiative name]3</v>
      </c>
      <c r="B68" s="22">
        <f t="shared" si="9"/>
        <v>0</v>
      </c>
      <c r="C68" s="21">
        <f t="shared" si="4"/>
        <v>0</v>
      </c>
      <c r="D68" s="21">
        <f t="shared" si="5"/>
        <v>0</v>
      </c>
      <c r="E68" s="21">
        <f t="shared" si="6"/>
        <v>0</v>
      </c>
      <c r="F68" s="21">
        <f t="shared" si="7"/>
        <v>0</v>
      </c>
      <c r="G68" s="21">
        <f t="shared" si="8"/>
        <v>0</v>
      </c>
    </row>
    <row r="69" spans="1:7" hidden="1" x14ac:dyDescent="0.35">
      <c r="A69" s="19" t="str">
        <f>'Summary Tables'!A14</f>
        <v>[Fill in Initiative name]4</v>
      </c>
      <c r="B69" s="22">
        <f t="shared" si="9"/>
        <v>0</v>
      </c>
      <c r="C69" s="21">
        <f t="shared" si="4"/>
        <v>0</v>
      </c>
      <c r="D69" s="21">
        <f t="shared" si="5"/>
        <v>0</v>
      </c>
      <c r="E69" s="21">
        <f t="shared" si="6"/>
        <v>0</v>
      </c>
      <c r="F69" s="21">
        <f t="shared" si="7"/>
        <v>0</v>
      </c>
      <c r="G69" s="21">
        <f t="shared" si="8"/>
        <v>0</v>
      </c>
    </row>
    <row r="70" spans="1:7" hidden="1" x14ac:dyDescent="0.35">
      <c r="A70" s="19" t="str">
        <f>'Summary Tables'!A15</f>
        <v>[Fill in Initiative name]5</v>
      </c>
      <c r="B70" s="22">
        <f t="shared" si="9"/>
        <v>0</v>
      </c>
      <c r="C70" s="21">
        <f t="shared" si="4"/>
        <v>0</v>
      </c>
      <c r="D70" s="21">
        <f t="shared" si="5"/>
        <v>0</v>
      </c>
      <c r="E70" s="21">
        <f t="shared" si="6"/>
        <v>0</v>
      </c>
      <c r="F70" s="21">
        <f t="shared" si="7"/>
        <v>0</v>
      </c>
      <c r="G70" s="21">
        <f t="shared" si="8"/>
        <v>0</v>
      </c>
    </row>
    <row r="71" spans="1:7" hidden="1" x14ac:dyDescent="0.35">
      <c r="A71" s="19" t="str">
        <f>'Summary Tables'!A16</f>
        <v>[Fill in Initiative name]6</v>
      </c>
      <c r="B71" s="22">
        <f t="shared" si="9"/>
        <v>0</v>
      </c>
      <c r="C71" s="21">
        <f t="shared" si="4"/>
        <v>0</v>
      </c>
      <c r="D71" s="21">
        <f t="shared" si="5"/>
        <v>0</v>
      </c>
      <c r="E71" s="21">
        <f t="shared" si="6"/>
        <v>0</v>
      </c>
      <c r="F71" s="21">
        <f t="shared" si="7"/>
        <v>0</v>
      </c>
      <c r="G71" s="21">
        <f t="shared" si="8"/>
        <v>0</v>
      </c>
    </row>
    <row r="72" spans="1:7" hidden="1" x14ac:dyDescent="0.35">
      <c r="A72" s="19" t="str">
        <f>'Summary Tables'!A17</f>
        <v>[Fill in Initiative name]7</v>
      </c>
      <c r="B72" s="22">
        <f t="shared" si="9"/>
        <v>0</v>
      </c>
      <c r="C72" s="21">
        <f t="shared" si="4"/>
        <v>0</v>
      </c>
      <c r="D72" s="21">
        <f t="shared" si="5"/>
        <v>0</v>
      </c>
      <c r="E72" s="21">
        <f t="shared" si="6"/>
        <v>0</v>
      </c>
      <c r="F72" s="21">
        <f t="shared" si="7"/>
        <v>0</v>
      </c>
      <c r="G72" s="21">
        <f t="shared" si="8"/>
        <v>0</v>
      </c>
    </row>
    <row r="73" spans="1:7" hidden="1" x14ac:dyDescent="0.35">
      <c r="A73" s="19" t="str">
        <f>'Summary Tables'!A18</f>
        <v>[Fill in Initiative name]8</v>
      </c>
      <c r="B73" s="22">
        <f t="shared" si="9"/>
        <v>0</v>
      </c>
      <c r="C73" s="21">
        <f t="shared" si="4"/>
        <v>0</v>
      </c>
      <c r="D73" s="21">
        <f t="shared" si="5"/>
        <v>0</v>
      </c>
      <c r="E73" s="21">
        <f t="shared" si="6"/>
        <v>0</v>
      </c>
      <c r="F73" s="21">
        <f t="shared" si="7"/>
        <v>0</v>
      </c>
      <c r="G73" s="21">
        <f t="shared" si="8"/>
        <v>0</v>
      </c>
    </row>
    <row r="74" spans="1:7" hidden="1" x14ac:dyDescent="0.35">
      <c r="A74" s="19" t="str">
        <f>'Summary Tables'!A19</f>
        <v>[Fill in Initiative name]9</v>
      </c>
      <c r="B74" s="22">
        <f t="shared" si="9"/>
        <v>0</v>
      </c>
      <c r="C74" s="21">
        <f t="shared" si="4"/>
        <v>0</v>
      </c>
      <c r="D74" s="21">
        <f t="shared" si="5"/>
        <v>0</v>
      </c>
      <c r="E74" s="21">
        <f t="shared" si="6"/>
        <v>0</v>
      </c>
      <c r="F74" s="21">
        <f t="shared" si="7"/>
        <v>0</v>
      </c>
      <c r="G74" s="21">
        <f t="shared" si="8"/>
        <v>0</v>
      </c>
    </row>
    <row r="75" spans="1:7" hidden="1" x14ac:dyDescent="0.35">
      <c r="A75" s="19" t="str">
        <f>'Summary Tables'!A20</f>
        <v>[Fill in Initiative name]10</v>
      </c>
      <c r="B75" s="22">
        <f t="shared" si="9"/>
        <v>0</v>
      </c>
      <c r="C75" s="21">
        <f t="shared" si="4"/>
        <v>0</v>
      </c>
      <c r="D75" s="21">
        <f t="shared" si="5"/>
        <v>0</v>
      </c>
      <c r="E75" s="21">
        <f t="shared" si="6"/>
        <v>0</v>
      </c>
      <c r="F75" s="21">
        <f t="shared" si="7"/>
        <v>0</v>
      </c>
      <c r="G75" s="21">
        <f t="shared" si="8"/>
        <v>0</v>
      </c>
    </row>
    <row r="76" spans="1:7" hidden="1" x14ac:dyDescent="0.35">
      <c r="A76" s="19" t="str">
        <f>'Summary Tables'!A21</f>
        <v>[Fill in Initiative name]11</v>
      </c>
      <c r="B76" s="22">
        <f t="shared" si="9"/>
        <v>0</v>
      </c>
      <c r="C76" s="21">
        <f t="shared" si="4"/>
        <v>0</v>
      </c>
      <c r="D76" s="21">
        <f t="shared" si="5"/>
        <v>0</v>
      </c>
      <c r="E76" s="21">
        <f t="shared" si="6"/>
        <v>0</v>
      </c>
      <c r="F76" s="21">
        <f t="shared" si="7"/>
        <v>0</v>
      </c>
      <c r="G76" s="21">
        <f t="shared" si="8"/>
        <v>0</v>
      </c>
    </row>
    <row r="77" spans="1:7" hidden="1" x14ac:dyDescent="0.35">
      <c r="A77" s="19" t="str">
        <f>'Summary Tables'!A22</f>
        <v>[Fill in Initiative name]12</v>
      </c>
      <c r="B77" s="22">
        <f t="shared" si="9"/>
        <v>0</v>
      </c>
      <c r="C77" s="21">
        <f t="shared" si="4"/>
        <v>0</v>
      </c>
      <c r="D77" s="21">
        <f t="shared" si="5"/>
        <v>0</v>
      </c>
      <c r="E77" s="21">
        <f t="shared" si="6"/>
        <v>0</v>
      </c>
      <c r="F77" s="21">
        <f t="shared" si="7"/>
        <v>0</v>
      </c>
      <c r="G77" s="21">
        <f t="shared" si="8"/>
        <v>0</v>
      </c>
    </row>
    <row r="78" spans="1:7" hidden="1" x14ac:dyDescent="0.35"/>
    <row r="79" spans="1:7" hidden="1" x14ac:dyDescent="0.35"/>
    <row r="80" spans="1:7" hidden="1" x14ac:dyDescent="0.35">
      <c r="A80" s="14" t="s">
        <v>232</v>
      </c>
    </row>
    <row r="81" spans="1:7" hidden="1" x14ac:dyDescent="0.35">
      <c r="A81" s="4"/>
      <c r="B81" s="167" t="s">
        <v>142</v>
      </c>
      <c r="C81" s="168"/>
      <c r="D81" s="168"/>
      <c r="E81" s="168"/>
      <c r="F81" s="168"/>
      <c r="G81" s="169"/>
    </row>
    <row r="82" spans="1:7" hidden="1" x14ac:dyDescent="0.35">
      <c r="A82" s="20"/>
      <c r="B82" s="37" t="s">
        <v>53</v>
      </c>
      <c r="C82" s="41" t="s">
        <v>124</v>
      </c>
      <c r="D82" s="41" t="s">
        <v>125</v>
      </c>
      <c r="E82" s="41" t="s">
        <v>138</v>
      </c>
      <c r="F82" s="41" t="s">
        <v>139</v>
      </c>
      <c r="G82" s="41" t="s">
        <v>140</v>
      </c>
    </row>
    <row r="83" spans="1:7" ht="29" hidden="1" x14ac:dyDescent="0.35">
      <c r="A83" s="19" t="str">
        <f>'Summary Tables'!A27</f>
        <v>[Fill in Primary Subrecipient name]1</v>
      </c>
      <c r="B83" s="22">
        <f>SUM(C83:G83)</f>
        <v>0</v>
      </c>
      <c r="C83" s="21">
        <f t="shared" ref="C83:C102" si="10">SUMIF($B$14:$B$33, $A83, K$14:K$33)</f>
        <v>0</v>
      </c>
      <c r="D83" s="21">
        <f t="shared" ref="D83:D102" si="11">SUMIF($B$14:$B$33, $A83, L$14:L$33)</f>
        <v>0</v>
      </c>
      <c r="E83" s="21">
        <f t="shared" ref="E83:G83" si="12">SUMIF($B$14:$B$33, $A83, N$14:N$33)</f>
        <v>0</v>
      </c>
      <c r="F83" s="21">
        <f t="shared" si="12"/>
        <v>0</v>
      </c>
      <c r="G83" s="21">
        <f t="shared" si="12"/>
        <v>0</v>
      </c>
    </row>
    <row r="84" spans="1:7" ht="29" hidden="1" x14ac:dyDescent="0.35">
      <c r="A84" s="19" t="str">
        <f>'Summary Tables'!A28</f>
        <v>[Fill in Primary Subrecipient name]2</v>
      </c>
      <c r="B84" s="22">
        <f t="shared" ref="B84:B102" si="13">SUM(C84:G84)</f>
        <v>0</v>
      </c>
      <c r="C84" s="21">
        <f t="shared" si="10"/>
        <v>0</v>
      </c>
      <c r="D84" s="21">
        <f t="shared" si="11"/>
        <v>0</v>
      </c>
      <c r="E84" s="21">
        <f t="shared" ref="E84:E102" si="14">SUMIF($B$14:$B$33, $A84, N$14:N$33)</f>
        <v>0</v>
      </c>
      <c r="F84" s="21">
        <f t="shared" ref="F84:F102" si="15">SUMIF($B$14:$B$33, $A84, O$14:O$33)</f>
        <v>0</v>
      </c>
      <c r="G84" s="21">
        <f t="shared" ref="G84:G102" si="16">SUMIF($B$14:$B$33, $A84, P$14:P$33)</f>
        <v>0</v>
      </c>
    </row>
    <row r="85" spans="1:7" ht="29" hidden="1" x14ac:dyDescent="0.35">
      <c r="A85" s="19" t="str">
        <f>'Summary Tables'!A29</f>
        <v>[Fill in Primary Subrecipient name]3</v>
      </c>
      <c r="B85" s="22">
        <f t="shared" si="13"/>
        <v>0</v>
      </c>
      <c r="C85" s="21">
        <f t="shared" si="10"/>
        <v>0</v>
      </c>
      <c r="D85" s="21">
        <f t="shared" si="11"/>
        <v>0</v>
      </c>
      <c r="E85" s="21">
        <f t="shared" si="14"/>
        <v>0</v>
      </c>
      <c r="F85" s="21">
        <f t="shared" si="15"/>
        <v>0</v>
      </c>
      <c r="G85" s="21">
        <f t="shared" si="16"/>
        <v>0</v>
      </c>
    </row>
    <row r="86" spans="1:7" ht="29" hidden="1" x14ac:dyDescent="0.35">
      <c r="A86" s="19" t="str">
        <f>'Summary Tables'!A30</f>
        <v>[Fill in Primary Subrecipient name]4</v>
      </c>
      <c r="B86" s="22">
        <f t="shared" si="13"/>
        <v>0</v>
      </c>
      <c r="C86" s="21">
        <f t="shared" si="10"/>
        <v>0</v>
      </c>
      <c r="D86" s="21">
        <f t="shared" si="11"/>
        <v>0</v>
      </c>
      <c r="E86" s="21">
        <f t="shared" si="14"/>
        <v>0</v>
      </c>
      <c r="F86" s="21">
        <f t="shared" si="15"/>
        <v>0</v>
      </c>
      <c r="G86" s="21">
        <f t="shared" si="16"/>
        <v>0</v>
      </c>
    </row>
    <row r="87" spans="1:7" ht="29" hidden="1" x14ac:dyDescent="0.35">
      <c r="A87" s="19" t="str">
        <f>'Summary Tables'!A31</f>
        <v>[Fill in Primary Subrecipient name]5</v>
      </c>
      <c r="B87" s="22">
        <f t="shared" si="13"/>
        <v>0</v>
      </c>
      <c r="C87" s="21">
        <f t="shared" si="10"/>
        <v>0</v>
      </c>
      <c r="D87" s="21">
        <f t="shared" si="11"/>
        <v>0</v>
      </c>
      <c r="E87" s="21">
        <f t="shared" si="14"/>
        <v>0</v>
      </c>
      <c r="F87" s="21">
        <f t="shared" si="15"/>
        <v>0</v>
      </c>
      <c r="G87" s="21">
        <f t="shared" si="16"/>
        <v>0</v>
      </c>
    </row>
    <row r="88" spans="1:7" ht="29" hidden="1" x14ac:dyDescent="0.35">
      <c r="A88" s="19" t="str">
        <f>'Summary Tables'!A32</f>
        <v>[Fill in Primary Subrecipient name]6</v>
      </c>
      <c r="B88" s="22">
        <f t="shared" si="13"/>
        <v>0</v>
      </c>
      <c r="C88" s="21">
        <f t="shared" si="10"/>
        <v>0</v>
      </c>
      <c r="D88" s="21">
        <f t="shared" si="11"/>
        <v>0</v>
      </c>
      <c r="E88" s="21">
        <f t="shared" si="14"/>
        <v>0</v>
      </c>
      <c r="F88" s="21">
        <f t="shared" si="15"/>
        <v>0</v>
      </c>
      <c r="G88" s="21">
        <f t="shared" si="16"/>
        <v>0</v>
      </c>
    </row>
    <row r="89" spans="1:7" ht="29" hidden="1" x14ac:dyDescent="0.35">
      <c r="A89" s="19" t="str">
        <f>'Summary Tables'!A33</f>
        <v>[Fill in Primary Subrecipient name]7</v>
      </c>
      <c r="B89" s="22">
        <f t="shared" si="13"/>
        <v>0</v>
      </c>
      <c r="C89" s="21">
        <f t="shared" si="10"/>
        <v>0</v>
      </c>
      <c r="D89" s="21">
        <f t="shared" si="11"/>
        <v>0</v>
      </c>
      <c r="E89" s="21">
        <f t="shared" si="14"/>
        <v>0</v>
      </c>
      <c r="F89" s="21">
        <f t="shared" si="15"/>
        <v>0</v>
      </c>
      <c r="G89" s="21">
        <f t="shared" si="16"/>
        <v>0</v>
      </c>
    </row>
    <row r="90" spans="1:7" ht="29" hidden="1" x14ac:dyDescent="0.35">
      <c r="A90" s="19" t="str">
        <f>'Summary Tables'!A34</f>
        <v>[Fill in Primary Subrecipient name]8</v>
      </c>
      <c r="B90" s="22">
        <f t="shared" si="13"/>
        <v>0</v>
      </c>
      <c r="C90" s="21">
        <f t="shared" si="10"/>
        <v>0</v>
      </c>
      <c r="D90" s="21">
        <f t="shared" si="11"/>
        <v>0</v>
      </c>
      <c r="E90" s="21">
        <f t="shared" si="14"/>
        <v>0</v>
      </c>
      <c r="F90" s="21">
        <f t="shared" si="15"/>
        <v>0</v>
      </c>
      <c r="G90" s="21">
        <f t="shared" si="16"/>
        <v>0</v>
      </c>
    </row>
    <row r="91" spans="1:7" ht="29" hidden="1" x14ac:dyDescent="0.35">
      <c r="A91" s="19" t="str">
        <f>'Summary Tables'!A35</f>
        <v>[Fill in Primary Subrecipient name]9</v>
      </c>
      <c r="B91" s="22">
        <f t="shared" si="13"/>
        <v>0</v>
      </c>
      <c r="C91" s="21">
        <f t="shared" si="10"/>
        <v>0</v>
      </c>
      <c r="D91" s="21">
        <f t="shared" si="11"/>
        <v>0</v>
      </c>
      <c r="E91" s="21">
        <f t="shared" si="14"/>
        <v>0</v>
      </c>
      <c r="F91" s="21">
        <f t="shared" si="15"/>
        <v>0</v>
      </c>
      <c r="G91" s="21">
        <f t="shared" si="16"/>
        <v>0</v>
      </c>
    </row>
    <row r="92" spans="1:7" ht="29" hidden="1" x14ac:dyDescent="0.35">
      <c r="A92" s="19" t="str">
        <f>'Summary Tables'!A36</f>
        <v>[Fill in Primary Subrecipient name]10</v>
      </c>
      <c r="B92" s="22">
        <f t="shared" si="13"/>
        <v>0</v>
      </c>
      <c r="C92" s="21">
        <f t="shared" si="10"/>
        <v>0</v>
      </c>
      <c r="D92" s="21">
        <f t="shared" si="11"/>
        <v>0</v>
      </c>
      <c r="E92" s="21">
        <f t="shared" si="14"/>
        <v>0</v>
      </c>
      <c r="F92" s="21">
        <f t="shared" si="15"/>
        <v>0</v>
      </c>
      <c r="G92" s="21">
        <f t="shared" si="16"/>
        <v>0</v>
      </c>
    </row>
    <row r="93" spans="1:7" ht="29" hidden="1" x14ac:dyDescent="0.35">
      <c r="A93" s="19" t="str">
        <f>'Summary Tables'!A37</f>
        <v>[Fill in Primary Subrecipient name]11</v>
      </c>
      <c r="B93" s="22">
        <f t="shared" si="13"/>
        <v>0</v>
      </c>
      <c r="C93" s="21">
        <f t="shared" si="10"/>
        <v>0</v>
      </c>
      <c r="D93" s="21">
        <f t="shared" si="11"/>
        <v>0</v>
      </c>
      <c r="E93" s="21">
        <f t="shared" si="14"/>
        <v>0</v>
      </c>
      <c r="F93" s="21">
        <f t="shared" si="15"/>
        <v>0</v>
      </c>
      <c r="G93" s="21">
        <f t="shared" si="16"/>
        <v>0</v>
      </c>
    </row>
    <row r="94" spans="1:7" ht="29" hidden="1" x14ac:dyDescent="0.35">
      <c r="A94" s="19" t="str">
        <f>'Summary Tables'!A38</f>
        <v>[Fill in Primary Subrecipient name]12</v>
      </c>
      <c r="B94" s="22">
        <f t="shared" si="13"/>
        <v>0</v>
      </c>
      <c r="C94" s="21">
        <f t="shared" si="10"/>
        <v>0</v>
      </c>
      <c r="D94" s="21">
        <f t="shared" si="11"/>
        <v>0</v>
      </c>
      <c r="E94" s="21">
        <f t="shared" si="14"/>
        <v>0</v>
      </c>
      <c r="F94" s="21">
        <f t="shared" si="15"/>
        <v>0</v>
      </c>
      <c r="G94" s="21">
        <f t="shared" si="16"/>
        <v>0</v>
      </c>
    </row>
    <row r="95" spans="1:7" ht="29" hidden="1" x14ac:dyDescent="0.35">
      <c r="A95" s="19" t="str">
        <f>'Summary Tables'!A39</f>
        <v>[Fill in Primary Subrecipient name]13</v>
      </c>
      <c r="B95" s="22">
        <f t="shared" si="13"/>
        <v>0</v>
      </c>
      <c r="C95" s="21">
        <f t="shared" si="10"/>
        <v>0</v>
      </c>
      <c r="D95" s="21">
        <f t="shared" si="11"/>
        <v>0</v>
      </c>
      <c r="E95" s="21">
        <f t="shared" si="14"/>
        <v>0</v>
      </c>
      <c r="F95" s="21">
        <f t="shared" si="15"/>
        <v>0</v>
      </c>
      <c r="G95" s="21">
        <f t="shared" si="16"/>
        <v>0</v>
      </c>
    </row>
    <row r="96" spans="1:7" ht="29" hidden="1" x14ac:dyDescent="0.35">
      <c r="A96" s="19" t="str">
        <f>'Summary Tables'!A40</f>
        <v>[Fill in Primary Subrecipient name]14</v>
      </c>
      <c r="B96" s="22">
        <f t="shared" si="13"/>
        <v>0</v>
      </c>
      <c r="C96" s="21">
        <f t="shared" si="10"/>
        <v>0</v>
      </c>
      <c r="D96" s="21">
        <f t="shared" si="11"/>
        <v>0</v>
      </c>
      <c r="E96" s="21">
        <f t="shared" si="14"/>
        <v>0</v>
      </c>
      <c r="F96" s="21">
        <f t="shared" si="15"/>
        <v>0</v>
      </c>
      <c r="G96" s="21">
        <f t="shared" si="16"/>
        <v>0</v>
      </c>
    </row>
    <row r="97" spans="1:7" ht="29" hidden="1" x14ac:dyDescent="0.35">
      <c r="A97" s="19" t="str">
        <f>'Summary Tables'!A41</f>
        <v>[Fill in Primary Subrecipient name]15</v>
      </c>
      <c r="B97" s="22">
        <f t="shared" si="13"/>
        <v>0</v>
      </c>
      <c r="C97" s="21">
        <f t="shared" si="10"/>
        <v>0</v>
      </c>
      <c r="D97" s="21">
        <f t="shared" si="11"/>
        <v>0</v>
      </c>
      <c r="E97" s="21">
        <f t="shared" si="14"/>
        <v>0</v>
      </c>
      <c r="F97" s="21">
        <f t="shared" si="15"/>
        <v>0</v>
      </c>
      <c r="G97" s="21">
        <f t="shared" si="16"/>
        <v>0</v>
      </c>
    </row>
    <row r="98" spans="1:7" ht="29" hidden="1" x14ac:dyDescent="0.35">
      <c r="A98" s="19" t="str">
        <f>'Summary Tables'!A42</f>
        <v>[Fill in Primary Subrecipient name]16</v>
      </c>
      <c r="B98" s="22">
        <f t="shared" si="13"/>
        <v>0</v>
      </c>
      <c r="C98" s="21">
        <f t="shared" si="10"/>
        <v>0</v>
      </c>
      <c r="D98" s="21">
        <f t="shared" si="11"/>
        <v>0</v>
      </c>
      <c r="E98" s="21">
        <f t="shared" si="14"/>
        <v>0</v>
      </c>
      <c r="F98" s="21">
        <f t="shared" si="15"/>
        <v>0</v>
      </c>
      <c r="G98" s="21">
        <f t="shared" si="16"/>
        <v>0</v>
      </c>
    </row>
    <row r="99" spans="1:7" ht="29" hidden="1" x14ac:dyDescent="0.35">
      <c r="A99" s="19" t="str">
        <f>'Summary Tables'!A43</f>
        <v>[Fill in Primary Subrecipient name]17</v>
      </c>
      <c r="B99" s="22">
        <f t="shared" si="13"/>
        <v>0</v>
      </c>
      <c r="C99" s="21">
        <f t="shared" si="10"/>
        <v>0</v>
      </c>
      <c r="D99" s="21">
        <f t="shared" si="11"/>
        <v>0</v>
      </c>
      <c r="E99" s="21">
        <f t="shared" si="14"/>
        <v>0</v>
      </c>
      <c r="F99" s="21">
        <f t="shared" si="15"/>
        <v>0</v>
      </c>
      <c r="G99" s="21">
        <f t="shared" si="16"/>
        <v>0</v>
      </c>
    </row>
    <row r="100" spans="1:7" ht="29" hidden="1" x14ac:dyDescent="0.35">
      <c r="A100" s="19" t="str">
        <f>'Summary Tables'!A44</f>
        <v>[Fill in Primary Subrecipient name]18</v>
      </c>
      <c r="B100" s="22">
        <f t="shared" si="13"/>
        <v>0</v>
      </c>
      <c r="C100" s="21">
        <f t="shared" si="10"/>
        <v>0</v>
      </c>
      <c r="D100" s="21">
        <f t="shared" si="11"/>
        <v>0</v>
      </c>
      <c r="E100" s="21">
        <f t="shared" si="14"/>
        <v>0</v>
      </c>
      <c r="F100" s="21">
        <f t="shared" si="15"/>
        <v>0</v>
      </c>
      <c r="G100" s="21">
        <f t="shared" si="16"/>
        <v>0</v>
      </c>
    </row>
    <row r="101" spans="1:7" ht="29" hidden="1" x14ac:dyDescent="0.35">
      <c r="A101" s="19" t="str">
        <f>'Summary Tables'!A45</f>
        <v>[Fill in Primary Subrecipient name]19</v>
      </c>
      <c r="B101" s="22">
        <f t="shared" si="13"/>
        <v>0</v>
      </c>
      <c r="C101" s="21">
        <f t="shared" si="10"/>
        <v>0</v>
      </c>
      <c r="D101" s="21">
        <f t="shared" si="11"/>
        <v>0</v>
      </c>
      <c r="E101" s="21">
        <f t="shared" si="14"/>
        <v>0</v>
      </c>
      <c r="F101" s="21">
        <f t="shared" si="15"/>
        <v>0</v>
      </c>
      <c r="G101" s="21">
        <f t="shared" si="16"/>
        <v>0</v>
      </c>
    </row>
    <row r="102" spans="1:7" ht="29" hidden="1" x14ac:dyDescent="0.35">
      <c r="A102" s="19" t="str">
        <f>'Summary Tables'!A46</f>
        <v>[Fill in Primary Subrecipient name]20</v>
      </c>
      <c r="B102" s="22">
        <f t="shared" si="13"/>
        <v>0</v>
      </c>
      <c r="C102" s="21">
        <f t="shared" si="10"/>
        <v>0</v>
      </c>
      <c r="D102" s="21">
        <f t="shared" si="11"/>
        <v>0</v>
      </c>
      <c r="E102" s="21">
        <f t="shared" si="14"/>
        <v>0</v>
      </c>
      <c r="F102" s="21">
        <f t="shared" si="15"/>
        <v>0</v>
      </c>
      <c r="G102" s="21">
        <f t="shared" si="16"/>
        <v>0</v>
      </c>
    </row>
  </sheetData>
  <mergeCells count="25">
    <mergeCell ref="B81:G81"/>
    <mergeCell ref="B40:G40"/>
    <mergeCell ref="B41:G41"/>
    <mergeCell ref="B42:G42"/>
    <mergeCell ref="B43:G43"/>
    <mergeCell ref="B44:G44"/>
    <mergeCell ref="B45:G45"/>
    <mergeCell ref="B46:G46"/>
    <mergeCell ref="B47:G47"/>
    <mergeCell ref="B48:G48"/>
    <mergeCell ref="B49:G49"/>
    <mergeCell ref="B50:G50"/>
    <mergeCell ref="B57:G57"/>
    <mergeCell ref="B63:G63"/>
    <mergeCell ref="B51:G51"/>
    <mergeCell ref="B52:G52"/>
    <mergeCell ref="B53:G53"/>
    <mergeCell ref="B54:G54"/>
    <mergeCell ref="B55:G55"/>
    <mergeCell ref="B56:G56"/>
    <mergeCell ref="A7:F7"/>
    <mergeCell ref="B36:G36"/>
    <mergeCell ref="B37:G37"/>
    <mergeCell ref="B38:G38"/>
    <mergeCell ref="B39:G39"/>
  </mergeCells>
  <phoneticPr fontId="15" type="noConversion"/>
  <dataValidations count="2">
    <dataValidation type="list" allowBlank="1" showInputMessage="1" showErrorMessage="1" sqref="E14:E33 E11" xr:uid="{825BFB61-C067-45B3-930C-77888DDFA6B0}">
      <formula1>$E$34:$E$35</formula1>
    </dataValidation>
    <dataValidation type="list" allowBlank="1" showInputMessage="1" showErrorMessage="1" sqref="F11:G11 F14:G33" xr:uid="{17F7FD8A-3824-44B4-92F2-DF7C45EC83D9}">
      <formula1>$F$34:$F$35</formula1>
    </dataValidation>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r:uid="{39152A26-EBAD-4145-9C31-8E2172B5C94D}">
          <x14:formula1>
            <xm:f>'Summary Tables'!$A$10:$A$22</xm:f>
          </x14:formula1>
          <xm:sqref>C14:C33 A65:A77</xm:sqref>
        </x14:dataValidation>
        <x14:dataValidation type="list" allowBlank="1" showInputMessage="1" showErrorMessage="1" xr:uid="{2C80821E-F3B9-45A5-BE5C-F08060EAC32D}">
          <x14:formula1>
            <xm:f>'Summary Tables'!$A$27:$A$46</xm:f>
          </x14:formula1>
          <xm:sqref>A83:A102 B14:B33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010BAD4BCB82F4F8F0EAB056ACF3E2F" ma:contentTypeVersion="10" ma:contentTypeDescription="Create a new document." ma:contentTypeScope="" ma:versionID="0c84ec40d96162524f1f9347f4b05ed8">
  <xsd:schema xmlns:xsd="http://www.w3.org/2001/XMLSchema" xmlns:xs="http://www.w3.org/2001/XMLSchema" xmlns:p="http://schemas.microsoft.com/office/2006/metadata/properties" xmlns:ns2="0a98568c-12b3-466b-97aa-dbf43d18d4b9" xmlns:ns3="aec02527-4521-43c9-9abb-13537c4bb153" targetNamespace="http://schemas.microsoft.com/office/2006/metadata/properties" ma:root="true" ma:fieldsID="1229a5c46c19eb95ecf7b2db624be51f" ns2:_="" ns3:_="">
    <xsd:import namespace="0a98568c-12b3-466b-97aa-dbf43d18d4b9"/>
    <xsd:import namespace="aec02527-4521-43c9-9abb-13537c4bb15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98568c-12b3-466b-97aa-dbf43d18d4b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2675d46-00a0-495e-b90c-e7abf5d36b7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ec02527-4521-43c9-9abb-13537c4bb15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b8902c4-3738-42e2-aab6-7a99dc1c45f2}" ma:internalName="TaxCatchAll" ma:showField="CatchAllData" ma:web="aec02527-4521-43c9-9abb-13537c4bb1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a98568c-12b3-466b-97aa-dbf43d18d4b9">
      <Terms xmlns="http://schemas.microsoft.com/office/infopath/2007/PartnerControls"/>
    </lcf76f155ced4ddcb4097134ff3c332f>
    <TaxCatchAll xmlns="aec02527-4521-43c9-9abb-13537c4bb153" xsi:nil="true"/>
  </documentManagement>
</p:properties>
</file>

<file path=customXml/itemProps1.xml><?xml version="1.0" encoding="utf-8"?>
<ds:datastoreItem xmlns:ds="http://schemas.openxmlformats.org/officeDocument/2006/customXml" ds:itemID="{E595C1C6-E449-42DC-A630-66DA73945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98568c-12b3-466b-97aa-dbf43d18d4b9"/>
    <ds:schemaRef ds:uri="aec02527-4521-43c9-9abb-13537c4bb1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E5FB3A7-3049-4CDC-AB3A-7BD1E3E09916}">
  <ds:schemaRefs>
    <ds:schemaRef ds:uri="http://schemas.microsoft.com/sharepoint/v3/contenttype/forms"/>
  </ds:schemaRefs>
</ds:datastoreItem>
</file>

<file path=customXml/itemProps3.xml><?xml version="1.0" encoding="utf-8"?>
<ds:datastoreItem xmlns:ds="http://schemas.openxmlformats.org/officeDocument/2006/customXml" ds:itemID="{9AFB494D-65E4-4F2F-A354-261B626C9EE0}">
  <ds:schemaRefs>
    <ds:schemaRef ds:uri="http://schemas.microsoft.com/office/2006/metadata/properties"/>
    <ds:schemaRef ds:uri="http://schemas.microsoft.com/office/infopath/2007/PartnerControls"/>
    <ds:schemaRef ds:uri="0a98568c-12b3-466b-97aa-dbf43d18d4b9"/>
    <ds:schemaRef ds:uri="aec02527-4521-43c9-9abb-13537c4bb15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Instructions</vt:lpstr>
      <vt:lpstr>Summary Tables</vt:lpstr>
      <vt:lpstr>Personnel</vt:lpstr>
      <vt:lpstr>Fringe</vt:lpstr>
      <vt:lpstr>Travel</vt:lpstr>
      <vt:lpstr>Equipment</vt:lpstr>
      <vt:lpstr>Supplies</vt:lpstr>
      <vt:lpstr>Contractor</vt:lpstr>
      <vt:lpstr>Other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2026-02-27T17:22:46Z</dcterms:created>
  <dcterms:modified xsi:type="dcterms:W3CDTF">2026-03-04T19:20:45Z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0x0101005010BAD4BCB82F4F8F0EAB056ACF3E2F</vt:lpwstr>
  </property>
  <property fmtid="{D5CDD505-2E9C-101B-9397-08002B2CF9AE}" pid="3" name="MediaServiceImageTags">
    <vt:lpwstr/>
  </property>
</Properties>
</file>