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'Sheet1'!$A$18:$A$59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<sst xmlns="http://schemas.openxmlformats.org/spreadsheetml/2006/main" count="219" uniqueCount="151">
  <si>
    <t>170</t>
  </si>
  <si>
    <t>180</t>
  </si>
  <si>
    <t>190</t>
  </si>
  <si>
    <t xml:space="preserve">IR-30174-A     </t>
  </si>
  <si>
    <t>200</t>
  </si>
  <si>
    <t>210</t>
  </si>
  <si>
    <t>240</t>
  </si>
  <si>
    <t>260</t>
  </si>
  <si>
    <t>270</t>
  </si>
  <si>
    <t>330</t>
  </si>
  <si>
    <t>340</t>
  </si>
  <si>
    <t xml:space="preserve">R -30420-A     </t>
  </si>
  <si>
    <t>350</t>
  </si>
  <si>
    <t>360</t>
  </si>
  <si>
    <t>390</t>
  </si>
  <si>
    <t>400</t>
  </si>
  <si>
    <t>430</t>
  </si>
  <si>
    <t>440</t>
  </si>
  <si>
    <t>520</t>
  </si>
  <si>
    <t>530</t>
  </si>
  <si>
    <t>540</t>
  </si>
  <si>
    <t>550</t>
  </si>
  <si>
    <t>580</t>
  </si>
  <si>
    <t>Greenfield</t>
  </si>
  <si>
    <t>Vincennes</t>
  </si>
  <si>
    <t>Seymour</t>
  </si>
  <si>
    <t>Ft. Wayne</t>
  </si>
  <si>
    <t>Laporte</t>
  </si>
  <si>
    <t>Crawfordsville</t>
  </si>
  <si>
    <t>CB</t>
  </si>
  <si>
    <t>BA</t>
  </si>
  <si>
    <t>DA</t>
  </si>
  <si>
    <t>ES</t>
  </si>
  <si>
    <t>AB, CB</t>
  </si>
  <si>
    <t>BA, CB</t>
  </si>
  <si>
    <t>BA, CB, EE</t>
  </si>
  <si>
    <t>CB, EA, EF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</si>
  <si>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</si>
  <si>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</si>
  <si>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</si>
  <si>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</si>
  <si>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</si>
  <si>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</si>
  <si>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</si>
  <si>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</si>
  <si>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</si>
  <si>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</si>
  <si>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</si>
  <si>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</si>
  <si>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</si>
  <si>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</si>
  <si>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</si>
  <si>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</si>
  <si>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</si>
  <si>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</si>
  <si>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</si>
  <si>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</si>
  <si>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</si>
  <si>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</si>
  <si>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</si>
  <si>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</si>
  <si>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</si>
  <si>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</si>
  <si>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</si>
  <si>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</si>
  <si>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</si>
  <si>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Customer Number: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</si>
  <si>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</si>
  <si>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</si>
  <si>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</si>
  <si>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</si>
  <si>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</si>
  <si>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</si>
  <si>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</si>
  <si>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</si>
  <si>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</si>
  <si>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Regular Letting</t>
  </si>
  <si>
    <t>Call No</t>
  </si>
  <si>
    <t>Contract Number</t>
  </si>
  <si>
    <t>#</t>
  </si>
  <si>
    <t>Price</t>
  </si>
  <si>
    <t>140</t>
  </si>
  <si>
    <t xml:space="preserve">IB-30838-A     </t>
  </si>
  <si>
    <t xml:space="preserve">IR-28976-A     </t>
  </si>
  <si>
    <t xml:space="preserve">IR-30115-A     </t>
  </si>
  <si>
    <t xml:space="preserve">IR-30156-A     </t>
  </si>
  <si>
    <t xml:space="preserve">IR-30160-A     </t>
  </si>
  <si>
    <t xml:space="preserve">IR-30294-A     </t>
  </si>
  <si>
    <t>220</t>
  </si>
  <si>
    <t xml:space="preserve">IR-30304-A     </t>
  </si>
  <si>
    <t>230</t>
  </si>
  <si>
    <t xml:space="preserve">IR-30351-A     </t>
  </si>
  <si>
    <t xml:space="preserve">IR-30354-A     </t>
  </si>
  <si>
    <t xml:space="preserve">IR-30412-A     </t>
  </si>
  <si>
    <t xml:space="preserve">IR-30437-A     </t>
  </si>
  <si>
    <t>282</t>
  </si>
  <si>
    <t xml:space="preserve">R -29095-A     </t>
  </si>
  <si>
    <t xml:space="preserve">R -29234-A     </t>
  </si>
  <si>
    <t xml:space="preserve">R -29270-A     </t>
  </si>
  <si>
    <t xml:space="preserve">R -29400-A     </t>
  </si>
  <si>
    <t>370</t>
  </si>
  <si>
    <t xml:space="preserve">R -29777-A     </t>
  </si>
  <si>
    <t>380</t>
  </si>
  <si>
    <t xml:space="preserve">R -30256-A     </t>
  </si>
  <si>
    <t xml:space="preserve">R -30295-A     </t>
  </si>
  <si>
    <t xml:space="preserve">R -30385-A     </t>
  </si>
  <si>
    <t>404</t>
  </si>
  <si>
    <t>410</t>
  </si>
  <si>
    <t xml:space="preserve">R -30711-A     </t>
  </si>
  <si>
    <t>420</t>
  </si>
  <si>
    <t xml:space="preserve">R -30920-A     </t>
  </si>
  <si>
    <t xml:space="preserve">R -31819-A     </t>
  </si>
  <si>
    <t xml:space="preserve">R -31834-A     </t>
  </si>
  <si>
    <t>470</t>
  </si>
  <si>
    <t xml:space="preserve">RS-28233-A     </t>
  </si>
  <si>
    <t>480</t>
  </si>
  <si>
    <t xml:space="preserve">RS-30278-A     </t>
  </si>
  <si>
    <t xml:space="preserve">B -29211-A     </t>
  </si>
  <si>
    <t xml:space="preserve">B -29290-A     </t>
  </si>
  <si>
    <t xml:space="preserve">B -29293-A     </t>
  </si>
  <si>
    <t xml:space="preserve">B -29355-A     </t>
  </si>
  <si>
    <t>560</t>
  </si>
  <si>
    <t xml:space="preserve">B -29625-A     </t>
  </si>
  <si>
    <t xml:space="preserve">B -30463-A     </t>
  </si>
  <si>
    <t>640</t>
  </si>
  <si>
    <t xml:space="preserve">M -31658-A     </t>
  </si>
  <si>
    <t>650</t>
  </si>
  <si>
    <t xml:space="preserve">M -31753-A     </t>
  </si>
  <si>
    <t>660</t>
  </si>
  <si>
    <t xml:space="preserve">M -31772-A     </t>
  </si>
  <si>
    <t>DB</t>
  </si>
  <si>
    <t>CB, DC</t>
  </si>
  <si>
    <t>CB, DA</t>
  </si>
  <si>
    <t>CB, EI, EJ</t>
  </si>
  <si>
    <t>BA, CB, EK</t>
  </si>
  <si>
    <t>AB, CB, EE</t>
  </si>
  <si>
    <t>BA, 0194</t>
  </si>
  <si>
    <t>DA, 0103</t>
  </si>
  <si>
    <t>IB-30471-A</t>
  </si>
  <si>
    <t>R-31813-A</t>
  </si>
  <si>
    <t>CB, ET</t>
  </si>
  <si>
    <t>Withdrawn</t>
  </si>
  <si>
    <t>AA, CA</t>
  </si>
  <si>
    <t>CB, EE</t>
  </si>
  <si>
    <t>0192, 0290</t>
  </si>
  <si>
    <t>AB, CB, EF</t>
  </si>
  <si>
    <t>AB, EF</t>
  </si>
  <si>
    <t>M-30990-B</t>
  </si>
  <si>
    <t>M-31129-B</t>
  </si>
  <si>
    <t>M-31133-B</t>
  </si>
  <si>
    <t>Rescheduled to: 04/08/09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</si>
</sst>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</numFmts>
  <fonts count="27">
    <font>
      <sz val="10"/>
      <name val="Arial"/>
      <family val="0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166" fontId="22" fillId="0" borderId="3" xfId="0" applyNumberFormat="1" applyFont="1" applyBorder="1" applyAlignment="1" applyProtection="1">
      <alignment horizontal="center" vertical="center"/>
      <protection locked="0"/>
    </xf>
    <xf numFmtId="166" fontId="22" fillId="0" borderId="4" xfId="0" applyNumberFormat="1" applyFont="1" applyBorder="1" applyAlignment="1" applyProtection="1">
      <alignment horizontal="center" vertical="center"/>
      <protection locked="0"/>
    </xf>
    <xf numFmtId="0" fontId="24" fillId="3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9" xfId="0" applyNumberFormat="1" applyBorder="1" applyAlignment="1">
      <alignment vertical="center"/>
    </xf>
    <xf numFmtId="0" fontId="0" fillId="0" borderId="1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2" xfId="0" applyBorder="1" applyAlignment="1">
      <alignment horizontal="left"/>
    </xf>
    <xf numFmtId="0" fontId="0" fillId="4" borderId="9" xfId="0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1" xfId="0" applyFill="1" applyBorder="1" applyAlignment="1">
      <alignment/>
    </xf>
    <xf numFmtId="164" fontId="0" fillId="2" borderId="1" xfId="0" applyNumberFormat="1" applyFont="1" applyFill="1" applyBorder="1" applyAlignment="1">
      <alignment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6" fillId="0" borderId="0" xfId="19" applyFont="1" applyAlignment="1" applyProtection="1">
      <alignment vertical="center"/>
      <protection locked="0"/>
    </xf>
    <xf numFmtId="0" fontId="0" fillId="0" borderId="0" xfId="0" applyAlignment="1">
      <alignment/>
    </xf>
    <xf numFmtId="0" fontId="14" fillId="0" borderId="0" xfId="19" applyFont="1" applyAlignment="1" applyProtection="1">
      <alignment horizontal="left" vertical="center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166" fontId="22" fillId="0" borderId="19" xfId="0" applyNumberFormat="1" applyFont="1" applyBorder="1" applyAlignment="1" applyProtection="1">
      <alignment horizontal="center" vertical="center"/>
      <protection locked="0"/>
    </xf>
    <xf numFmtId="166" fontId="22" fillId="0" borderId="20" xfId="0" applyNumberFormat="1" applyFont="1" applyBorder="1" applyAlignment="1" applyProtection="1">
      <alignment horizontal="center" vertical="center"/>
      <protection locked="0"/>
    </xf>
    <xf numFmtId="166" fontId="23" fillId="0" borderId="21" xfId="0" applyNumberFormat="1" applyFont="1" applyBorder="1" applyAlignment="1" applyProtection="1">
      <alignment horizontal="center" vertical="center"/>
      <protection locked="0"/>
    </xf>
    <xf numFmtId="166" fontId="23" fillId="0" borderId="4" xfId="0" applyNumberFormat="1" applyFont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>
      <alignment/>
    </xf>
    <xf numFmtId="0" fontId="0" fillId="4" borderId="2" xfId="0" applyFill="1" applyBorder="1" applyAlignment="1">
      <alignment/>
    </xf>
    <xf numFmtId="0" fontId="6" fillId="0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NumberFormat="1" applyBorder="1" applyAlignment="1">
      <alignment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165" fontId="6" fillId="0" borderId="25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6" fillId="0" borderId="22" xfId="0" applyNumberFormat="1" applyFont="1" applyFill="1" applyBorder="1" applyAlignment="1" applyProtection="1">
      <alignment vertical="center"/>
      <protection locked="0"/>
    </xf>
    <xf numFmtId="165" fontId="0" fillId="0" borderId="22" xfId="0" applyNumberFormat="1" applyBorder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25" xfId="0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>
      <alignment vertical="center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15" fillId="3" borderId="0" xfId="0" applyFont="1" applyFill="1" applyAlignment="1" applyProtection="1">
      <alignment horizontal="right" vertical="center" wrapText="1"/>
      <protection locked="0"/>
    </xf>
    <xf numFmtId="0" fontId="14" fillId="3" borderId="0" xfId="19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cover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2221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20393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29</xdr:col>
      <xdr:colOff>161925</xdr:colOff>
      <xdr:row>0</xdr:row>
      <xdr:rowOff>0</xdr:rowOff>
    </xdr:to>
    <xdr:sp>
      <xdr:nvSpPr>
        <xdr:cNvPr id="3" name="TextBox 10">
          <a:hlinkClick r:id="rId1"/>
        </xdr:cNvPr>
        <xdr:cNvSpPr txBox="1">
          <a:spLocks noChangeArrowheads="1"/>
        </xdr:cNvSpPr>
      </xdr:nvSpPr>
      <xdr:spPr>
        <a:xfrm>
          <a:off x="2324100" y="0"/>
          <a:ext cx="13963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plus attach a Cover Letter to your order 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 (http://www.in.gov/dot/div/contracts/letting/cover.pdf)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9420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5" name="AutoShape 19"/>
        <xdr:cNvSpPr>
          <a:spLocks/>
        </xdr:cNvSpPr>
      </xdr:nvSpPr>
      <xdr:spPr>
        <a:xfrm>
          <a:off x="7591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13</xdr:row>
      <xdr:rowOff>0</xdr:rowOff>
    </xdr:to>
    <xdr:sp>
      <xdr:nvSpPr>
        <xdr:cNvPr id="6" name="AutoShape 21"/>
        <xdr:cNvSpPr>
          <a:spLocks/>
        </xdr:cNvSpPr>
      </xdr:nvSpPr>
      <xdr:spPr>
        <a:xfrm>
          <a:off x="5962650" y="184785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workbookViewId="0" topLeftCell="A18">
      <selection activeCell="P60" sqref="P60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8"/>
      <c r="B1" s="19"/>
      <c r="C1" s="95" t="s">
        <v>50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8.75">
      <c r="A2" s="18"/>
      <c r="B2" s="19"/>
      <c r="C2" s="20"/>
      <c r="D2" s="96" t="s">
        <v>51</v>
      </c>
      <c r="E2" s="96"/>
      <c r="F2" s="96"/>
      <c r="G2" s="96"/>
      <c r="H2" s="96"/>
      <c r="I2" s="96"/>
      <c r="J2" s="96"/>
      <c r="K2" s="97" t="s">
        <v>52</v>
      </c>
      <c r="L2" s="98"/>
      <c r="M2" s="98"/>
      <c r="N2" s="98"/>
      <c r="O2" s="98"/>
      <c r="P2" s="98"/>
    </row>
    <row r="3" spans="1:16" ht="15.75">
      <c r="A3" s="8"/>
      <c r="B3" s="99" t="s">
        <v>53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4"/>
    </row>
    <row r="4" spans="1:16" ht="15.75">
      <c r="A4" s="8"/>
      <c r="B4" s="99" t="s">
        <v>54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4"/>
    </row>
    <row r="5" spans="1:16" ht="15.75">
      <c r="A5" s="8"/>
      <c r="B5" s="88" t="s">
        <v>55</v>
      </c>
      <c r="C5" s="88"/>
      <c r="D5" s="22"/>
      <c r="E5" s="101"/>
      <c r="F5" s="101"/>
      <c r="G5" s="101"/>
      <c r="H5" s="101"/>
      <c r="I5" s="101"/>
      <c r="J5" s="101"/>
      <c r="K5" s="101"/>
      <c r="L5" s="101"/>
      <c r="M5" s="21"/>
      <c r="N5" s="21"/>
      <c r="O5" s="21"/>
      <c r="P5" s="9"/>
    </row>
    <row r="6" spans="1:16" ht="15.75">
      <c r="A6" s="8"/>
      <c r="B6" s="88" t="s">
        <v>56</v>
      </c>
      <c r="C6" s="88"/>
      <c r="D6" s="22"/>
      <c r="E6" s="101"/>
      <c r="F6" s="101"/>
      <c r="G6" s="101"/>
      <c r="H6" s="101"/>
      <c r="I6" s="101"/>
      <c r="J6" s="101"/>
      <c r="K6" s="101"/>
      <c r="L6" s="101"/>
      <c r="M6" s="21"/>
      <c r="N6" s="21"/>
      <c r="O6" s="21"/>
      <c r="P6" s="9"/>
    </row>
    <row r="7" spans="1:16" ht="15.75">
      <c r="A7" s="8"/>
      <c r="B7" s="88" t="s">
        <v>57</v>
      </c>
      <c r="C7" s="89"/>
      <c r="D7" s="89"/>
      <c r="E7" s="89"/>
      <c r="F7" s="89"/>
      <c r="G7" s="90"/>
      <c r="H7" s="91"/>
      <c r="I7" s="92"/>
      <c r="J7" s="92"/>
      <c r="K7" s="92"/>
      <c r="L7" s="92"/>
      <c r="M7" s="92"/>
      <c r="N7" s="92"/>
      <c r="O7" s="92"/>
      <c r="P7" s="9"/>
    </row>
    <row r="8" spans="1:16" ht="15.75">
      <c r="A8" s="8"/>
      <c r="B8" s="23" t="s">
        <v>58</v>
      </c>
      <c r="C8" s="93"/>
      <c r="D8" s="93"/>
      <c r="E8" s="93"/>
      <c r="F8" s="93"/>
      <c r="G8" s="93"/>
      <c r="H8" s="21" t="s">
        <v>59</v>
      </c>
      <c r="I8" s="93"/>
      <c r="J8" s="93"/>
      <c r="K8" s="94" t="s">
        <v>60</v>
      </c>
      <c r="L8" s="94"/>
      <c r="M8" s="93"/>
      <c r="N8" s="93"/>
      <c r="O8" s="93"/>
      <c r="P8" s="9"/>
    </row>
    <row r="9" spans="1:16" ht="15.75">
      <c r="A9" s="8"/>
      <c r="B9" s="21" t="s">
        <v>61</v>
      </c>
      <c r="C9" s="21"/>
      <c r="D9" s="21"/>
      <c r="E9" s="83"/>
      <c r="F9" s="83"/>
      <c r="G9" s="83"/>
      <c r="H9" s="83"/>
      <c r="I9" s="83"/>
      <c r="J9" s="83"/>
      <c r="K9" s="83"/>
      <c r="L9" s="84" t="s">
        <v>62</v>
      </c>
      <c r="M9" s="85"/>
      <c r="N9" s="85"/>
      <c r="O9" s="85"/>
      <c r="P9" s="25"/>
    </row>
    <row r="10" spans="1:16" ht="15.75">
      <c r="A10" s="8"/>
      <c r="B10" s="21" t="s">
        <v>63</v>
      </c>
      <c r="C10" s="21"/>
      <c r="D10" s="21"/>
      <c r="E10" s="86"/>
      <c r="F10" s="86"/>
      <c r="G10" s="86"/>
      <c r="H10" s="86"/>
      <c r="I10" s="86"/>
      <c r="J10" s="86"/>
      <c r="K10" s="86"/>
      <c r="L10" s="85"/>
      <c r="M10" s="85"/>
      <c r="N10" s="85"/>
      <c r="O10" s="85"/>
      <c r="P10" s="24"/>
    </row>
    <row r="11" spans="1:16" ht="15.75">
      <c r="A11" s="8"/>
      <c r="B11" s="21" t="s">
        <v>64</v>
      </c>
      <c r="C11" s="21"/>
      <c r="D11" s="21"/>
      <c r="E11" s="86"/>
      <c r="F11" s="87"/>
      <c r="G11" s="87"/>
      <c r="H11" s="87"/>
      <c r="I11" s="87"/>
      <c r="J11" s="87"/>
      <c r="K11" s="87"/>
      <c r="L11" s="85"/>
      <c r="M11" s="85"/>
      <c r="N11" s="85"/>
      <c r="O11" s="85"/>
      <c r="P11" s="24"/>
    </row>
    <row r="12" spans="1:16" ht="15.75">
      <c r="A12" s="8"/>
      <c r="B12" s="21" t="s">
        <v>65</v>
      </c>
      <c r="C12" s="21"/>
      <c r="D12" s="21"/>
      <c r="E12" s="73"/>
      <c r="F12" s="73"/>
      <c r="G12" s="73"/>
      <c r="H12" s="73"/>
      <c r="I12" s="73"/>
      <c r="J12" s="73"/>
      <c r="K12" s="73"/>
      <c r="L12" s="24"/>
      <c r="M12" s="24"/>
      <c r="N12" s="24"/>
      <c r="O12" s="24"/>
      <c r="P12" s="24"/>
    </row>
    <row r="13" spans="1:16" ht="15.75">
      <c r="A13" s="8"/>
      <c r="B13" s="21" t="s">
        <v>66</v>
      </c>
      <c r="C13" s="21"/>
      <c r="D13" s="21"/>
      <c r="E13" s="73"/>
      <c r="F13" s="74"/>
      <c r="G13" s="74"/>
      <c r="H13" s="74"/>
      <c r="I13" s="74"/>
      <c r="J13" s="74"/>
      <c r="K13" s="74"/>
      <c r="L13" s="21"/>
      <c r="M13" s="21"/>
      <c r="N13" s="26"/>
      <c r="O13" s="26"/>
      <c r="P13" s="6"/>
    </row>
    <row r="14" spans="1:16" ht="16.5" thickBot="1">
      <c r="A14" s="8"/>
      <c r="B14" s="27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29"/>
      <c r="B15" s="75" t="s">
        <v>67</v>
      </c>
      <c r="C15" s="76"/>
      <c r="D15" s="77" t="s">
        <v>68</v>
      </c>
      <c r="E15" s="64" t="s">
        <v>69</v>
      </c>
      <c r="F15" s="82" t="s">
        <v>70</v>
      </c>
      <c r="G15" s="57"/>
      <c r="H15" s="56" t="s">
        <v>71</v>
      </c>
      <c r="I15" s="57"/>
      <c r="J15" s="56" t="s">
        <v>72</v>
      </c>
      <c r="K15" s="57"/>
      <c r="L15" s="56" t="s">
        <v>73</v>
      </c>
      <c r="M15" s="57"/>
      <c r="N15" s="56" t="s">
        <v>74</v>
      </c>
      <c r="O15" s="59"/>
      <c r="P15" s="64" t="s">
        <v>75</v>
      </c>
    </row>
    <row r="16" spans="1:16" ht="18.75">
      <c r="A16" s="30"/>
      <c r="B16" s="67">
        <v>39883</v>
      </c>
      <c r="C16" s="68"/>
      <c r="D16" s="78"/>
      <c r="E16" s="80"/>
      <c r="F16" s="58"/>
      <c r="G16" s="50"/>
      <c r="H16" s="58"/>
      <c r="I16" s="50"/>
      <c r="J16" s="58"/>
      <c r="K16" s="50"/>
      <c r="L16" s="58"/>
      <c r="M16" s="50"/>
      <c r="N16" s="60"/>
      <c r="O16" s="61"/>
      <c r="P16" s="65"/>
    </row>
    <row r="17" spans="1:16" ht="19.5" thickBot="1">
      <c r="A17" s="31"/>
      <c r="B17" s="69" t="s">
        <v>76</v>
      </c>
      <c r="C17" s="70"/>
      <c r="D17" s="78"/>
      <c r="E17" s="80"/>
      <c r="F17" s="51"/>
      <c r="G17" s="52"/>
      <c r="H17" s="51"/>
      <c r="I17" s="52"/>
      <c r="J17" s="51"/>
      <c r="K17" s="52"/>
      <c r="L17" s="51"/>
      <c r="M17" s="52"/>
      <c r="N17" s="62"/>
      <c r="O17" s="63"/>
      <c r="P17" s="66"/>
    </row>
    <row r="18" spans="1:16" ht="32.25" thickBot="1">
      <c r="A18" s="32" t="s">
        <v>37</v>
      </c>
      <c r="B18" s="33" t="s">
        <v>77</v>
      </c>
      <c r="C18" s="33" t="s">
        <v>78</v>
      </c>
      <c r="D18" s="79"/>
      <c r="E18" s="81"/>
      <c r="F18" s="34" t="s">
        <v>79</v>
      </c>
      <c r="G18" s="35" t="s">
        <v>80</v>
      </c>
      <c r="H18" s="34" t="s">
        <v>79</v>
      </c>
      <c r="I18" s="35" t="s">
        <v>80</v>
      </c>
      <c r="J18" s="34" t="s">
        <v>79</v>
      </c>
      <c r="K18" s="35" t="s">
        <v>80</v>
      </c>
      <c r="L18" s="34" t="s">
        <v>79</v>
      </c>
      <c r="M18" s="35" t="s">
        <v>80</v>
      </c>
      <c r="N18" s="34" t="s">
        <v>79</v>
      </c>
      <c r="O18" s="35" t="s">
        <v>80</v>
      </c>
      <c r="P18" s="35" t="s">
        <v>80</v>
      </c>
    </row>
    <row r="19" spans="1:16" ht="12.75">
      <c r="A19" s="36">
        <f aca="true" t="shared" si="0" ref="A19:A59">IF(OR(F19&gt;0,H19&gt;0,J19&gt;0,L19&gt;0,N19&gt;0),"X","")</f>
      </c>
      <c r="B19" s="45">
        <v>130</v>
      </c>
      <c r="C19" s="1" t="s">
        <v>138</v>
      </c>
      <c r="D19" s="1" t="s">
        <v>130</v>
      </c>
      <c r="E19" s="1" t="s">
        <v>23</v>
      </c>
      <c r="F19" s="1"/>
      <c r="G19" s="37">
        <v>12.5</v>
      </c>
      <c r="H19" s="2"/>
      <c r="I19" s="38"/>
      <c r="J19" s="1"/>
      <c r="K19" s="37">
        <v>37.5</v>
      </c>
      <c r="L19" s="2"/>
      <c r="M19" s="38"/>
      <c r="N19" s="43"/>
      <c r="O19" s="44">
        <v>21.5</v>
      </c>
      <c r="P19" s="41">
        <f aca="true" t="shared" si="1" ref="P19:P59">IF(F19*G19+H19*I19+J19*K19+L19*M19+N19*O19=0,"",F19*G19+H19*I19+J19*K19+L19*M19+N19*O19)</f>
      </c>
    </row>
    <row r="20" spans="1:16" ht="12.75">
      <c r="A20" s="36">
        <f t="shared" si="0"/>
      </c>
      <c r="B20" s="3" t="s">
        <v>81</v>
      </c>
      <c r="C20" s="1" t="s">
        <v>82</v>
      </c>
      <c r="D20" s="1" t="s">
        <v>131</v>
      </c>
      <c r="E20" s="1" t="s">
        <v>28</v>
      </c>
      <c r="F20" s="1"/>
      <c r="G20" s="37">
        <v>12.5</v>
      </c>
      <c r="H20" s="2"/>
      <c r="I20" s="38"/>
      <c r="J20" s="1"/>
      <c r="K20" s="37">
        <v>44</v>
      </c>
      <c r="L20" s="2"/>
      <c r="M20" s="38"/>
      <c r="N20" s="2"/>
      <c r="O20" s="39"/>
      <c r="P20" s="41">
        <f t="shared" si="1"/>
      </c>
    </row>
    <row r="21" spans="1:16" ht="12.75">
      <c r="A21" s="36">
        <f t="shared" si="0"/>
      </c>
      <c r="B21" s="3" t="s">
        <v>0</v>
      </c>
      <c r="C21" s="1" t="s">
        <v>83</v>
      </c>
      <c r="D21" s="1" t="s">
        <v>34</v>
      </c>
      <c r="E21" s="1" t="s">
        <v>28</v>
      </c>
      <c r="F21" s="1"/>
      <c r="G21" s="37">
        <v>12.5</v>
      </c>
      <c r="H21" s="1"/>
      <c r="I21" s="37">
        <v>97.5</v>
      </c>
      <c r="J21" s="2"/>
      <c r="K21" s="38"/>
      <c r="L21" s="2"/>
      <c r="M21" s="38"/>
      <c r="N21" s="1"/>
      <c r="O21" s="40">
        <v>106.5</v>
      </c>
      <c r="P21" s="41">
        <f t="shared" si="1"/>
      </c>
    </row>
    <row r="22" spans="1:16" ht="12.75">
      <c r="A22" s="36">
        <f t="shared" si="0"/>
      </c>
      <c r="B22" s="3" t="s">
        <v>1</v>
      </c>
      <c r="C22" s="1" t="s">
        <v>84</v>
      </c>
      <c r="D22" s="1" t="s">
        <v>132</v>
      </c>
      <c r="E22" s="1" t="s">
        <v>27</v>
      </c>
      <c r="F22" s="1"/>
      <c r="G22" s="37">
        <v>12.5</v>
      </c>
      <c r="H22" s="1"/>
      <c r="I22" s="37">
        <v>11.5</v>
      </c>
      <c r="J22" s="1"/>
      <c r="K22" s="37">
        <v>30</v>
      </c>
      <c r="L22" s="2"/>
      <c r="M22" s="38"/>
      <c r="N22" s="1"/>
      <c r="O22" s="40">
        <v>15.5</v>
      </c>
      <c r="P22" s="41">
        <f t="shared" si="1"/>
      </c>
    </row>
    <row r="23" spans="1:16" ht="12.75">
      <c r="A23" s="36">
        <f t="shared" si="0"/>
      </c>
      <c r="B23" s="3" t="s">
        <v>2</v>
      </c>
      <c r="C23" s="1" t="s">
        <v>85</v>
      </c>
      <c r="D23" s="1" t="s">
        <v>140</v>
      </c>
      <c r="E23" s="1" t="s">
        <v>23</v>
      </c>
      <c r="F23" s="1"/>
      <c r="G23" s="37">
        <v>12.5</v>
      </c>
      <c r="H23" s="1"/>
      <c r="I23" s="37">
        <v>1</v>
      </c>
      <c r="J23" s="2"/>
      <c r="K23" s="38"/>
      <c r="L23" s="2"/>
      <c r="M23" s="38"/>
      <c r="N23" s="2"/>
      <c r="O23" s="39"/>
      <c r="P23" s="41">
        <f t="shared" si="1"/>
      </c>
    </row>
    <row r="24" spans="1:16" ht="12.75">
      <c r="A24" s="36">
        <f t="shared" si="0"/>
      </c>
      <c r="B24" s="3" t="s">
        <v>4</v>
      </c>
      <c r="C24" s="1" t="s">
        <v>86</v>
      </c>
      <c r="D24" s="1" t="s">
        <v>142</v>
      </c>
      <c r="E24" s="1" t="s">
        <v>26</v>
      </c>
      <c r="F24" s="1"/>
      <c r="G24" s="37">
        <v>12.5</v>
      </c>
      <c r="H24" s="1"/>
      <c r="I24" s="37">
        <v>48.5</v>
      </c>
      <c r="J24" s="1"/>
      <c r="K24" s="37">
        <v>64.5</v>
      </c>
      <c r="L24" s="1"/>
      <c r="M24" s="37">
        <v>5.5</v>
      </c>
      <c r="N24" s="1"/>
      <c r="O24" s="40">
        <v>89.5</v>
      </c>
      <c r="P24" s="41">
        <f t="shared" si="1"/>
      </c>
    </row>
    <row r="25" spans="1:16" ht="12.75">
      <c r="A25" s="36">
        <f t="shared" si="0"/>
      </c>
      <c r="B25" s="3" t="s">
        <v>5</v>
      </c>
      <c r="C25" s="1" t="s">
        <v>87</v>
      </c>
      <c r="D25" s="1" t="s">
        <v>35</v>
      </c>
      <c r="E25" s="1" t="s">
        <v>26</v>
      </c>
      <c r="F25" s="1"/>
      <c r="G25" s="37">
        <v>12.5</v>
      </c>
      <c r="H25" s="1"/>
      <c r="I25" s="37">
        <v>133</v>
      </c>
      <c r="J25" s="2"/>
      <c r="K25" s="38"/>
      <c r="L25" s="2"/>
      <c r="M25" s="38"/>
      <c r="N25" s="1"/>
      <c r="O25" s="40">
        <v>102.5</v>
      </c>
      <c r="P25" s="41">
        <f t="shared" si="1"/>
      </c>
    </row>
    <row r="26" spans="1:16" ht="12.75">
      <c r="A26" s="46">
        <f t="shared" si="0"/>
      </c>
      <c r="B26" s="47" t="s">
        <v>88</v>
      </c>
      <c r="C26" s="48" t="s">
        <v>89</v>
      </c>
      <c r="D26" s="71" t="s">
        <v>150</v>
      </c>
      <c r="E26" s="72"/>
      <c r="F26" s="2"/>
      <c r="G26" s="38"/>
      <c r="H26" s="2"/>
      <c r="I26" s="49"/>
      <c r="J26" s="2"/>
      <c r="K26" s="38"/>
      <c r="L26" s="2"/>
      <c r="M26" s="38"/>
      <c r="N26" s="2"/>
      <c r="O26" s="39"/>
      <c r="P26" s="41"/>
    </row>
    <row r="27" spans="1:16" ht="12.75">
      <c r="A27" s="36">
        <f t="shared" si="0"/>
      </c>
      <c r="B27" s="3" t="s">
        <v>90</v>
      </c>
      <c r="C27" s="1" t="s">
        <v>91</v>
      </c>
      <c r="D27" s="1" t="s">
        <v>133</v>
      </c>
      <c r="E27" s="1" t="s">
        <v>24</v>
      </c>
      <c r="F27" s="1"/>
      <c r="G27" s="37">
        <v>12.5</v>
      </c>
      <c r="H27" s="1"/>
      <c r="I27" s="37">
        <v>25</v>
      </c>
      <c r="J27" s="2"/>
      <c r="K27" s="38"/>
      <c r="L27" s="2"/>
      <c r="M27" s="38"/>
      <c r="N27" s="2"/>
      <c r="O27" s="39"/>
      <c r="P27" s="41">
        <f t="shared" si="1"/>
      </c>
    </row>
    <row r="28" spans="1:16" ht="12.75">
      <c r="A28" s="36">
        <f t="shared" si="0"/>
      </c>
      <c r="B28" s="3" t="s">
        <v>6</v>
      </c>
      <c r="C28" s="1" t="s">
        <v>92</v>
      </c>
      <c r="D28" s="1" t="s">
        <v>133</v>
      </c>
      <c r="E28" s="1" t="s">
        <v>24</v>
      </c>
      <c r="F28" s="1"/>
      <c r="G28" s="37">
        <v>12.5</v>
      </c>
      <c r="H28" s="1"/>
      <c r="I28" s="37">
        <v>4.5</v>
      </c>
      <c r="J28" s="2"/>
      <c r="K28" s="38"/>
      <c r="L28" s="2"/>
      <c r="M28" s="38"/>
      <c r="N28" s="2"/>
      <c r="O28" s="39"/>
      <c r="P28" s="41">
        <f t="shared" si="1"/>
      </c>
    </row>
    <row r="29" spans="1:16" ht="12.75">
      <c r="A29" s="36">
        <f t="shared" si="0"/>
      </c>
      <c r="B29" s="3" t="s">
        <v>7</v>
      </c>
      <c r="C29" s="1" t="s">
        <v>93</v>
      </c>
      <c r="D29" s="1" t="s">
        <v>34</v>
      </c>
      <c r="E29" s="1" t="s">
        <v>24</v>
      </c>
      <c r="F29" s="1"/>
      <c r="G29" s="37">
        <v>12.5</v>
      </c>
      <c r="H29" s="1"/>
      <c r="I29" s="37">
        <v>32</v>
      </c>
      <c r="J29" s="2"/>
      <c r="K29" s="38"/>
      <c r="L29" s="2"/>
      <c r="M29" s="38"/>
      <c r="N29" s="2"/>
      <c r="O29" s="39"/>
      <c r="P29" s="41">
        <f t="shared" si="1"/>
      </c>
    </row>
    <row r="30" spans="1:16" ht="12.75">
      <c r="A30" s="46">
        <f t="shared" si="0"/>
      </c>
      <c r="B30" s="47" t="s">
        <v>8</v>
      </c>
      <c r="C30" s="48" t="s">
        <v>94</v>
      </c>
      <c r="D30" s="71" t="s">
        <v>141</v>
      </c>
      <c r="E30" s="72"/>
      <c r="F30" s="2"/>
      <c r="G30" s="38"/>
      <c r="H30" s="2"/>
      <c r="I30" s="38"/>
      <c r="J30" s="2"/>
      <c r="K30" s="38"/>
      <c r="L30" s="2"/>
      <c r="M30" s="38"/>
      <c r="N30" s="2"/>
      <c r="O30" s="39"/>
      <c r="P30" s="41"/>
    </row>
    <row r="31" spans="1:16" ht="12.75">
      <c r="A31" s="46">
        <f t="shared" si="0"/>
      </c>
      <c r="B31" s="47" t="s">
        <v>95</v>
      </c>
      <c r="C31" s="48" t="s">
        <v>3</v>
      </c>
      <c r="D31" s="71" t="s">
        <v>150</v>
      </c>
      <c r="E31" s="72"/>
      <c r="F31" s="2"/>
      <c r="G31" s="38"/>
      <c r="H31" s="2"/>
      <c r="I31" s="38"/>
      <c r="J31" s="2"/>
      <c r="K31" s="38"/>
      <c r="L31" s="2"/>
      <c r="M31" s="38"/>
      <c r="N31" s="2"/>
      <c r="O31" s="39"/>
      <c r="P31" s="41">
        <f t="shared" si="1"/>
      </c>
    </row>
    <row r="32" spans="1:16" ht="12.75">
      <c r="A32" s="36">
        <f t="shared" si="0"/>
      </c>
      <c r="B32" s="3" t="s">
        <v>9</v>
      </c>
      <c r="C32" s="1" t="s">
        <v>96</v>
      </c>
      <c r="D32" s="1" t="s">
        <v>34</v>
      </c>
      <c r="E32" s="1" t="s">
        <v>27</v>
      </c>
      <c r="F32" s="1"/>
      <c r="G32" s="37">
        <v>12.5</v>
      </c>
      <c r="H32" s="1"/>
      <c r="I32" s="37">
        <v>27</v>
      </c>
      <c r="J32" s="2"/>
      <c r="K32" s="38"/>
      <c r="L32" s="2"/>
      <c r="M32" s="38"/>
      <c r="N32" s="2"/>
      <c r="O32" s="39"/>
      <c r="P32" s="41">
        <f t="shared" si="1"/>
      </c>
    </row>
    <row r="33" spans="1:16" ht="12.75">
      <c r="A33" s="36">
        <f t="shared" si="0"/>
      </c>
      <c r="B33" s="3" t="s">
        <v>10</v>
      </c>
      <c r="C33" s="1" t="s">
        <v>97</v>
      </c>
      <c r="D33" s="1" t="s">
        <v>134</v>
      </c>
      <c r="E33" s="1" t="s">
        <v>27</v>
      </c>
      <c r="F33" s="1"/>
      <c r="G33" s="37">
        <v>12.5</v>
      </c>
      <c r="H33" s="1"/>
      <c r="I33" s="37">
        <v>10.5</v>
      </c>
      <c r="J33" s="2"/>
      <c r="K33" s="38"/>
      <c r="L33" s="2"/>
      <c r="M33" s="38"/>
      <c r="N33" s="2"/>
      <c r="O33" s="39"/>
      <c r="P33" s="41">
        <f t="shared" si="1"/>
      </c>
    </row>
    <row r="34" spans="1:16" ht="12.75">
      <c r="A34" s="36">
        <f t="shared" si="0"/>
      </c>
      <c r="B34" s="3" t="s">
        <v>12</v>
      </c>
      <c r="C34" s="1" t="s">
        <v>98</v>
      </c>
      <c r="D34" s="1" t="s">
        <v>34</v>
      </c>
      <c r="E34" s="1" t="s">
        <v>23</v>
      </c>
      <c r="F34" s="1"/>
      <c r="G34" s="37">
        <v>12.5</v>
      </c>
      <c r="H34" s="1"/>
      <c r="I34" s="37">
        <v>28</v>
      </c>
      <c r="J34" s="2"/>
      <c r="K34" s="38"/>
      <c r="L34" s="2"/>
      <c r="M34" s="38"/>
      <c r="N34" s="2"/>
      <c r="O34" s="39"/>
      <c r="P34" s="41">
        <f t="shared" si="1"/>
      </c>
    </row>
    <row r="35" spans="1:16" ht="12.75">
      <c r="A35" s="36">
        <f t="shared" si="0"/>
      </c>
      <c r="B35" s="3" t="s">
        <v>13</v>
      </c>
      <c r="C35" s="1" t="s">
        <v>99</v>
      </c>
      <c r="D35" s="1" t="s">
        <v>34</v>
      </c>
      <c r="E35" s="1" t="s">
        <v>24</v>
      </c>
      <c r="F35" s="1"/>
      <c r="G35" s="37">
        <v>12.5</v>
      </c>
      <c r="H35" s="1"/>
      <c r="I35" s="37">
        <v>21</v>
      </c>
      <c r="J35" s="2"/>
      <c r="K35" s="38"/>
      <c r="L35" s="2"/>
      <c r="M35" s="38"/>
      <c r="N35" s="2"/>
      <c r="O35" s="39"/>
      <c r="P35" s="41">
        <f t="shared" si="1"/>
      </c>
    </row>
    <row r="36" spans="1:16" ht="12.75">
      <c r="A36" s="36">
        <f t="shared" si="0"/>
      </c>
      <c r="B36" s="3" t="s">
        <v>100</v>
      </c>
      <c r="C36" s="1" t="s">
        <v>101</v>
      </c>
      <c r="D36" s="1" t="s">
        <v>145</v>
      </c>
      <c r="E36" s="1" t="s">
        <v>24</v>
      </c>
      <c r="F36" s="1"/>
      <c r="G36" s="37">
        <v>12.5</v>
      </c>
      <c r="H36" s="1"/>
      <c r="I36" s="37">
        <v>6</v>
      </c>
      <c r="J36" s="2"/>
      <c r="K36" s="38"/>
      <c r="L36" s="2"/>
      <c r="M36" s="38"/>
      <c r="N36" s="2"/>
      <c r="O36" s="39"/>
      <c r="P36" s="41">
        <f t="shared" si="1"/>
      </c>
    </row>
    <row r="37" spans="1:16" ht="12.75">
      <c r="A37" s="36">
        <f t="shared" si="0"/>
      </c>
      <c r="B37" s="3" t="s">
        <v>102</v>
      </c>
      <c r="C37" s="1" t="s">
        <v>103</v>
      </c>
      <c r="D37" s="1" t="s">
        <v>146</v>
      </c>
      <c r="E37" s="1" t="s">
        <v>26</v>
      </c>
      <c r="F37" s="1"/>
      <c r="G37" s="37">
        <v>12.5</v>
      </c>
      <c r="H37" s="1"/>
      <c r="I37" s="37">
        <v>8</v>
      </c>
      <c r="J37" s="2"/>
      <c r="K37" s="38"/>
      <c r="L37" s="2"/>
      <c r="M37" s="38"/>
      <c r="N37" s="2"/>
      <c r="O37" s="39"/>
      <c r="P37" s="41">
        <f t="shared" si="1"/>
      </c>
    </row>
    <row r="38" spans="1:16" ht="12.75">
      <c r="A38" s="46">
        <f t="shared" si="0"/>
      </c>
      <c r="B38" s="47" t="s">
        <v>14</v>
      </c>
      <c r="C38" s="48" t="s">
        <v>104</v>
      </c>
      <c r="D38" s="71" t="s">
        <v>141</v>
      </c>
      <c r="E38" s="72"/>
      <c r="F38" s="2"/>
      <c r="G38" s="38"/>
      <c r="H38" s="2"/>
      <c r="I38" s="38"/>
      <c r="J38" s="2"/>
      <c r="K38" s="38"/>
      <c r="L38" s="2"/>
      <c r="M38" s="38"/>
      <c r="N38" s="2"/>
      <c r="O38" s="39"/>
      <c r="P38" s="41">
        <f t="shared" si="1"/>
      </c>
    </row>
    <row r="39" spans="1:16" ht="12.75">
      <c r="A39" s="36">
        <f t="shared" si="0"/>
      </c>
      <c r="B39" s="3" t="s">
        <v>15</v>
      </c>
      <c r="C39" s="1" t="s">
        <v>105</v>
      </c>
      <c r="D39" s="1" t="s">
        <v>135</v>
      </c>
      <c r="E39" s="1" t="s">
        <v>27</v>
      </c>
      <c r="F39" s="1"/>
      <c r="G39" s="37">
        <v>12.5</v>
      </c>
      <c r="H39" s="1"/>
      <c r="I39" s="37">
        <v>47</v>
      </c>
      <c r="J39" s="2"/>
      <c r="K39" s="38"/>
      <c r="L39" s="2"/>
      <c r="M39" s="38"/>
      <c r="N39" s="1"/>
      <c r="O39" s="40">
        <v>23</v>
      </c>
      <c r="P39" s="41">
        <f t="shared" si="1"/>
      </c>
    </row>
    <row r="40" spans="1:16" ht="12.75">
      <c r="A40" s="36">
        <f t="shared" si="0"/>
      </c>
      <c r="B40" s="3" t="s">
        <v>106</v>
      </c>
      <c r="C40" s="1" t="s">
        <v>11</v>
      </c>
      <c r="D40" s="1" t="s">
        <v>36</v>
      </c>
      <c r="E40" s="1" t="s">
        <v>27</v>
      </c>
      <c r="F40" s="1"/>
      <c r="G40" s="37">
        <v>12.5</v>
      </c>
      <c r="H40" s="1"/>
      <c r="I40" s="37">
        <v>25</v>
      </c>
      <c r="J40" s="2"/>
      <c r="K40" s="38"/>
      <c r="L40" s="2"/>
      <c r="M40" s="38"/>
      <c r="N40" s="2"/>
      <c r="O40" s="39"/>
      <c r="P40" s="41">
        <f t="shared" si="1"/>
      </c>
    </row>
    <row r="41" spans="1:16" ht="12.75">
      <c r="A41" s="36">
        <f t="shared" si="0"/>
      </c>
      <c r="B41" s="3" t="s">
        <v>107</v>
      </c>
      <c r="C41" s="1" t="s">
        <v>108</v>
      </c>
      <c r="D41" s="1" t="s">
        <v>33</v>
      </c>
      <c r="E41" s="1" t="s">
        <v>27</v>
      </c>
      <c r="F41" s="1"/>
      <c r="G41" s="37">
        <v>12.5</v>
      </c>
      <c r="H41" s="1"/>
      <c r="I41" s="37">
        <v>15.5</v>
      </c>
      <c r="J41" s="2"/>
      <c r="K41" s="38"/>
      <c r="L41" s="2"/>
      <c r="M41" s="38"/>
      <c r="N41" s="2"/>
      <c r="O41" s="39"/>
      <c r="P41" s="41">
        <f t="shared" si="1"/>
      </c>
    </row>
    <row r="42" spans="1:16" ht="12.75">
      <c r="A42" s="36">
        <f t="shared" si="0"/>
      </c>
      <c r="B42" s="3" t="s">
        <v>109</v>
      </c>
      <c r="C42" s="1" t="s">
        <v>110</v>
      </c>
      <c r="D42" s="1" t="s">
        <v>34</v>
      </c>
      <c r="E42" s="1" t="s">
        <v>23</v>
      </c>
      <c r="F42" s="1"/>
      <c r="G42" s="37">
        <v>12.5</v>
      </c>
      <c r="H42" s="1"/>
      <c r="I42" s="37">
        <v>44</v>
      </c>
      <c r="J42" s="2"/>
      <c r="K42" s="38"/>
      <c r="L42" s="2"/>
      <c r="M42" s="38"/>
      <c r="N42" s="2"/>
      <c r="O42" s="39"/>
      <c r="P42" s="41">
        <f t="shared" si="1"/>
      </c>
    </row>
    <row r="43" spans="1:16" ht="12.75">
      <c r="A43" s="36">
        <f t="shared" si="0"/>
      </c>
      <c r="B43" s="45">
        <v>426</v>
      </c>
      <c r="C43" s="1" t="s">
        <v>139</v>
      </c>
      <c r="D43" s="1" t="s">
        <v>34</v>
      </c>
      <c r="E43" s="1" t="s">
        <v>24</v>
      </c>
      <c r="F43" s="1"/>
      <c r="G43" s="37">
        <v>12.5</v>
      </c>
      <c r="H43" s="1"/>
      <c r="I43" s="37">
        <v>31</v>
      </c>
      <c r="J43" s="2"/>
      <c r="K43" s="38"/>
      <c r="L43" s="2"/>
      <c r="M43" s="38"/>
      <c r="N43" s="43"/>
      <c r="O43" s="44">
        <v>19.5</v>
      </c>
      <c r="P43" s="41">
        <f t="shared" si="1"/>
      </c>
    </row>
    <row r="44" spans="1:16" ht="12.75">
      <c r="A44" s="36">
        <f t="shared" si="0"/>
      </c>
      <c r="B44" s="3" t="s">
        <v>16</v>
      </c>
      <c r="C44" s="1" t="s">
        <v>111</v>
      </c>
      <c r="D44" s="1" t="s">
        <v>136</v>
      </c>
      <c r="E44" s="1" t="s">
        <v>24</v>
      </c>
      <c r="F44" s="1"/>
      <c r="G44" s="37">
        <v>12.5</v>
      </c>
      <c r="H44" s="2"/>
      <c r="I44" s="38"/>
      <c r="J44" s="2"/>
      <c r="K44" s="38"/>
      <c r="L44" s="2"/>
      <c r="M44" s="38"/>
      <c r="N44" s="2"/>
      <c r="O44" s="39"/>
      <c r="P44" s="41">
        <f t="shared" si="1"/>
      </c>
    </row>
    <row r="45" spans="1:16" ht="12.75">
      <c r="A45" s="36">
        <f t="shared" si="0"/>
      </c>
      <c r="B45" s="3" t="s">
        <v>17</v>
      </c>
      <c r="C45" s="1" t="s">
        <v>112</v>
      </c>
      <c r="D45" s="1" t="s">
        <v>29</v>
      </c>
      <c r="E45" s="1" t="s">
        <v>25</v>
      </c>
      <c r="F45" s="1"/>
      <c r="G45" s="37">
        <v>12.5</v>
      </c>
      <c r="H45" s="1"/>
      <c r="I45" s="37">
        <v>5.5</v>
      </c>
      <c r="J45" s="2"/>
      <c r="K45" s="38"/>
      <c r="L45" s="2"/>
      <c r="M45" s="38"/>
      <c r="N45" s="2"/>
      <c r="O45" s="39"/>
      <c r="P45" s="41">
        <f t="shared" si="1"/>
      </c>
    </row>
    <row r="46" spans="1:16" ht="12.75">
      <c r="A46" s="36">
        <f t="shared" si="0"/>
      </c>
      <c r="B46" s="3" t="s">
        <v>113</v>
      </c>
      <c r="C46" s="1" t="s">
        <v>114</v>
      </c>
      <c r="D46" s="1" t="s">
        <v>34</v>
      </c>
      <c r="E46" s="1" t="s">
        <v>28</v>
      </c>
      <c r="F46" s="1"/>
      <c r="G46" s="37">
        <v>12.5</v>
      </c>
      <c r="H46" s="1"/>
      <c r="I46" s="37">
        <v>8</v>
      </c>
      <c r="J46" s="2"/>
      <c r="K46" s="38"/>
      <c r="L46" s="2"/>
      <c r="M46" s="38"/>
      <c r="N46" s="2"/>
      <c r="O46" s="39"/>
      <c r="P46" s="41">
        <f t="shared" si="1"/>
      </c>
    </row>
    <row r="47" spans="1:16" ht="12.75">
      <c r="A47" s="36">
        <f t="shared" si="0"/>
      </c>
      <c r="B47" s="3" t="s">
        <v>115</v>
      </c>
      <c r="C47" s="1" t="s">
        <v>116</v>
      </c>
      <c r="D47" s="1" t="s">
        <v>30</v>
      </c>
      <c r="E47" s="1" t="s">
        <v>24</v>
      </c>
      <c r="F47" s="1"/>
      <c r="G47" s="37">
        <v>12.5</v>
      </c>
      <c r="H47" s="1"/>
      <c r="I47" s="37">
        <v>46.5</v>
      </c>
      <c r="J47" s="2"/>
      <c r="K47" s="38"/>
      <c r="L47" s="2"/>
      <c r="M47" s="38"/>
      <c r="N47" s="2"/>
      <c r="O47" s="39"/>
      <c r="P47" s="41">
        <f t="shared" si="1"/>
      </c>
    </row>
    <row r="48" spans="1:16" ht="12.75">
      <c r="A48" s="36">
        <f t="shared" si="0"/>
      </c>
      <c r="B48" s="3" t="s">
        <v>18</v>
      </c>
      <c r="C48" s="1" t="s">
        <v>117</v>
      </c>
      <c r="D48" s="1" t="s">
        <v>137</v>
      </c>
      <c r="E48" s="1" t="s">
        <v>23</v>
      </c>
      <c r="F48" s="1"/>
      <c r="G48" s="37">
        <v>12.5</v>
      </c>
      <c r="H48" s="2"/>
      <c r="I48" s="38"/>
      <c r="J48" s="1"/>
      <c r="K48" s="37">
        <v>10</v>
      </c>
      <c r="L48" s="2"/>
      <c r="M48" s="38"/>
      <c r="N48" s="2"/>
      <c r="O48" s="39"/>
      <c r="P48" s="41">
        <f t="shared" si="1"/>
      </c>
    </row>
    <row r="49" spans="1:16" ht="12.75">
      <c r="A49" s="36">
        <f t="shared" si="0"/>
      </c>
      <c r="B49" s="3" t="s">
        <v>19</v>
      </c>
      <c r="C49" s="1" t="s">
        <v>118</v>
      </c>
      <c r="D49" s="1" t="s">
        <v>31</v>
      </c>
      <c r="E49" s="1" t="s">
        <v>26</v>
      </c>
      <c r="F49" s="1"/>
      <c r="G49" s="37">
        <v>12.5</v>
      </c>
      <c r="H49" s="2"/>
      <c r="I49" s="38"/>
      <c r="J49" s="1"/>
      <c r="K49" s="37">
        <v>14.5</v>
      </c>
      <c r="L49" s="2"/>
      <c r="M49" s="38"/>
      <c r="N49" s="2"/>
      <c r="O49" s="39"/>
      <c r="P49" s="41">
        <f t="shared" si="1"/>
      </c>
    </row>
    <row r="50" spans="1:16" ht="12.75">
      <c r="A50" s="36">
        <f t="shared" si="0"/>
      </c>
      <c r="B50" s="3" t="s">
        <v>20</v>
      </c>
      <c r="C50" s="1" t="s">
        <v>119</v>
      </c>
      <c r="D50" s="1" t="s">
        <v>130</v>
      </c>
      <c r="E50" s="1" t="s">
        <v>23</v>
      </c>
      <c r="F50" s="1"/>
      <c r="G50" s="37">
        <v>12.5</v>
      </c>
      <c r="H50" s="2"/>
      <c r="I50" s="38"/>
      <c r="J50" s="1"/>
      <c r="K50" s="37">
        <v>11</v>
      </c>
      <c r="L50" s="2"/>
      <c r="M50" s="38"/>
      <c r="N50" s="2"/>
      <c r="O50" s="39"/>
      <c r="P50" s="41">
        <f t="shared" si="1"/>
      </c>
    </row>
    <row r="51" spans="1:16" ht="12.75">
      <c r="A51" s="36">
        <f t="shared" si="0"/>
      </c>
      <c r="B51" s="3" t="s">
        <v>21</v>
      </c>
      <c r="C51" s="1" t="s">
        <v>120</v>
      </c>
      <c r="D51" s="1" t="s">
        <v>143</v>
      </c>
      <c r="E51" s="1" t="s">
        <v>27</v>
      </c>
      <c r="F51" s="1"/>
      <c r="G51" s="37">
        <v>12.5</v>
      </c>
      <c r="H51" s="2"/>
      <c r="I51" s="38"/>
      <c r="J51" s="1"/>
      <c r="K51" s="37">
        <v>11.5</v>
      </c>
      <c r="L51" s="2"/>
      <c r="M51" s="38"/>
      <c r="N51" s="2"/>
      <c r="O51" s="39"/>
      <c r="P51" s="41">
        <f t="shared" si="1"/>
      </c>
    </row>
    <row r="52" spans="1:16" ht="12.75">
      <c r="A52" s="36">
        <f t="shared" si="0"/>
      </c>
      <c r="B52" s="3" t="s">
        <v>121</v>
      </c>
      <c r="C52" s="1" t="s">
        <v>122</v>
      </c>
      <c r="D52" s="1" t="s">
        <v>31</v>
      </c>
      <c r="E52" s="1" t="s">
        <v>27</v>
      </c>
      <c r="F52" s="1"/>
      <c r="G52" s="37">
        <v>12.5</v>
      </c>
      <c r="H52" s="2"/>
      <c r="I52" s="38"/>
      <c r="J52" s="1"/>
      <c r="K52" s="37">
        <v>23.5</v>
      </c>
      <c r="L52" s="2"/>
      <c r="M52" s="38"/>
      <c r="N52" s="2"/>
      <c r="O52" s="39"/>
      <c r="P52" s="41">
        <f t="shared" si="1"/>
      </c>
    </row>
    <row r="53" spans="1:16" ht="12.75">
      <c r="A53" s="36">
        <f t="shared" si="0"/>
      </c>
      <c r="B53" s="3" t="s">
        <v>22</v>
      </c>
      <c r="C53" s="1" t="s">
        <v>123</v>
      </c>
      <c r="D53" s="1" t="s">
        <v>144</v>
      </c>
      <c r="E53" s="1" t="s">
        <v>27</v>
      </c>
      <c r="F53" s="1"/>
      <c r="G53" s="37">
        <v>12.5</v>
      </c>
      <c r="H53" s="2"/>
      <c r="I53" s="38"/>
      <c r="J53" s="2"/>
      <c r="K53" s="38"/>
      <c r="L53" s="2"/>
      <c r="M53" s="38"/>
      <c r="N53" s="2"/>
      <c r="O53" s="39"/>
      <c r="P53" s="41">
        <f t="shared" si="1"/>
      </c>
    </row>
    <row r="54" spans="1:16" ht="12.75">
      <c r="A54" s="36">
        <f t="shared" si="0"/>
      </c>
      <c r="B54" s="45">
        <v>624</v>
      </c>
      <c r="C54" s="1" t="s">
        <v>147</v>
      </c>
      <c r="D54" s="1" t="s">
        <v>32</v>
      </c>
      <c r="E54" s="1" t="s">
        <v>24</v>
      </c>
      <c r="F54" s="1"/>
      <c r="G54" s="37">
        <v>12.5</v>
      </c>
      <c r="H54" s="2"/>
      <c r="I54" s="38"/>
      <c r="J54" s="2"/>
      <c r="K54" s="38"/>
      <c r="L54" s="2"/>
      <c r="M54" s="38"/>
      <c r="N54" s="2"/>
      <c r="O54" s="39"/>
      <c r="P54" s="41">
        <f t="shared" si="1"/>
      </c>
    </row>
    <row r="55" spans="1:16" ht="12.75">
      <c r="A55" s="36">
        <f t="shared" si="0"/>
      </c>
      <c r="B55" s="45">
        <v>634</v>
      </c>
      <c r="C55" s="1" t="s">
        <v>148</v>
      </c>
      <c r="D55" s="1" t="s">
        <v>32</v>
      </c>
      <c r="E55" s="1" t="s">
        <v>23</v>
      </c>
      <c r="F55" s="1"/>
      <c r="G55" s="37">
        <v>12.5</v>
      </c>
      <c r="H55" s="2"/>
      <c r="I55" s="38"/>
      <c r="J55" s="2"/>
      <c r="K55" s="38"/>
      <c r="L55" s="2"/>
      <c r="M55" s="38"/>
      <c r="N55" s="2"/>
      <c r="O55" s="39"/>
      <c r="P55" s="41">
        <f t="shared" si="1"/>
      </c>
    </row>
    <row r="56" spans="1:16" ht="12.75">
      <c r="A56" s="36">
        <f t="shared" si="0"/>
      </c>
      <c r="B56" s="45">
        <v>636</v>
      </c>
      <c r="C56" s="1" t="s">
        <v>149</v>
      </c>
      <c r="D56" s="1" t="s">
        <v>32</v>
      </c>
      <c r="E56" s="1" t="s">
        <v>23</v>
      </c>
      <c r="F56" s="1"/>
      <c r="G56" s="37">
        <v>12.5</v>
      </c>
      <c r="H56" s="2"/>
      <c r="I56" s="38"/>
      <c r="J56" s="2"/>
      <c r="K56" s="38"/>
      <c r="L56" s="2"/>
      <c r="M56" s="38"/>
      <c r="N56" s="2"/>
      <c r="O56" s="39"/>
      <c r="P56" s="41">
        <f t="shared" si="1"/>
      </c>
    </row>
    <row r="57" spans="1:16" ht="12.75">
      <c r="A57" s="36">
        <f t="shared" si="0"/>
      </c>
      <c r="B57" s="3" t="s">
        <v>124</v>
      </c>
      <c r="C57" s="1" t="s">
        <v>125</v>
      </c>
      <c r="D57" s="1" t="s">
        <v>30</v>
      </c>
      <c r="E57" s="1" t="s">
        <v>24</v>
      </c>
      <c r="F57" s="1"/>
      <c r="G57" s="37">
        <v>12.5</v>
      </c>
      <c r="H57" s="1"/>
      <c r="I57" s="37">
        <v>3.5</v>
      </c>
      <c r="J57" s="2"/>
      <c r="K57" s="38"/>
      <c r="L57" s="2"/>
      <c r="M57" s="38"/>
      <c r="N57" s="2"/>
      <c r="O57" s="39"/>
      <c r="P57" s="41">
        <f t="shared" si="1"/>
      </c>
    </row>
    <row r="58" spans="1:16" ht="12.75">
      <c r="A58" s="36">
        <f t="shared" si="0"/>
      </c>
      <c r="B58" s="3" t="s">
        <v>126</v>
      </c>
      <c r="C58" s="1" t="s">
        <v>127</v>
      </c>
      <c r="D58" s="1" t="s">
        <v>30</v>
      </c>
      <c r="E58" s="1" t="s">
        <v>24</v>
      </c>
      <c r="F58" s="1"/>
      <c r="G58" s="37">
        <v>12.5</v>
      </c>
      <c r="H58" s="2"/>
      <c r="I58" s="38"/>
      <c r="J58" s="2"/>
      <c r="K58" s="38"/>
      <c r="L58" s="2"/>
      <c r="M58" s="38"/>
      <c r="N58" s="2"/>
      <c r="O58" s="39"/>
      <c r="P58" s="41">
        <f t="shared" si="1"/>
      </c>
    </row>
    <row r="59" spans="1:16" ht="12.75">
      <c r="A59" s="36">
        <f t="shared" si="0"/>
      </c>
      <c r="B59" s="3" t="s">
        <v>128</v>
      </c>
      <c r="C59" s="1" t="s">
        <v>129</v>
      </c>
      <c r="D59" s="1" t="s">
        <v>32</v>
      </c>
      <c r="E59" s="1" t="s">
        <v>28</v>
      </c>
      <c r="F59" s="1"/>
      <c r="G59" s="37">
        <v>12.5</v>
      </c>
      <c r="H59" s="2"/>
      <c r="I59" s="38"/>
      <c r="J59" s="2"/>
      <c r="K59" s="38"/>
      <c r="L59" s="2"/>
      <c r="M59" s="38"/>
      <c r="N59" s="2"/>
      <c r="O59" s="39"/>
      <c r="P59" s="41">
        <f t="shared" si="1"/>
      </c>
    </row>
    <row r="60" spans="1:16" ht="15.75">
      <c r="A60" s="4" t="s">
        <v>37</v>
      </c>
      <c r="B60" s="5" t="s">
        <v>38</v>
      </c>
      <c r="C60" s="6"/>
      <c r="D60" s="7"/>
      <c r="E60" s="6"/>
      <c r="F60" s="6"/>
      <c r="G60" s="6"/>
      <c r="H60" s="6"/>
      <c r="I60" s="8"/>
      <c r="J60" s="9"/>
      <c r="K60" s="9"/>
      <c r="L60" s="9"/>
      <c r="M60" s="9"/>
      <c r="N60" s="9"/>
      <c r="O60" s="10"/>
      <c r="P60" s="42">
        <f>IF(SUM(P19:P59)=0,"",SUM(P19:P59))</f>
      </c>
    </row>
    <row r="61" spans="1:16" ht="15.75">
      <c r="A61" s="11" t="s">
        <v>37</v>
      </c>
      <c r="B61" s="5" t="s">
        <v>39</v>
      </c>
      <c r="C61" s="6"/>
      <c r="D61" s="7"/>
      <c r="E61" s="6"/>
      <c r="F61" s="6"/>
      <c r="G61" s="6"/>
      <c r="H61" s="6"/>
      <c r="I61" s="8"/>
      <c r="J61" s="10"/>
      <c r="K61" s="10"/>
      <c r="L61" s="10"/>
      <c r="M61" s="10"/>
      <c r="N61" s="10"/>
      <c r="O61" s="10"/>
      <c r="P61" s="10"/>
    </row>
    <row r="62" spans="1:16" ht="15.75">
      <c r="A62" s="4" t="s">
        <v>37</v>
      </c>
      <c r="B62" s="12" t="s">
        <v>40</v>
      </c>
      <c r="C62" s="13"/>
      <c r="D62" s="7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5.75">
      <c r="A63" s="4" t="s">
        <v>37</v>
      </c>
      <c r="B63" s="14"/>
      <c r="C63" s="15" t="s">
        <v>41</v>
      </c>
      <c r="D63" s="7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5.75">
      <c r="A64" s="4" t="s">
        <v>37</v>
      </c>
      <c r="B64" s="14"/>
      <c r="C64" s="16" t="s">
        <v>42</v>
      </c>
      <c r="D64" s="7"/>
      <c r="E64" s="6"/>
      <c r="F64" s="6"/>
      <c r="G64" s="6"/>
      <c r="H64" s="6"/>
      <c r="I64" s="6"/>
      <c r="J64" s="6"/>
      <c r="K64" s="6"/>
      <c r="L64" s="6"/>
      <c r="M64" s="17"/>
      <c r="N64" s="6"/>
      <c r="O64" s="6"/>
      <c r="P64" s="6"/>
    </row>
    <row r="65" spans="1:16" ht="15.75">
      <c r="A65" s="4" t="s">
        <v>37</v>
      </c>
      <c r="B65" s="14"/>
      <c r="C65" s="16" t="s">
        <v>43</v>
      </c>
      <c r="D65" s="7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5.75">
      <c r="A66" s="4" t="s">
        <v>37</v>
      </c>
      <c r="B66" s="14"/>
      <c r="C66" s="53" t="s">
        <v>44</v>
      </c>
      <c r="D66" s="54"/>
      <c r="E66" s="54"/>
      <c r="F66" s="54"/>
      <c r="G66" s="54"/>
      <c r="H66" s="54"/>
      <c r="I66" s="54"/>
      <c r="J66" s="54"/>
      <c r="K66" s="54"/>
      <c r="L66" s="6"/>
      <c r="M66" s="6"/>
      <c r="N66" s="6"/>
      <c r="O66" s="6"/>
      <c r="P66" s="6"/>
    </row>
    <row r="67" spans="1:16" ht="15.75">
      <c r="A67" s="4" t="s">
        <v>37</v>
      </c>
      <c r="B67" s="12" t="s">
        <v>45</v>
      </c>
      <c r="C67" s="6"/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5.75">
      <c r="A68" s="4" t="s">
        <v>37</v>
      </c>
      <c r="B68" s="14"/>
      <c r="C68" s="8" t="s">
        <v>46</v>
      </c>
      <c r="D68" s="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5.75">
      <c r="A69" s="4" t="s">
        <v>37</v>
      </c>
      <c r="B69" s="14"/>
      <c r="C69" s="8" t="s">
        <v>47</v>
      </c>
      <c r="D69" s="7"/>
      <c r="E69" s="6"/>
      <c r="F69" s="6"/>
      <c r="G69" s="55" t="s">
        <v>48</v>
      </c>
      <c r="H69" s="55"/>
      <c r="I69" s="55"/>
      <c r="J69" s="55"/>
      <c r="K69" s="55"/>
      <c r="L69" s="55"/>
      <c r="M69" s="55"/>
      <c r="N69" s="55"/>
      <c r="O69" s="55"/>
      <c r="P69" s="55"/>
    </row>
    <row r="70" spans="1:16" ht="15.75">
      <c r="A70" s="4" t="s">
        <v>37</v>
      </c>
      <c r="B70" s="14"/>
      <c r="C70" s="8" t="s">
        <v>49</v>
      </c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</sheetData>
  <autoFilter ref="A18:A59"/>
  <mergeCells count="38">
    <mergeCell ref="D31:E31"/>
    <mergeCell ref="B4:O4"/>
    <mergeCell ref="B5:C5"/>
    <mergeCell ref="E5:L5"/>
    <mergeCell ref="B6:C6"/>
    <mergeCell ref="E6:L6"/>
    <mergeCell ref="C1:P1"/>
    <mergeCell ref="D2:J2"/>
    <mergeCell ref="K2:P2"/>
    <mergeCell ref="B3:O3"/>
    <mergeCell ref="B7:G7"/>
    <mergeCell ref="H7:O7"/>
    <mergeCell ref="C8:G8"/>
    <mergeCell ref="I8:J8"/>
    <mergeCell ref="K8:L8"/>
    <mergeCell ref="M8:O8"/>
    <mergeCell ref="E9:K9"/>
    <mergeCell ref="L9:O11"/>
    <mergeCell ref="E10:K10"/>
    <mergeCell ref="E11:K11"/>
    <mergeCell ref="E12:K12"/>
    <mergeCell ref="E13:K13"/>
    <mergeCell ref="B15:C15"/>
    <mergeCell ref="D15:D18"/>
    <mergeCell ref="E15:E18"/>
    <mergeCell ref="F15:G17"/>
    <mergeCell ref="H15:I17"/>
    <mergeCell ref="J15:K17"/>
    <mergeCell ref="C66:K66"/>
    <mergeCell ref="G69:P69"/>
    <mergeCell ref="L15:M17"/>
    <mergeCell ref="N15:O17"/>
    <mergeCell ref="P15:P17"/>
    <mergeCell ref="B16:C16"/>
    <mergeCell ref="B17:C17"/>
    <mergeCell ref="D30:E30"/>
    <mergeCell ref="D26:E26"/>
    <mergeCell ref="D38:E38"/>
  </mergeCells>
  <hyperlinks>
    <hyperlink ref="G69" r:id="rId1" display="http://www.in.gov/dot/div/contracts/letting/index.html"/>
    <hyperlink ref="C66" r:id="rId2" display="plus attach a cover letter to your order stating you will pay the total shipping cost"/>
    <hyperlink ref="K2" r:id="rId3" display="http://netservices.indot.in.gov/"/>
  </hyperlinks>
  <printOptions/>
  <pageMargins left="0.5" right="0.5" top="0.5" bottom="0.5" header="0.25" footer="0.25"/>
  <pageSetup horizontalDpi="300" verticalDpi="300" orientation="portrait" scale="75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 Hardesty</dc:creator>
  <cp:keywords/>
  <dc:description/>
  <cp:lastModifiedBy>lpodorvanova</cp:lastModifiedBy>
  <cp:lastPrinted>2009-02-24T20:39:50Z</cp:lastPrinted>
  <dcterms:created xsi:type="dcterms:W3CDTF">2008-10-23T21:41:23Z</dcterms:created>
  <dcterms:modified xsi:type="dcterms:W3CDTF">2009-03-06T20:20:05Z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