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1465" windowHeight="10305" activeTab="1"/>
  </bookViews>
  <sheets>
    <sheet name="Sheet2" sheetId="1" r:id="rId1"/>
    <sheet name="Sheet1" sheetId="2" r:id="rId2"/>
  </sheets>
  <definedNames>
    <definedName name="_xlnm._FilterDatabase" localSheetId="1" hidden="1">'Sheet1'!$B$18:$B$49</definedName>
    <definedName name="_xlnm.Print_Area" localSheetId="1">'Sheet1'!$B$3:$S$60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<sst xmlns="http://schemas.openxmlformats.org/spreadsheetml/2006/main" count="171" uniqueCount="114">
  <si>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</si>
  <si>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</si>
  <si>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</si>
  <si>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</si>
  <si>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</si>
  <si>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</si>
  <si>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</si>
  <si>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</si>
  <si>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</si>
  <si>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</si>
  <si>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</si>
  <si>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</si>
  <si>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</si>
  <si>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</si>
  <si>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</si>
  <si>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</si>
  <si>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</si>
  <si>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</si>
  <si>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</si>
  <si>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</si>
  <si>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</si>
  <si>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</si>
  <si>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</si>
  <si>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</si>
  <si>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</si>
  <si>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</si>
  <si>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</si>
  <si>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</si>
  <si>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</si>
  <si>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</si>
  <si>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</si>
  <si>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</si>
  <si>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</si>
  <si>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</si>
  <si>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</si>
  <si>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</si>
  <si>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</si>
  <si>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</si>
  <si>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</si>
  <si>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</si>
  <si>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</si>
  <si>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</si>
  <si>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</si>
  <si>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</si>
  <si>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</si>
  <si>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</si>
  <si>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</si>
  <si>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</si>
  <si>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</si>
  <si>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</si>
  <si>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</si>
  <si>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</si>
  <si>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You can download all Contract Information Books and Plans at NO CHARGE</t>
  </si>
  <si>
    <t>Just go to the following web address:</t>
  </si>
  <si>
    <t>http://netservices.indot.in.gov/</t>
  </si>
  <si>
    <t>Greenfield</t>
  </si>
  <si>
    <t>Laporte</t>
  </si>
  <si>
    <t>Vincennes</t>
  </si>
  <si>
    <t>Seymour</t>
  </si>
  <si>
    <t>Crawfordsville</t>
  </si>
  <si>
    <t>R-31066-A</t>
  </si>
  <si>
    <t>IB-29520-A</t>
  </si>
  <si>
    <t>IR-29885-A</t>
  </si>
  <si>
    <t>IR-30114-A</t>
  </si>
  <si>
    <t>IR-30844-A</t>
  </si>
  <si>
    <t>IR-30992-A</t>
  </si>
  <si>
    <t>IR-30993-A</t>
  </si>
  <si>
    <t>R-28102-A</t>
  </si>
  <si>
    <t>R-29623-A</t>
  </si>
  <si>
    <t>R-29627-A</t>
  </si>
  <si>
    <t>R-29783-A</t>
  </si>
  <si>
    <t>R-29923-A</t>
  </si>
  <si>
    <t>R-31016-A</t>
  </si>
  <si>
    <t>RS-28853-A</t>
  </si>
  <si>
    <t>B-29014-A</t>
  </si>
  <si>
    <t>B-29072-A</t>
  </si>
  <si>
    <t>B-29475-A</t>
  </si>
  <si>
    <t>B-29595-A</t>
  </si>
  <si>
    <t>B-30979-A</t>
  </si>
  <si>
    <t>M-30675-A</t>
  </si>
  <si>
    <t>M-31097-A</t>
  </si>
  <si>
    <t>M-31116-A</t>
  </si>
  <si>
    <t>T-29389-B</t>
  </si>
  <si>
    <t>T-29517-A</t>
  </si>
  <si>
    <t>T-29651-A</t>
  </si>
  <si>
    <t>T-29788-A</t>
  </si>
  <si>
    <t>T-29918-A</t>
  </si>
  <si>
    <t>T-30575-A</t>
  </si>
  <si>
    <t>T-30577-A</t>
  </si>
  <si>
    <t>B-30195-A</t>
  </si>
  <si>
    <t>CB DB</t>
  </si>
  <si>
    <t>BA CB</t>
  </si>
  <si>
    <t>CA DA</t>
  </si>
  <si>
    <t>CB DC</t>
  </si>
  <si>
    <t>CB ET</t>
  </si>
  <si>
    <t>CB EE</t>
  </si>
  <si>
    <t>CB</t>
  </si>
  <si>
    <t>BA</t>
  </si>
  <si>
    <t>CB 0103</t>
  </si>
  <si>
    <t>DB</t>
  </si>
  <si>
    <t>DA</t>
  </si>
  <si>
    <t>CB DA</t>
  </si>
  <si>
    <t>CB ED</t>
  </si>
  <si>
    <t>EA</t>
  </si>
  <si>
    <t>EK</t>
  </si>
  <si>
    <t>ED</t>
  </si>
  <si>
    <t>M-30601-A</t>
  </si>
  <si>
    <t>EE</t>
  </si>
  <si>
    <t>Ft. Wayne</t>
  </si>
  <si>
    <t>Contract</t>
  </si>
  <si>
    <t>Rescheduled to October 01, 2008 Lett.</t>
  </si>
  <si>
    <t>Rescheduled to November 19, 2008</t>
  </si>
  <si>
    <t xml:space="preserve">Rescheduled to September 17, 2008 </t>
  </si>
  <si>
    <t>Has been withdrawn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</si>
</sst>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NumberFormat="1" applyFill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31" fillId="3" borderId="9" xfId="21" applyFont="1" applyFill="1" applyBorder="1" applyAlignment="1">
      <alignment horizontal="center" wrapText="1"/>
      <protection/>
    </xf>
    <xf numFmtId="0" fontId="0" fillId="0" borderId="16" xfId="0" applyBorder="1" applyAlignment="1">
      <alignment horizontal="left" vertical="center"/>
    </xf>
    <xf numFmtId="0" fontId="30" fillId="0" borderId="16" xfId="0" applyFont="1" applyFill="1" applyBorder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31" fillId="3" borderId="17" xfId="21" applyFont="1" applyFill="1" applyBorder="1" applyAlignment="1">
      <alignment horizontal="left" wrapText="1"/>
      <protection/>
    </xf>
    <xf numFmtId="0" fontId="3" fillId="4" borderId="6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>
      <alignment/>
    </xf>
    <xf numFmtId="0" fontId="30" fillId="0" borderId="17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vertical="center"/>
    </xf>
    <xf numFmtId="165" fontId="3" fillId="0" borderId="27" xfId="0" applyNumberFormat="1" applyFont="1" applyFill="1" applyBorder="1" applyAlignment="1" applyProtection="1">
      <alignment horizontal="left" vertical="center"/>
      <protection locked="0"/>
    </xf>
    <xf numFmtId="0" fontId="3" fillId="0" borderId="28" xfId="0" applyNumberFormat="1" applyFont="1" applyFill="1" applyBorder="1" applyAlignment="1" applyProtection="1">
      <alignment vertical="center"/>
      <protection locked="0"/>
    </xf>
    <xf numFmtId="0" fontId="0" fillId="0" borderId="28" xfId="0" applyNumberFormat="1" applyBorder="1" applyAlignment="1">
      <alignment vertical="center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right" vertical="center" wrapText="1"/>
      <protection locked="0"/>
    </xf>
    <xf numFmtId="0" fontId="26" fillId="2" borderId="0" xfId="20" applyFont="1" applyFill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3" fillId="0" borderId="28" xfId="0" applyNumberFormat="1" applyFont="1" applyFill="1" applyBorder="1" applyAlignment="1" applyProtection="1">
      <alignment vertical="center"/>
      <protection locked="0"/>
    </xf>
    <xf numFmtId="165" fontId="0" fillId="0" borderId="28" xfId="0" applyNumberFormat="1" applyBorder="1" applyAlignment="1">
      <alignment vertical="center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vertical="center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9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30" xfId="0" applyNumberFormat="1" applyFont="1" applyBorder="1" applyAlignment="1" applyProtection="1">
      <alignment horizontal="center" vertical="center"/>
      <protection locked="0"/>
    </xf>
    <xf numFmtId="166" fontId="9" fillId="0" borderId="31" xfId="0" applyNumberFormat="1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0" fillId="0" borderId="34" xfId="0" applyFont="1" applyFill="1" applyBorder="1" applyAlignment="1" applyProtection="1">
      <alignment horizontal="left" vertical="center"/>
      <protection locked="0"/>
    </xf>
    <xf numFmtId="0" fontId="30" fillId="0" borderId="33" xfId="0" applyFont="1" applyFill="1" applyBorder="1" applyAlignment="1" applyProtection="1">
      <alignment horizontal="lef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61" t="s">
        <v>37</v>
      </c>
      <c r="C1" s="61"/>
      <c r="D1" s="61"/>
      <c r="E1" s="61"/>
      <c r="F1" s="61"/>
      <c r="G1" s="61"/>
      <c r="H1" s="61"/>
      <c r="I1" s="61"/>
    </row>
    <row r="2" spans="2:9" ht="25.5" customHeight="1">
      <c r="B2" s="66" t="s">
        <v>43</v>
      </c>
      <c r="C2" s="66"/>
      <c r="D2" s="66"/>
      <c r="E2" s="66"/>
      <c r="F2" s="66"/>
      <c r="G2" s="66"/>
      <c r="H2" s="66"/>
      <c r="I2" s="66"/>
    </row>
    <row r="3" spans="2:9" ht="16.5" customHeight="1">
      <c r="B3" s="66"/>
      <c r="C3" s="66"/>
      <c r="D3" s="66"/>
      <c r="E3" s="66"/>
      <c r="F3" s="66"/>
      <c r="G3" s="66"/>
      <c r="H3" s="66"/>
      <c r="I3" s="66"/>
    </row>
    <row r="4" ht="16.5" customHeight="1">
      <c r="B4" s="34"/>
    </row>
    <row r="5" spans="2:9" ht="16.5" customHeight="1">
      <c r="B5" s="65" t="s">
        <v>44</v>
      </c>
      <c r="C5" s="65"/>
      <c r="D5" s="65"/>
      <c r="E5" s="65"/>
      <c r="F5" s="65"/>
      <c r="G5" s="65"/>
      <c r="H5" s="65"/>
      <c r="I5" s="65"/>
    </row>
    <row r="6" spans="2:3" ht="16.5" customHeight="1">
      <c r="B6" s="34"/>
      <c r="C6" s="36"/>
    </row>
    <row r="7" spans="2:7" ht="21" customHeight="1">
      <c r="B7" s="43" t="s">
        <v>2</v>
      </c>
      <c r="C7" s="62"/>
      <c r="D7" s="62"/>
      <c r="E7" s="62"/>
      <c r="F7" s="62"/>
      <c r="G7" s="62"/>
    </row>
    <row r="8" spans="2:7" ht="25.5" customHeight="1">
      <c r="B8" s="43" t="s">
        <v>41</v>
      </c>
      <c r="C8" s="63"/>
      <c r="D8" s="63"/>
      <c r="E8" s="63"/>
      <c r="F8" s="63"/>
      <c r="G8" s="63"/>
    </row>
    <row r="9" ht="15.75" customHeight="1">
      <c r="B9" s="34"/>
    </row>
    <row r="10" spans="2:7" ht="15.75">
      <c r="B10" s="46" t="s">
        <v>42</v>
      </c>
      <c r="C10" s="67"/>
      <c r="D10" s="67"/>
      <c r="E10" s="67"/>
      <c r="F10" s="67"/>
      <c r="G10" s="67"/>
    </row>
    <row r="12" spans="2:7" ht="18" customHeight="1">
      <c r="B12" s="46" t="s">
        <v>40</v>
      </c>
      <c r="C12" s="67"/>
      <c r="D12" s="67"/>
      <c r="E12" s="67"/>
      <c r="F12" s="67"/>
      <c r="G12" s="67"/>
    </row>
    <row r="13" ht="15.75">
      <c r="B13" s="35"/>
    </row>
    <row r="14" spans="2:9" ht="15.75">
      <c r="B14" s="35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7"/>
    </row>
    <row r="22" ht="15.75">
      <c r="D22" s="36" t="s">
        <v>38</v>
      </c>
    </row>
    <row r="23" spans="4:7" ht="15.75">
      <c r="D23" s="27" t="s">
        <v>27</v>
      </c>
      <c r="E23" s="28"/>
      <c r="F23" s="12"/>
      <c r="G23" s="12"/>
    </row>
    <row r="24" spans="4:7" ht="15.75">
      <c r="D24" s="27" t="s">
        <v>26</v>
      </c>
      <c r="E24" s="31"/>
      <c r="F24" s="21"/>
      <c r="G24" s="21"/>
    </row>
    <row r="26" spans="5:6" ht="15.75">
      <c r="E26" s="64" t="s">
        <v>39</v>
      </c>
      <c r="F26" s="64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61"/>
  <sheetViews>
    <sheetView showGridLines="0" tabSelected="1" workbookViewId="0" topLeftCell="A26">
      <selection activeCell="S50" sqref="S50"/>
    </sheetView>
  </sheetViews>
  <sheetFormatPr defaultColWidth="9.00390625" defaultRowHeight="15.75"/>
  <cols>
    <col min="1" max="1" width="10.375" style="56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2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1:17" s="51" customFormat="1" ht="20.25" customHeight="1">
      <c r="A1" s="55"/>
      <c r="B1" s="52"/>
      <c r="C1" s="53"/>
      <c r="D1" s="96" t="s">
        <v>52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9" s="51" customFormat="1" ht="17.25" customHeight="1">
      <c r="A2" s="55"/>
      <c r="B2" s="52"/>
      <c r="C2" s="53"/>
      <c r="D2" s="54"/>
      <c r="E2" s="97" t="s">
        <v>53</v>
      </c>
      <c r="F2" s="97"/>
      <c r="G2" s="97"/>
      <c r="H2" s="97"/>
      <c r="I2" s="97"/>
      <c r="J2" s="97"/>
      <c r="K2" s="97"/>
      <c r="L2" s="98" t="s">
        <v>54</v>
      </c>
      <c r="M2" s="99"/>
      <c r="N2" s="99"/>
      <c r="O2" s="99"/>
      <c r="P2" s="99"/>
      <c r="Q2" s="99"/>
      <c r="R2" s="99"/>
      <c r="S2" s="99"/>
    </row>
    <row r="3" spans="3:19" ht="38.25" customHeight="1">
      <c r="C3" s="106" t="s">
        <v>0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3"/>
      <c r="R3" s="13"/>
      <c r="S3" s="13"/>
    </row>
    <row r="4" spans="3:19" ht="15.75">
      <c r="C4" s="106" t="s">
        <v>1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3"/>
      <c r="R4" s="13"/>
      <c r="S4" s="13"/>
    </row>
    <row r="5" spans="3:19" ht="15.75">
      <c r="C5" s="100" t="s">
        <v>3</v>
      </c>
      <c r="D5" s="100"/>
      <c r="E5" s="15"/>
      <c r="F5" s="101"/>
      <c r="G5" s="101"/>
      <c r="H5" s="101"/>
      <c r="I5" s="101"/>
      <c r="J5" s="101"/>
      <c r="K5" s="101"/>
      <c r="L5" s="101"/>
      <c r="M5" s="101"/>
      <c r="N5" s="14"/>
      <c r="O5" s="14"/>
      <c r="P5" s="14"/>
      <c r="Q5" s="16"/>
      <c r="R5" s="16"/>
      <c r="S5" s="16"/>
    </row>
    <row r="6" spans="3:19" ht="15.75">
      <c r="C6" s="100" t="s">
        <v>2</v>
      </c>
      <c r="D6" s="100"/>
      <c r="E6" s="15"/>
      <c r="F6" s="101"/>
      <c r="G6" s="101"/>
      <c r="H6" s="101"/>
      <c r="I6" s="101"/>
      <c r="J6" s="101"/>
      <c r="K6" s="101"/>
      <c r="L6" s="101"/>
      <c r="M6" s="101"/>
      <c r="N6" s="14"/>
      <c r="O6" s="14"/>
      <c r="P6" s="14"/>
      <c r="Q6" s="16"/>
      <c r="R6" s="16"/>
      <c r="S6" s="16"/>
    </row>
    <row r="7" spans="3:19" ht="15.75">
      <c r="C7" s="100" t="s">
        <v>31</v>
      </c>
      <c r="D7" s="109"/>
      <c r="E7" s="109"/>
      <c r="F7" s="109"/>
      <c r="G7" s="109"/>
      <c r="H7" s="110"/>
      <c r="I7" s="83"/>
      <c r="J7" s="84"/>
      <c r="K7" s="84"/>
      <c r="L7" s="84"/>
      <c r="M7" s="84"/>
      <c r="N7" s="84"/>
      <c r="O7" s="84"/>
      <c r="P7" s="84"/>
      <c r="Q7" s="16"/>
      <c r="R7" s="16"/>
      <c r="S7" s="16"/>
    </row>
    <row r="8" spans="3:19" ht="15.75">
      <c r="C8" s="17" t="s">
        <v>4</v>
      </c>
      <c r="D8" s="95"/>
      <c r="E8" s="95"/>
      <c r="F8" s="95"/>
      <c r="G8" s="95"/>
      <c r="H8" s="95"/>
      <c r="I8" s="14" t="s">
        <v>5</v>
      </c>
      <c r="J8" s="95"/>
      <c r="K8" s="95"/>
      <c r="L8" s="108" t="s">
        <v>6</v>
      </c>
      <c r="M8" s="108"/>
      <c r="N8" s="95"/>
      <c r="O8" s="95"/>
      <c r="P8" s="95"/>
      <c r="Q8" s="16"/>
      <c r="R8" s="16"/>
      <c r="S8" s="16"/>
    </row>
    <row r="9" spans="3:19" ht="15.75">
      <c r="C9" s="14" t="s">
        <v>13</v>
      </c>
      <c r="D9" s="14"/>
      <c r="E9" s="14"/>
      <c r="F9" s="85"/>
      <c r="G9" s="85"/>
      <c r="H9" s="85"/>
      <c r="I9" s="85"/>
      <c r="J9" s="85"/>
      <c r="K9" s="85"/>
      <c r="L9" s="85"/>
      <c r="M9" s="102" t="s">
        <v>22</v>
      </c>
      <c r="N9" s="103"/>
      <c r="O9" s="103"/>
      <c r="P9" s="103"/>
      <c r="Q9" s="9"/>
      <c r="R9" s="9"/>
      <c r="S9" s="9"/>
    </row>
    <row r="10" spans="3:19" ht="15.75">
      <c r="C10" s="14" t="s">
        <v>14</v>
      </c>
      <c r="D10" s="14"/>
      <c r="E10" s="14"/>
      <c r="F10" s="104"/>
      <c r="G10" s="104"/>
      <c r="H10" s="104"/>
      <c r="I10" s="104"/>
      <c r="J10" s="104"/>
      <c r="K10" s="104"/>
      <c r="L10" s="104"/>
      <c r="M10" s="103"/>
      <c r="N10" s="103"/>
      <c r="O10" s="103"/>
      <c r="P10" s="103"/>
      <c r="Q10" s="10"/>
      <c r="R10" s="10"/>
      <c r="S10" s="10"/>
    </row>
    <row r="11" spans="3:19" ht="15.75">
      <c r="C11" s="14" t="s">
        <v>15</v>
      </c>
      <c r="D11" s="14"/>
      <c r="E11" s="14"/>
      <c r="F11" s="104"/>
      <c r="G11" s="105"/>
      <c r="H11" s="105"/>
      <c r="I11" s="105"/>
      <c r="J11" s="105"/>
      <c r="K11" s="105"/>
      <c r="L11" s="105"/>
      <c r="M11" s="103"/>
      <c r="N11" s="103"/>
      <c r="O11" s="103"/>
      <c r="P11" s="103"/>
      <c r="Q11" s="10"/>
      <c r="R11" s="10"/>
      <c r="S11" s="10"/>
    </row>
    <row r="12" spans="3:19" ht="15.75">
      <c r="C12" s="14" t="s">
        <v>29</v>
      </c>
      <c r="D12" s="14"/>
      <c r="E12" s="14"/>
      <c r="F12" s="86"/>
      <c r="G12" s="86"/>
      <c r="H12" s="86"/>
      <c r="I12" s="86"/>
      <c r="J12" s="86"/>
      <c r="K12" s="86"/>
      <c r="L12" s="86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86"/>
      <c r="G13" s="87"/>
      <c r="H13" s="87"/>
      <c r="I13" s="87"/>
      <c r="J13" s="87"/>
      <c r="K13" s="87"/>
      <c r="L13" s="87"/>
      <c r="M13" s="14"/>
      <c r="N13" s="14"/>
      <c r="O13" s="18"/>
      <c r="P13" s="18"/>
      <c r="R13" s="16"/>
      <c r="S13" s="16"/>
    </row>
    <row r="14" spans="3:19" ht="16.5" thickBot="1">
      <c r="C14" s="33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112" t="s">
        <v>23</v>
      </c>
      <c r="B15" s="20"/>
      <c r="C15" s="122" t="s">
        <v>16</v>
      </c>
      <c r="D15" s="123"/>
      <c r="E15" s="115" t="s">
        <v>24</v>
      </c>
      <c r="F15" s="77" t="s">
        <v>49</v>
      </c>
      <c r="G15" s="88"/>
      <c r="H15" s="114" t="s">
        <v>51</v>
      </c>
      <c r="I15" s="88"/>
      <c r="J15" s="77" t="s">
        <v>18</v>
      </c>
      <c r="K15" s="88"/>
      <c r="L15" s="77" t="s">
        <v>19</v>
      </c>
      <c r="M15" s="88"/>
      <c r="N15" s="77" t="s">
        <v>20</v>
      </c>
      <c r="O15" s="88"/>
      <c r="P15" s="77" t="s">
        <v>21</v>
      </c>
      <c r="Q15" s="78"/>
      <c r="R15" s="7"/>
      <c r="S15" s="74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113"/>
      <c r="B16" s="8"/>
      <c r="C16" s="120">
        <v>39695</v>
      </c>
      <c r="D16" s="121"/>
      <c r="E16" s="116"/>
      <c r="F16" s="89"/>
      <c r="G16" s="90"/>
      <c r="H16" s="89"/>
      <c r="I16" s="90"/>
      <c r="J16" s="89"/>
      <c r="K16" s="90"/>
      <c r="L16" s="89"/>
      <c r="M16" s="90"/>
      <c r="N16" s="89"/>
      <c r="O16" s="90"/>
      <c r="P16" s="79"/>
      <c r="Q16" s="80"/>
      <c r="R16" s="1"/>
      <c r="S16" s="75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113"/>
      <c r="B17" s="5"/>
      <c r="C17" s="118" t="s">
        <v>30</v>
      </c>
      <c r="D17" s="119"/>
      <c r="E17" s="116"/>
      <c r="F17" s="89"/>
      <c r="G17" s="90"/>
      <c r="H17" s="91"/>
      <c r="I17" s="92"/>
      <c r="J17" s="91"/>
      <c r="K17" s="92"/>
      <c r="L17" s="91"/>
      <c r="M17" s="92"/>
      <c r="N17" s="91"/>
      <c r="O17" s="92"/>
      <c r="P17" s="81"/>
      <c r="Q17" s="82"/>
      <c r="R17" s="6"/>
      <c r="S17" s="76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57"/>
      <c r="B18" s="38" t="s">
        <v>12</v>
      </c>
      <c r="C18" s="50" t="s">
        <v>17</v>
      </c>
      <c r="D18" s="50" t="s">
        <v>8</v>
      </c>
      <c r="E18" s="117"/>
      <c r="F18" s="93"/>
      <c r="G18" s="94"/>
      <c r="H18" s="2" t="s">
        <v>10</v>
      </c>
      <c r="I18" s="3" t="s">
        <v>9</v>
      </c>
      <c r="J18" s="2" t="s">
        <v>10</v>
      </c>
      <c r="K18" s="3" t="s">
        <v>9</v>
      </c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3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9" ht="15.75">
      <c r="A19" s="56">
        <v>1</v>
      </c>
      <c r="B19" s="22"/>
      <c r="C19" s="49">
        <v>120</v>
      </c>
      <c r="D19" s="49" t="s">
        <v>61</v>
      </c>
      <c r="E19" s="40" t="s">
        <v>90</v>
      </c>
      <c r="F19" s="124" t="s">
        <v>56</v>
      </c>
      <c r="G19" s="125"/>
      <c r="H19" s="24"/>
      <c r="I19" s="23">
        <f>IF(D19="","",12.5)</f>
        <v>12.5</v>
      </c>
      <c r="J19" s="24"/>
      <c r="K19" s="23"/>
      <c r="L19" s="24"/>
      <c r="M19" s="23">
        <v>46</v>
      </c>
      <c r="N19" s="24"/>
      <c r="O19" s="23"/>
      <c r="P19" s="24"/>
      <c r="Q19" s="23"/>
      <c r="R19" s="25">
        <f aca="true" t="shared" si="0" ref="R19:R49">IF(B19="",0,H19+J19+L19+N19+P19)</f>
        <v>0</v>
      </c>
      <c r="S19" s="23">
        <f>IF(R19=0,"",H19*I19+J19*K19+L19*M19+N19*O19+P19*Q19)</f>
      </c>
    </row>
    <row r="20" spans="1:19" ht="16.5">
      <c r="A20" s="56">
        <v>2</v>
      </c>
      <c r="B20" s="71" t="s">
        <v>109</v>
      </c>
      <c r="C20" s="72"/>
      <c r="D20" s="58" t="s">
        <v>62</v>
      </c>
      <c r="E20" s="68" t="s">
        <v>111</v>
      </c>
      <c r="F20" s="69"/>
      <c r="G20" s="69"/>
      <c r="H20" s="69"/>
      <c r="I20" s="70"/>
      <c r="J20" s="24"/>
      <c r="K20" s="23"/>
      <c r="L20" s="24"/>
      <c r="M20" s="23"/>
      <c r="N20" s="24"/>
      <c r="O20" s="23"/>
      <c r="P20" s="24"/>
      <c r="Q20" s="23"/>
      <c r="R20" s="25">
        <f t="shared" si="0"/>
        <v>0</v>
      </c>
      <c r="S20" s="23">
        <f aca="true" t="shared" si="1" ref="S20:S30">IF(R20=0,"",H20*I20+J20*K20+L20*M20+N20*O20+P20*Q20)</f>
      </c>
    </row>
    <row r="21" spans="1:19" ht="15.75">
      <c r="A21" s="56">
        <v>3</v>
      </c>
      <c r="B21" s="22"/>
      <c r="C21" s="40">
        <v>160</v>
      </c>
      <c r="D21" s="40" t="s">
        <v>63</v>
      </c>
      <c r="E21" s="40" t="s">
        <v>92</v>
      </c>
      <c r="F21" s="73" t="s">
        <v>56</v>
      </c>
      <c r="G21" s="60"/>
      <c r="H21" s="24"/>
      <c r="I21" s="23">
        <f aca="true" t="shared" si="2" ref="I21:I30">IF(D21="","",12.5)</f>
        <v>12.5</v>
      </c>
      <c r="J21" s="24"/>
      <c r="K21" s="23">
        <v>43</v>
      </c>
      <c r="L21" s="24"/>
      <c r="M21" s="23">
        <v>64.5</v>
      </c>
      <c r="N21" s="24"/>
      <c r="O21" s="23"/>
      <c r="P21" s="24"/>
      <c r="Q21" s="23">
        <v>38</v>
      </c>
      <c r="R21" s="25">
        <f t="shared" si="0"/>
        <v>0</v>
      </c>
      <c r="S21" s="23">
        <f t="shared" si="1"/>
      </c>
    </row>
    <row r="22" spans="1:19" ht="15.75">
      <c r="A22" s="56">
        <v>4</v>
      </c>
      <c r="B22" s="22"/>
      <c r="C22" s="40">
        <v>166</v>
      </c>
      <c r="D22" s="40" t="s">
        <v>64</v>
      </c>
      <c r="E22" s="40" t="s">
        <v>93</v>
      </c>
      <c r="F22" s="73" t="s">
        <v>59</v>
      </c>
      <c r="G22" s="60"/>
      <c r="H22" s="24"/>
      <c r="I22" s="23">
        <f t="shared" si="2"/>
        <v>12.5</v>
      </c>
      <c r="J22" s="24"/>
      <c r="K22" s="23">
        <v>24.5</v>
      </c>
      <c r="L22" s="24"/>
      <c r="M22" s="23">
        <v>53</v>
      </c>
      <c r="N22" s="24"/>
      <c r="O22" s="23"/>
      <c r="P22" s="24"/>
      <c r="Q22" s="23"/>
      <c r="R22" s="25">
        <f t="shared" si="0"/>
        <v>0</v>
      </c>
      <c r="S22" s="23">
        <f t="shared" si="1"/>
      </c>
    </row>
    <row r="23" spans="1:19" ht="15.75">
      <c r="A23" s="56">
        <v>5</v>
      </c>
      <c r="B23" s="22"/>
      <c r="C23" s="40">
        <v>170</v>
      </c>
      <c r="D23" s="40" t="s">
        <v>65</v>
      </c>
      <c r="E23" s="40" t="s">
        <v>94</v>
      </c>
      <c r="F23" s="73" t="s">
        <v>56</v>
      </c>
      <c r="G23" s="60"/>
      <c r="H23" s="24"/>
      <c r="I23" s="23">
        <f t="shared" si="2"/>
        <v>12.5</v>
      </c>
      <c r="J23" s="24"/>
      <c r="K23" s="23">
        <v>1.5</v>
      </c>
      <c r="L23" s="24"/>
      <c r="M23" s="23"/>
      <c r="N23" s="24"/>
      <c r="O23" s="23"/>
      <c r="P23" s="24"/>
      <c r="Q23" s="23"/>
      <c r="R23" s="25">
        <f t="shared" si="0"/>
        <v>0</v>
      </c>
      <c r="S23" s="23">
        <f t="shared" si="1"/>
      </c>
    </row>
    <row r="24" spans="1:19" ht="15.75">
      <c r="A24" s="56">
        <v>6</v>
      </c>
      <c r="B24" s="22"/>
      <c r="C24" s="40">
        <v>180</v>
      </c>
      <c r="D24" s="40" t="s">
        <v>66</v>
      </c>
      <c r="E24" s="40" t="s">
        <v>94</v>
      </c>
      <c r="F24" s="73" t="s">
        <v>56</v>
      </c>
      <c r="G24" s="60"/>
      <c r="H24" s="24"/>
      <c r="I24" s="23">
        <f t="shared" si="2"/>
        <v>12.5</v>
      </c>
      <c r="J24" s="24"/>
      <c r="K24" s="23">
        <v>2</v>
      </c>
      <c r="L24" s="24"/>
      <c r="M24" s="23"/>
      <c r="N24" s="24"/>
      <c r="O24" s="23"/>
      <c r="P24" s="24"/>
      <c r="Q24" s="23"/>
      <c r="R24" s="25">
        <f t="shared" si="0"/>
        <v>0</v>
      </c>
      <c r="S24" s="23">
        <f t="shared" si="1"/>
      </c>
    </row>
    <row r="25" spans="1:19" ht="15.75">
      <c r="A25" s="56">
        <v>7</v>
      </c>
      <c r="B25" s="22"/>
      <c r="C25" s="40">
        <v>200</v>
      </c>
      <c r="D25" s="40" t="s">
        <v>67</v>
      </c>
      <c r="E25" s="40" t="s">
        <v>95</v>
      </c>
      <c r="F25" s="73" t="s">
        <v>58</v>
      </c>
      <c r="G25" s="60"/>
      <c r="H25" s="24"/>
      <c r="I25" s="23">
        <f t="shared" si="2"/>
        <v>12.5</v>
      </c>
      <c r="J25" s="24"/>
      <c r="K25" s="23">
        <v>33</v>
      </c>
      <c r="L25" s="24"/>
      <c r="M25" s="23"/>
      <c r="N25" s="24"/>
      <c r="O25" s="23">
        <v>2.5</v>
      </c>
      <c r="P25" s="24"/>
      <c r="Q25" s="23">
        <v>19</v>
      </c>
      <c r="R25" s="25">
        <f t="shared" si="0"/>
        <v>0</v>
      </c>
      <c r="S25" s="23">
        <f t="shared" si="1"/>
      </c>
    </row>
    <row r="26" spans="1:19" ht="15.75">
      <c r="A26" s="56">
        <v>8</v>
      </c>
      <c r="B26" s="22"/>
      <c r="C26" s="40">
        <v>230</v>
      </c>
      <c r="D26" s="40" t="s">
        <v>68</v>
      </c>
      <c r="E26" s="40" t="s">
        <v>96</v>
      </c>
      <c r="F26" s="73" t="s">
        <v>55</v>
      </c>
      <c r="G26" s="60"/>
      <c r="H26" s="24"/>
      <c r="I26" s="23">
        <f t="shared" si="2"/>
        <v>12.5</v>
      </c>
      <c r="J26" s="24"/>
      <c r="K26" s="23">
        <v>32</v>
      </c>
      <c r="L26" s="24"/>
      <c r="M26" s="23"/>
      <c r="N26" s="24"/>
      <c r="O26" s="23"/>
      <c r="P26" s="24"/>
      <c r="Q26" s="23"/>
      <c r="R26" s="25">
        <f t="shared" si="0"/>
        <v>0</v>
      </c>
      <c r="S26" s="23">
        <f t="shared" si="1"/>
      </c>
    </row>
    <row r="27" spans="1:19" ht="15.75">
      <c r="A27" s="56">
        <v>9</v>
      </c>
      <c r="B27" s="22"/>
      <c r="C27" s="40">
        <v>240</v>
      </c>
      <c r="D27" s="40" t="s">
        <v>69</v>
      </c>
      <c r="E27" s="40" t="s">
        <v>91</v>
      </c>
      <c r="F27" s="73" t="s">
        <v>56</v>
      </c>
      <c r="G27" s="60"/>
      <c r="H27" s="24"/>
      <c r="I27" s="23">
        <f t="shared" si="2"/>
        <v>12.5</v>
      </c>
      <c r="J27" s="24"/>
      <c r="K27" s="23">
        <v>16</v>
      </c>
      <c r="L27" s="24"/>
      <c r="M27" s="23"/>
      <c r="N27" s="24"/>
      <c r="O27" s="23"/>
      <c r="P27" s="24"/>
      <c r="Q27" s="23"/>
      <c r="R27" s="25">
        <f t="shared" si="0"/>
        <v>0</v>
      </c>
      <c r="S27" s="23">
        <f t="shared" si="1"/>
      </c>
    </row>
    <row r="28" spans="1:19" ht="16.5">
      <c r="A28" s="56">
        <v>10</v>
      </c>
      <c r="B28" s="71" t="s">
        <v>109</v>
      </c>
      <c r="C28" s="72"/>
      <c r="D28" s="58" t="s">
        <v>70</v>
      </c>
      <c r="E28" s="68" t="s">
        <v>112</v>
      </c>
      <c r="F28" s="69"/>
      <c r="G28" s="69"/>
      <c r="H28" s="69"/>
      <c r="I28" s="70"/>
      <c r="J28" s="24"/>
      <c r="K28" s="23"/>
      <c r="L28" s="24"/>
      <c r="M28" s="23"/>
      <c r="N28" s="24"/>
      <c r="O28" s="23"/>
      <c r="P28" s="24"/>
      <c r="Q28" s="23"/>
      <c r="R28" s="25">
        <f t="shared" si="0"/>
        <v>0</v>
      </c>
      <c r="S28" s="23">
        <f t="shared" si="1"/>
      </c>
    </row>
    <row r="29" spans="1:19" ht="15.75">
      <c r="A29" s="56">
        <v>11</v>
      </c>
      <c r="B29" s="22"/>
      <c r="C29" s="40">
        <v>260</v>
      </c>
      <c r="D29" s="40" t="s">
        <v>71</v>
      </c>
      <c r="E29" s="40" t="s">
        <v>91</v>
      </c>
      <c r="F29" s="73" t="s">
        <v>55</v>
      </c>
      <c r="G29" s="60"/>
      <c r="H29" s="24"/>
      <c r="I29" s="23">
        <f t="shared" si="2"/>
        <v>12.5</v>
      </c>
      <c r="J29" s="24"/>
      <c r="K29" s="23">
        <v>30</v>
      </c>
      <c r="L29" s="24"/>
      <c r="M29" s="23"/>
      <c r="N29" s="24"/>
      <c r="O29" s="23"/>
      <c r="P29" s="24"/>
      <c r="Q29" s="23">
        <v>32</v>
      </c>
      <c r="R29" s="25">
        <f t="shared" si="0"/>
        <v>0</v>
      </c>
      <c r="S29" s="23">
        <f t="shared" si="1"/>
      </c>
    </row>
    <row r="30" spans="1:19" ht="15.75">
      <c r="A30" s="56">
        <v>12</v>
      </c>
      <c r="B30" s="22"/>
      <c r="C30" s="40">
        <v>280</v>
      </c>
      <c r="D30" s="40" t="s">
        <v>72</v>
      </c>
      <c r="E30" s="40" t="s">
        <v>94</v>
      </c>
      <c r="F30" s="73" t="s">
        <v>55</v>
      </c>
      <c r="G30" s="60"/>
      <c r="H30" s="24"/>
      <c r="I30" s="23">
        <f t="shared" si="2"/>
        <v>12.5</v>
      </c>
      <c r="J30" s="24"/>
      <c r="K30" s="23">
        <v>2</v>
      </c>
      <c r="L30" s="24"/>
      <c r="M30" s="23"/>
      <c r="N30" s="24"/>
      <c r="O30" s="23"/>
      <c r="P30" s="24"/>
      <c r="Q30" s="23"/>
      <c r="R30" s="25">
        <f t="shared" si="0"/>
        <v>0</v>
      </c>
      <c r="S30" s="23">
        <f t="shared" si="1"/>
      </c>
    </row>
    <row r="31" spans="1:19" ht="16.5">
      <c r="A31" s="56">
        <v>13</v>
      </c>
      <c r="B31" s="71" t="s">
        <v>109</v>
      </c>
      <c r="C31" s="72"/>
      <c r="D31" s="58" t="s">
        <v>60</v>
      </c>
      <c r="E31" s="68" t="s">
        <v>110</v>
      </c>
      <c r="F31" s="69"/>
      <c r="G31" s="69"/>
      <c r="H31" s="69"/>
      <c r="I31" s="70"/>
      <c r="J31" s="24"/>
      <c r="K31" s="23"/>
      <c r="L31" s="24"/>
      <c r="M31" s="23"/>
      <c r="N31" s="24"/>
      <c r="O31" s="23"/>
      <c r="P31" s="24"/>
      <c r="Q31" s="23"/>
      <c r="R31" s="25">
        <f t="shared" si="0"/>
        <v>0</v>
      </c>
      <c r="S31" s="23">
        <f aca="true" t="shared" si="3" ref="S31:S49">IF(R31=0,"",H31*I31+J31*K31+L31*M31+N31*O31+P31*Q31)</f>
      </c>
    </row>
    <row r="32" spans="1:19" ht="15.75">
      <c r="A32" s="56">
        <v>14</v>
      </c>
      <c r="B32" s="22"/>
      <c r="C32" s="40">
        <v>320</v>
      </c>
      <c r="D32" s="40" t="s">
        <v>73</v>
      </c>
      <c r="E32" s="40" t="s">
        <v>97</v>
      </c>
      <c r="F32" s="73" t="s">
        <v>59</v>
      </c>
      <c r="G32" s="60"/>
      <c r="H32" s="24"/>
      <c r="I32" s="23">
        <f aca="true" t="shared" si="4" ref="I32:I49">IF(D32="","",12.5)</f>
        <v>12.5</v>
      </c>
      <c r="J32" s="24"/>
      <c r="K32" s="23"/>
      <c r="L32" s="24"/>
      <c r="M32" s="23"/>
      <c r="N32" s="24"/>
      <c r="O32" s="23"/>
      <c r="P32" s="24"/>
      <c r="Q32" s="23"/>
      <c r="R32" s="25">
        <f t="shared" si="0"/>
        <v>0</v>
      </c>
      <c r="S32" s="23">
        <f t="shared" si="3"/>
      </c>
    </row>
    <row r="33" spans="1:19" ht="15.75">
      <c r="A33" s="56">
        <v>15</v>
      </c>
      <c r="B33" s="22"/>
      <c r="C33" s="40">
        <v>360</v>
      </c>
      <c r="D33" s="40" t="s">
        <v>74</v>
      </c>
      <c r="E33" s="40" t="s">
        <v>98</v>
      </c>
      <c r="F33" s="73" t="s">
        <v>59</v>
      </c>
      <c r="G33" s="60"/>
      <c r="H33" s="24"/>
      <c r="I33" s="23">
        <f t="shared" si="4"/>
        <v>12.5</v>
      </c>
      <c r="J33" s="24"/>
      <c r="K33" s="23"/>
      <c r="L33" s="24"/>
      <c r="M33" s="23">
        <v>15.5</v>
      </c>
      <c r="N33" s="24"/>
      <c r="O33" s="23"/>
      <c r="P33" s="24"/>
      <c r="Q33" s="23"/>
      <c r="R33" s="25">
        <f t="shared" si="0"/>
        <v>0</v>
      </c>
      <c r="S33" s="23">
        <f t="shared" si="3"/>
      </c>
    </row>
    <row r="34" spans="1:19" ht="15.75">
      <c r="A34" s="56">
        <v>16</v>
      </c>
      <c r="B34" s="22"/>
      <c r="C34" s="40">
        <v>370</v>
      </c>
      <c r="D34" s="40" t="s">
        <v>75</v>
      </c>
      <c r="E34" s="40" t="s">
        <v>99</v>
      </c>
      <c r="F34" s="73" t="s">
        <v>59</v>
      </c>
      <c r="G34" s="60"/>
      <c r="H34" s="24"/>
      <c r="I34" s="23">
        <f>IF(D34="","",12.5)</f>
        <v>12.5</v>
      </c>
      <c r="J34" s="24"/>
      <c r="K34" s="23"/>
      <c r="L34" s="24"/>
      <c r="M34" s="23">
        <v>14.5</v>
      </c>
      <c r="N34" s="24"/>
      <c r="O34" s="23"/>
      <c r="P34" s="24"/>
      <c r="Q34" s="23"/>
      <c r="R34" s="25">
        <f t="shared" si="0"/>
        <v>0</v>
      </c>
      <c r="S34" s="23">
        <f>IF(R34=0,"",H34*I34+J34*K34+L34*M34+N34*O34+P34*Q34)</f>
      </c>
    </row>
    <row r="35" spans="1:19" ht="15.75">
      <c r="A35" s="56">
        <v>17</v>
      </c>
      <c r="B35" s="22"/>
      <c r="C35" s="40">
        <v>380</v>
      </c>
      <c r="D35" s="40" t="s">
        <v>76</v>
      </c>
      <c r="E35" s="40" t="s">
        <v>100</v>
      </c>
      <c r="F35" s="73" t="s">
        <v>58</v>
      </c>
      <c r="G35" s="60"/>
      <c r="H35" s="24"/>
      <c r="I35" s="23">
        <f t="shared" si="4"/>
        <v>12.5</v>
      </c>
      <c r="J35" s="24"/>
      <c r="K35" s="23"/>
      <c r="L35" s="24"/>
      <c r="M35" s="23">
        <v>24</v>
      </c>
      <c r="N35" s="24"/>
      <c r="O35" s="23"/>
      <c r="P35" s="24"/>
      <c r="Q35" s="23"/>
      <c r="R35" s="25">
        <f t="shared" si="0"/>
        <v>0</v>
      </c>
      <c r="S35" s="23">
        <f t="shared" si="3"/>
      </c>
    </row>
    <row r="36" spans="1:19" ht="15.75">
      <c r="A36" s="56">
        <v>18</v>
      </c>
      <c r="B36" s="22"/>
      <c r="C36" s="40">
        <v>390</v>
      </c>
      <c r="D36" s="40" t="s">
        <v>77</v>
      </c>
      <c r="E36" s="40" t="s">
        <v>93</v>
      </c>
      <c r="F36" s="73" t="s">
        <v>57</v>
      </c>
      <c r="G36" s="60"/>
      <c r="H36" s="24"/>
      <c r="I36" s="23">
        <f t="shared" si="4"/>
        <v>12.5</v>
      </c>
      <c r="J36" s="24"/>
      <c r="K36" s="23"/>
      <c r="L36" s="24"/>
      <c r="M36" s="23">
        <v>25</v>
      </c>
      <c r="N36" s="24"/>
      <c r="O36" s="23"/>
      <c r="P36" s="24"/>
      <c r="Q36" s="23"/>
      <c r="R36" s="25">
        <f t="shared" si="0"/>
        <v>0</v>
      </c>
      <c r="S36" s="23">
        <f t="shared" si="3"/>
      </c>
    </row>
    <row r="37" spans="1:19" ht="15.75">
      <c r="A37" s="56">
        <v>19</v>
      </c>
      <c r="B37" s="22"/>
      <c r="C37" s="40">
        <v>400</v>
      </c>
      <c r="D37" s="40" t="s">
        <v>89</v>
      </c>
      <c r="E37" s="40" t="s">
        <v>100</v>
      </c>
      <c r="F37" s="73" t="s">
        <v>57</v>
      </c>
      <c r="G37" s="60"/>
      <c r="H37" s="24"/>
      <c r="I37" s="23">
        <f t="shared" si="4"/>
        <v>12.5</v>
      </c>
      <c r="J37" s="24"/>
      <c r="K37" s="23"/>
      <c r="L37" s="24"/>
      <c r="M37" s="23">
        <v>19</v>
      </c>
      <c r="N37" s="24"/>
      <c r="O37" s="23"/>
      <c r="P37" s="24"/>
      <c r="Q37" s="23"/>
      <c r="R37" s="25">
        <f t="shared" si="0"/>
        <v>0</v>
      </c>
      <c r="S37" s="23">
        <f t="shared" si="3"/>
      </c>
    </row>
    <row r="38" spans="1:19" ht="15.75">
      <c r="A38" s="56">
        <v>20</v>
      </c>
      <c r="B38" s="22"/>
      <c r="C38" s="40">
        <v>420</v>
      </c>
      <c r="D38" s="40" t="s">
        <v>78</v>
      </c>
      <c r="E38" s="40" t="s">
        <v>101</v>
      </c>
      <c r="F38" s="73" t="s">
        <v>57</v>
      </c>
      <c r="G38" s="60"/>
      <c r="H38" s="24"/>
      <c r="I38" s="23">
        <f t="shared" si="4"/>
        <v>12.5</v>
      </c>
      <c r="J38" s="24"/>
      <c r="K38" s="23">
        <v>7</v>
      </c>
      <c r="L38" s="24"/>
      <c r="M38" s="23">
        <v>33</v>
      </c>
      <c r="N38" s="24"/>
      <c r="O38" s="23"/>
      <c r="P38" s="24"/>
      <c r="Q38" s="23"/>
      <c r="R38" s="25">
        <f t="shared" si="0"/>
        <v>0</v>
      </c>
      <c r="S38" s="23">
        <f t="shared" si="3"/>
      </c>
    </row>
    <row r="39" spans="1:19" ht="15.75">
      <c r="A39" s="56">
        <v>21</v>
      </c>
      <c r="B39" s="22"/>
      <c r="C39" s="40">
        <v>440</v>
      </c>
      <c r="D39" s="40" t="s">
        <v>106</v>
      </c>
      <c r="E39" s="40" t="s">
        <v>107</v>
      </c>
      <c r="F39" s="73" t="s">
        <v>108</v>
      </c>
      <c r="G39" s="59"/>
      <c r="H39" s="24"/>
      <c r="I39" s="23">
        <f t="shared" si="4"/>
        <v>12.5</v>
      </c>
      <c r="J39" s="24"/>
      <c r="K39" s="23"/>
      <c r="L39" s="24"/>
      <c r="M39" s="23"/>
      <c r="N39" s="24"/>
      <c r="O39" s="23"/>
      <c r="P39" s="24"/>
      <c r="Q39" s="23"/>
      <c r="R39" s="25">
        <f t="shared" si="0"/>
        <v>0</v>
      </c>
      <c r="S39" s="23">
        <f t="shared" si="3"/>
      </c>
    </row>
    <row r="40" spans="1:19" ht="15.75">
      <c r="A40" s="56">
        <v>22</v>
      </c>
      <c r="B40" s="22"/>
      <c r="C40" s="40">
        <v>450</v>
      </c>
      <c r="D40" s="40" t="s">
        <v>79</v>
      </c>
      <c r="E40" s="40" t="s">
        <v>102</v>
      </c>
      <c r="F40" s="73" t="s">
        <v>59</v>
      </c>
      <c r="G40" s="60"/>
      <c r="H40" s="24"/>
      <c r="I40" s="23">
        <f t="shared" si="4"/>
        <v>12.5</v>
      </c>
      <c r="J40" s="24"/>
      <c r="K40" s="23"/>
      <c r="L40" s="24"/>
      <c r="M40" s="23"/>
      <c r="N40" s="24"/>
      <c r="O40" s="23"/>
      <c r="P40" s="24"/>
      <c r="Q40" s="23"/>
      <c r="R40" s="25">
        <f t="shared" si="0"/>
        <v>0</v>
      </c>
      <c r="S40" s="23">
        <f t="shared" si="3"/>
      </c>
    </row>
    <row r="41" spans="1:19" ht="16.5">
      <c r="A41" s="56">
        <v>23</v>
      </c>
      <c r="B41" s="71" t="s">
        <v>109</v>
      </c>
      <c r="C41" s="72"/>
      <c r="D41" s="58" t="s">
        <v>80</v>
      </c>
      <c r="E41" s="68" t="s">
        <v>113</v>
      </c>
      <c r="F41" s="69"/>
      <c r="G41" s="69"/>
      <c r="H41" s="69"/>
      <c r="I41" s="70"/>
      <c r="J41" s="24"/>
      <c r="K41" s="23"/>
      <c r="L41" s="24"/>
      <c r="M41" s="23"/>
      <c r="N41" s="24"/>
      <c r="O41" s="23"/>
      <c r="P41" s="24"/>
      <c r="Q41" s="23"/>
      <c r="R41" s="25">
        <f t="shared" si="0"/>
        <v>0</v>
      </c>
      <c r="S41" s="23">
        <f t="shared" si="3"/>
      </c>
    </row>
    <row r="42" spans="1:19" ht="15.75">
      <c r="A42" s="56">
        <v>24</v>
      </c>
      <c r="B42" s="22"/>
      <c r="C42" s="40">
        <v>470</v>
      </c>
      <c r="D42" s="40" t="s">
        <v>81</v>
      </c>
      <c r="E42" s="40" t="s">
        <v>97</v>
      </c>
      <c r="F42" s="73" t="s">
        <v>58</v>
      </c>
      <c r="G42" s="59"/>
      <c r="H42" s="24"/>
      <c r="I42" s="23">
        <f t="shared" si="4"/>
        <v>12.5</v>
      </c>
      <c r="J42" s="24"/>
      <c r="K42" s="23"/>
      <c r="L42" s="24"/>
      <c r="M42" s="23"/>
      <c r="N42" s="24"/>
      <c r="O42" s="23"/>
      <c r="P42" s="24"/>
      <c r="Q42" s="23"/>
      <c r="R42" s="25">
        <f t="shared" si="0"/>
        <v>0</v>
      </c>
      <c r="S42" s="23">
        <f t="shared" si="3"/>
      </c>
    </row>
    <row r="43" spans="1:19" ht="15.75">
      <c r="A43" s="56">
        <v>25</v>
      </c>
      <c r="B43" s="22"/>
      <c r="C43" s="40">
        <v>500</v>
      </c>
      <c r="D43" s="40" t="s">
        <v>82</v>
      </c>
      <c r="E43" s="40" t="s">
        <v>103</v>
      </c>
      <c r="F43" s="73" t="s">
        <v>55</v>
      </c>
      <c r="G43" s="59"/>
      <c r="H43" s="24"/>
      <c r="I43" s="23">
        <f t="shared" si="4"/>
        <v>12.5</v>
      </c>
      <c r="J43" s="24"/>
      <c r="K43" s="23"/>
      <c r="L43" s="24"/>
      <c r="M43" s="23"/>
      <c r="N43" s="24"/>
      <c r="O43" s="23">
        <v>14.5</v>
      </c>
      <c r="P43" s="24"/>
      <c r="Q43" s="23"/>
      <c r="R43" s="25">
        <f t="shared" si="0"/>
        <v>0</v>
      </c>
      <c r="S43" s="23">
        <f t="shared" si="3"/>
      </c>
    </row>
    <row r="44" spans="1:19" ht="15.75">
      <c r="A44" s="56">
        <v>26</v>
      </c>
      <c r="B44" s="22"/>
      <c r="C44" s="40">
        <v>510</v>
      </c>
      <c r="D44" s="40" t="s">
        <v>83</v>
      </c>
      <c r="E44" s="40" t="s">
        <v>104</v>
      </c>
      <c r="F44" s="73" t="s">
        <v>55</v>
      </c>
      <c r="G44" s="59"/>
      <c r="H44" s="24"/>
      <c r="I44" s="23">
        <f t="shared" si="4"/>
        <v>12.5</v>
      </c>
      <c r="J44" s="24"/>
      <c r="K44" s="23"/>
      <c r="L44" s="24"/>
      <c r="M44" s="23"/>
      <c r="N44" s="24"/>
      <c r="O44" s="23"/>
      <c r="P44" s="24"/>
      <c r="Q44" s="23"/>
      <c r="R44" s="25">
        <f t="shared" si="0"/>
        <v>0</v>
      </c>
      <c r="S44" s="23">
        <f t="shared" si="3"/>
      </c>
    </row>
    <row r="45" spans="1:19" ht="16.5">
      <c r="A45" s="56">
        <v>27</v>
      </c>
      <c r="B45" s="71" t="s">
        <v>109</v>
      </c>
      <c r="C45" s="72"/>
      <c r="D45" s="58" t="s">
        <v>84</v>
      </c>
      <c r="E45" s="68" t="s">
        <v>112</v>
      </c>
      <c r="F45" s="69"/>
      <c r="G45" s="69"/>
      <c r="H45" s="69"/>
      <c r="I45" s="70"/>
      <c r="J45" s="24"/>
      <c r="K45" s="23"/>
      <c r="L45" s="24"/>
      <c r="M45" s="23"/>
      <c r="N45" s="24"/>
      <c r="O45" s="23"/>
      <c r="P45" s="24"/>
      <c r="Q45" s="23"/>
      <c r="R45" s="25">
        <f t="shared" si="0"/>
        <v>0</v>
      </c>
      <c r="S45" s="23">
        <f t="shared" si="3"/>
      </c>
    </row>
    <row r="46" spans="1:19" ht="15.75">
      <c r="A46" s="56">
        <v>28</v>
      </c>
      <c r="B46" s="22"/>
      <c r="C46" s="40">
        <v>530</v>
      </c>
      <c r="D46" s="40" t="s">
        <v>85</v>
      </c>
      <c r="E46" s="40" t="s">
        <v>103</v>
      </c>
      <c r="F46" s="73" t="s">
        <v>56</v>
      </c>
      <c r="G46" s="59"/>
      <c r="H46" s="24"/>
      <c r="I46" s="23">
        <f t="shared" si="4"/>
        <v>12.5</v>
      </c>
      <c r="J46" s="24"/>
      <c r="K46" s="23"/>
      <c r="L46" s="24"/>
      <c r="M46" s="23"/>
      <c r="N46" s="24"/>
      <c r="O46" s="23">
        <v>1.5</v>
      </c>
      <c r="P46" s="24"/>
      <c r="Q46" s="23"/>
      <c r="R46" s="25">
        <f t="shared" si="0"/>
        <v>0</v>
      </c>
      <c r="S46" s="23">
        <f t="shared" si="3"/>
      </c>
    </row>
    <row r="47" spans="1:19" ht="15.75">
      <c r="A47" s="56">
        <v>29</v>
      </c>
      <c r="B47" s="22"/>
      <c r="C47" s="40">
        <v>540</v>
      </c>
      <c r="D47" s="40" t="s">
        <v>86</v>
      </c>
      <c r="E47" s="40" t="s">
        <v>105</v>
      </c>
      <c r="F47" s="73" t="s">
        <v>55</v>
      </c>
      <c r="G47" s="59"/>
      <c r="H47" s="24"/>
      <c r="I47" s="23">
        <f t="shared" si="4"/>
        <v>12.5</v>
      </c>
      <c r="J47" s="24"/>
      <c r="K47" s="23"/>
      <c r="L47" s="24"/>
      <c r="M47" s="23"/>
      <c r="N47" s="24"/>
      <c r="O47" s="23">
        <v>27</v>
      </c>
      <c r="P47" s="24"/>
      <c r="Q47" s="23"/>
      <c r="R47" s="25">
        <f t="shared" si="0"/>
        <v>0</v>
      </c>
      <c r="S47" s="23">
        <f t="shared" si="3"/>
      </c>
    </row>
    <row r="48" spans="1:19" ht="15.75">
      <c r="A48" s="56">
        <v>30</v>
      </c>
      <c r="B48" s="22"/>
      <c r="C48" s="40">
        <v>550</v>
      </c>
      <c r="D48" s="40" t="s">
        <v>87</v>
      </c>
      <c r="E48" s="40" t="s">
        <v>103</v>
      </c>
      <c r="F48" s="73" t="s">
        <v>56</v>
      </c>
      <c r="G48" s="59"/>
      <c r="H48" s="24"/>
      <c r="I48" s="23">
        <f t="shared" si="4"/>
        <v>12.5</v>
      </c>
      <c r="J48" s="24"/>
      <c r="K48" s="23"/>
      <c r="L48" s="24"/>
      <c r="M48" s="23"/>
      <c r="N48" s="24"/>
      <c r="O48" s="23">
        <v>2.5</v>
      </c>
      <c r="P48" s="24"/>
      <c r="Q48" s="23"/>
      <c r="R48" s="25">
        <f t="shared" si="0"/>
        <v>0</v>
      </c>
      <c r="S48" s="23">
        <f t="shared" si="3"/>
      </c>
    </row>
    <row r="49" spans="1:19" ht="15.75">
      <c r="A49" s="56">
        <v>31</v>
      </c>
      <c r="B49" s="22"/>
      <c r="C49" s="40">
        <v>560</v>
      </c>
      <c r="D49" s="40" t="s">
        <v>88</v>
      </c>
      <c r="E49" s="40" t="s">
        <v>103</v>
      </c>
      <c r="F49" s="73" t="s">
        <v>56</v>
      </c>
      <c r="G49" s="60"/>
      <c r="H49" s="24"/>
      <c r="I49" s="23">
        <f t="shared" si="4"/>
        <v>12.5</v>
      </c>
      <c r="J49" s="24"/>
      <c r="K49" s="23"/>
      <c r="L49" s="24"/>
      <c r="M49" s="23"/>
      <c r="N49" s="24"/>
      <c r="O49" s="23">
        <v>6</v>
      </c>
      <c r="P49" s="24"/>
      <c r="Q49" s="23"/>
      <c r="R49" s="25">
        <f t="shared" si="0"/>
        <v>0</v>
      </c>
      <c r="S49" s="23">
        <f t="shared" si="3"/>
      </c>
    </row>
    <row r="50" spans="2:19" ht="15.75">
      <c r="B50" s="26" t="s">
        <v>12</v>
      </c>
      <c r="C50" s="27" t="s">
        <v>27</v>
      </c>
      <c r="J50" s="12"/>
      <c r="K50" s="16"/>
      <c r="L50" s="16"/>
      <c r="M50" s="16"/>
      <c r="N50" s="16"/>
      <c r="O50" s="16"/>
      <c r="P50" s="21"/>
      <c r="Q50" s="21"/>
      <c r="R50" s="29"/>
      <c r="S50" s="30">
        <f>SUM(S19:S49)</f>
        <v>0</v>
      </c>
    </row>
    <row r="51" spans="2:19" ht="15.75">
      <c r="B51" s="39" t="s">
        <v>12</v>
      </c>
      <c r="C51" s="27" t="s">
        <v>26</v>
      </c>
      <c r="J51" s="12"/>
      <c r="K51" s="21"/>
      <c r="L51" s="21"/>
      <c r="M51" s="21"/>
      <c r="N51" s="21"/>
      <c r="O51" s="21"/>
      <c r="P51" s="21"/>
      <c r="Q51" s="21"/>
      <c r="R51" s="29"/>
      <c r="S51" s="16"/>
    </row>
    <row r="52" spans="2:4" ht="15.75">
      <c r="B52" s="26" t="s">
        <v>12</v>
      </c>
      <c r="C52" s="48" t="s">
        <v>33</v>
      </c>
      <c r="D52" s="42"/>
    </row>
    <row r="53" spans="2:4" ht="15.75">
      <c r="B53" s="26" t="s">
        <v>12</v>
      </c>
      <c r="D53" s="47" t="s">
        <v>25</v>
      </c>
    </row>
    <row r="54" spans="2:14" ht="18.75" customHeight="1">
      <c r="B54" s="26" t="s">
        <v>12</v>
      </c>
      <c r="D54" s="41" t="s">
        <v>28</v>
      </c>
      <c r="N54" s="44"/>
    </row>
    <row r="55" spans="2:4" ht="15.75">
      <c r="B55" s="26" t="s">
        <v>12</v>
      </c>
      <c r="D55" s="41" t="s">
        <v>32</v>
      </c>
    </row>
    <row r="56" spans="2:6" ht="15.75">
      <c r="B56" s="26" t="s">
        <v>12</v>
      </c>
      <c r="D56" s="41" t="s">
        <v>34</v>
      </c>
      <c r="E56" s="45" t="s">
        <v>35</v>
      </c>
      <c r="F56" s="41" t="s">
        <v>36</v>
      </c>
    </row>
    <row r="57" spans="2:3" ht="15.75">
      <c r="B57" s="26" t="s">
        <v>12</v>
      </c>
      <c r="C57" s="48" t="s">
        <v>45</v>
      </c>
    </row>
    <row r="58" spans="2:4" ht="15.75">
      <c r="B58" s="26" t="s">
        <v>12</v>
      </c>
      <c r="D58" s="12" t="s">
        <v>46</v>
      </c>
    </row>
    <row r="59" spans="2:17" ht="15.75">
      <c r="B59" s="26" t="s">
        <v>12</v>
      </c>
      <c r="D59" s="12" t="s">
        <v>47</v>
      </c>
      <c r="H59" s="111" t="s">
        <v>48</v>
      </c>
      <c r="I59" s="111"/>
      <c r="J59" s="111"/>
      <c r="K59" s="111"/>
      <c r="L59" s="111"/>
      <c r="M59" s="111"/>
      <c r="N59" s="111"/>
      <c r="O59" s="111"/>
      <c r="P59" s="111"/>
      <c r="Q59" s="111"/>
    </row>
    <row r="60" spans="2:4" ht="15.75">
      <c r="B60" s="26" t="s">
        <v>12</v>
      </c>
      <c r="D60" s="12" t="s">
        <v>50</v>
      </c>
    </row>
    <row r="61" spans="2:4" ht="15.75">
      <c r="B61" s="26"/>
      <c r="D61" s="12"/>
    </row>
  </sheetData>
  <autoFilter ref="B18:B49"/>
  <mergeCells count="70">
    <mergeCell ref="E28:I28"/>
    <mergeCell ref="B28:C28"/>
    <mergeCell ref="B20:C20"/>
    <mergeCell ref="E20:I20"/>
    <mergeCell ref="F46:G46"/>
    <mergeCell ref="F21:G21"/>
    <mergeCell ref="F22:G22"/>
    <mergeCell ref="F26:G26"/>
    <mergeCell ref="F23:G23"/>
    <mergeCell ref="F30:G30"/>
    <mergeCell ref="F25:G25"/>
    <mergeCell ref="H59:Q59"/>
    <mergeCell ref="A15:A17"/>
    <mergeCell ref="H15:I17"/>
    <mergeCell ref="E15:E18"/>
    <mergeCell ref="C17:D17"/>
    <mergeCell ref="C16:D16"/>
    <mergeCell ref="C15:D15"/>
    <mergeCell ref="F33:G33"/>
    <mergeCell ref="F19:G19"/>
    <mergeCell ref="F49:G49"/>
    <mergeCell ref="N8:P8"/>
    <mergeCell ref="J8:K8"/>
    <mergeCell ref="F6:M6"/>
    <mergeCell ref="L8:M8"/>
    <mergeCell ref="C7:H7"/>
    <mergeCell ref="F10:L10"/>
    <mergeCell ref="N15:O17"/>
    <mergeCell ref="F11:L11"/>
    <mergeCell ref="F12:L12"/>
    <mergeCell ref="J15:K17"/>
    <mergeCell ref="D1:Q1"/>
    <mergeCell ref="E2:K2"/>
    <mergeCell ref="L2:S2"/>
    <mergeCell ref="C6:D6"/>
    <mergeCell ref="F5:M5"/>
    <mergeCell ref="C3:P3"/>
    <mergeCell ref="C4:P4"/>
    <mergeCell ref="C5:D5"/>
    <mergeCell ref="S15:S17"/>
    <mergeCell ref="P15:Q17"/>
    <mergeCell ref="I7:P7"/>
    <mergeCell ref="F24:G24"/>
    <mergeCell ref="F9:L9"/>
    <mergeCell ref="F13:L13"/>
    <mergeCell ref="L15:M17"/>
    <mergeCell ref="F15:G18"/>
    <mergeCell ref="D8:H8"/>
    <mergeCell ref="M9:P11"/>
    <mergeCell ref="F27:G27"/>
    <mergeCell ref="F42:G42"/>
    <mergeCell ref="F43:G43"/>
    <mergeCell ref="F44:G44"/>
    <mergeCell ref="F40:G40"/>
    <mergeCell ref="F35:G35"/>
    <mergeCell ref="F32:G32"/>
    <mergeCell ref="F37:G37"/>
    <mergeCell ref="F38:G38"/>
    <mergeCell ref="F29:G29"/>
    <mergeCell ref="F48:G48"/>
    <mergeCell ref="F36:G36"/>
    <mergeCell ref="F34:G34"/>
    <mergeCell ref="F39:G39"/>
    <mergeCell ref="E45:I45"/>
    <mergeCell ref="E41:I41"/>
    <mergeCell ref="B31:C31"/>
    <mergeCell ref="E31:I31"/>
    <mergeCell ref="F47:G47"/>
    <mergeCell ref="B45:C45"/>
    <mergeCell ref="B41:C41"/>
  </mergeCells>
  <conditionalFormatting sqref="N19:N49 J19:J49 L19:L49 P19:P49">
    <cfRule type="expression" priority="1" dxfId="0" stopIfTrue="1">
      <formula>(K19=0)</formula>
    </cfRule>
  </conditionalFormatting>
  <conditionalFormatting sqref="Q19:Q49 K19:K49 M19:M49 O19:O49">
    <cfRule type="cellIs" priority="2" dxfId="1" operator="equal" stopIfTrue="1">
      <formula>0</formula>
    </cfRule>
  </conditionalFormatting>
  <hyperlinks>
    <hyperlink ref="E56" location="Sheet2!A1" display="cover letter "/>
    <hyperlink ref="H59" r:id="rId1" display="http://www.in.gov/dot/div/contracts/letting/index.html"/>
    <hyperlink ref="L2" r:id="rId2" display="http://netservices.indot.in.gov/"/>
  </hyperlinks>
  <printOptions horizontalCentered="1"/>
  <pageMargins left="0" right="0" top="0.75" bottom="0.75" header="0.5" footer="0.5"/>
  <pageSetup horizontalDpi="600" verticalDpi="600" orientation="portrait" scale="80" r:id="rId6"/>
  <headerFooter alignWithMargins="0">
    <oddHeader>&amp;R&amp;D</oddHeader>
    <oddFooter>&amp;RPage &amp;P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lpodorvanova</cp:lastModifiedBy>
  <cp:lastPrinted>2008-07-10T16:13:47Z</cp:lastPrinted>
  <dcterms:created xsi:type="dcterms:W3CDTF">2001-11-19T15:24:38Z</dcterms:created>
  <dcterms:modified xsi:type="dcterms:W3CDTF">2008-09-03T18:26:36Z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