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25200" windowHeight="12450" activeTab="0"/>
  </bookViews>
  <sheets>
    <sheet name="Order Form" sheetId="1" r:id="rId1"/>
  </sheets>
  <definedNames>
    <definedName name="_xlnm._FilterDatabase" localSheetId="0" hidden="1">'Order Form'!$B$24</definedName>
    <definedName name="_xlnm.Print_Area" localSheetId="0">'Order Form'!$B$5:$R$73</definedName>
    <definedName name="_xlnm.Print_Titles" localSheetId="0">'Order Form'!$21:$24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9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<sst xmlns="http://schemas.openxmlformats.org/spreadsheetml/2006/main" count="181" uniqueCount="116">
  <si>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</si>
  <si>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</si>
  <si>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</si>
  <si>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</si>
  <si>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</si>
  <si>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</si>
  <si>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</si>
  <si>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</si>
  <si>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</si>
  <si>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</si>
  <si>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</si>
  <si>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</si>
  <si>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</si>
  <si>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</si>
  <si>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</si>
  <si>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</si>
  <si>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</si>
  <si>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</si>
  <si>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</si>
  <si>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</si>
  <si>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</si>
  <si>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</si>
  <si>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</si>
  <si>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</si>
  <si>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</si>
  <si>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</si>
  <si>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</si>
  <si>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</si>
  <si>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</si>
  <si>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</si>
  <si>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</si>
  <si>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</si>
  <si>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</si>
  <si>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</si>
  <si>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</si>
  <si>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</si>
  <si>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</si>
  <si>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</si>
  <si>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</si>
  <si>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</si>
  <si>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Greenfield</t>
  </si>
  <si>
    <t>EA</t>
  </si>
  <si>
    <t>BA</t>
  </si>
  <si>
    <t>DA</t>
  </si>
  <si>
    <t>Laporte</t>
  </si>
  <si>
    <t>Vincennes</t>
  </si>
  <si>
    <t>EO</t>
  </si>
  <si>
    <t>Seymour</t>
  </si>
  <si>
    <t>Crawfordsville</t>
  </si>
  <si>
    <t xml:space="preserve">IB-29521-A     </t>
  </si>
  <si>
    <t xml:space="preserve">IB-30839-A     </t>
  </si>
  <si>
    <t xml:space="preserve">IR-27845-A     </t>
  </si>
  <si>
    <t xml:space="preserve">IR-29885-A     </t>
  </si>
  <si>
    <t>BA, CB</t>
  </si>
  <si>
    <t xml:space="preserve">IR-29901-A     </t>
  </si>
  <si>
    <t xml:space="preserve">R -27204-A     </t>
  </si>
  <si>
    <t xml:space="preserve">R -28284-E     </t>
  </si>
  <si>
    <t xml:space="preserve">R -28959-A     </t>
  </si>
  <si>
    <t xml:space="preserve">R -29640-A     </t>
  </si>
  <si>
    <t xml:space="preserve">R -29750-A     </t>
  </si>
  <si>
    <t>CB, DA, EK</t>
  </si>
  <si>
    <t xml:space="preserve">R -29888-A     </t>
  </si>
  <si>
    <t xml:space="preserve">R -30011-A     </t>
  </si>
  <si>
    <t xml:space="preserve">R -30198-A     </t>
  </si>
  <si>
    <t xml:space="preserve">R -30213-A     </t>
  </si>
  <si>
    <t xml:space="preserve">R -30384-A     </t>
  </si>
  <si>
    <t xml:space="preserve">R -30573-A     </t>
  </si>
  <si>
    <t xml:space="preserve">R -30645-A     </t>
  </si>
  <si>
    <t xml:space="preserve">R -30653-A     </t>
  </si>
  <si>
    <t xml:space="preserve">RS-28765-A     </t>
  </si>
  <si>
    <t xml:space="preserve">RS-28767-A     </t>
  </si>
  <si>
    <t xml:space="preserve">RS-29391-A     </t>
  </si>
  <si>
    <t xml:space="preserve">RS-29538-A     </t>
  </si>
  <si>
    <t xml:space="preserve">RS-29870-A     </t>
  </si>
  <si>
    <t xml:space="preserve">RS-29871-A     </t>
  </si>
  <si>
    <t xml:space="preserve">RS-30305-A     </t>
  </si>
  <si>
    <t>Ft. Wayne</t>
  </si>
  <si>
    <t xml:space="preserve">B -27002-A     </t>
  </si>
  <si>
    <t xml:space="preserve">B -29027-A     </t>
  </si>
  <si>
    <t xml:space="preserve">B -29267-A     </t>
  </si>
  <si>
    <t xml:space="preserve">B -29582-A     </t>
  </si>
  <si>
    <t xml:space="preserve">B -29608-B     </t>
  </si>
  <si>
    <t xml:space="preserve">B -29642-A     </t>
  </si>
  <si>
    <t>DA, EM</t>
  </si>
  <si>
    <t xml:space="preserve">M -31111-A     </t>
  </si>
  <si>
    <t xml:space="preserve">M -31114-A     </t>
  </si>
  <si>
    <t xml:space="preserve">M -31163-A     </t>
  </si>
  <si>
    <t xml:space="preserve">T -29201-A     </t>
  </si>
  <si>
    <t xml:space="preserve">T -29989-A     </t>
  </si>
  <si>
    <t xml:space="preserve">T -31099-A     </t>
  </si>
  <si>
    <t>Contract
Information Book</t>
  </si>
  <si>
    <t>District</t>
  </si>
  <si>
    <t>Federal ID Number (must have):</t>
  </si>
  <si>
    <t>Phone Number (must have):</t>
  </si>
  <si>
    <t>Fax Number (must have):</t>
  </si>
  <si>
    <t>Email Address (must have):</t>
  </si>
  <si>
    <t>to your order stating that you will pay the total shipping cost.</t>
  </si>
  <si>
    <t>R-31100-A</t>
  </si>
  <si>
    <t>CB,DB</t>
  </si>
  <si>
    <t>CB, DC</t>
  </si>
  <si>
    <t>AB,CB,DC</t>
  </si>
  <si>
    <t>EE</t>
  </si>
  <si>
    <t>BA,CB,EF</t>
  </si>
  <si>
    <t>EI,EN</t>
  </si>
  <si>
    <t>CB,EE,EF</t>
  </si>
  <si>
    <t>BA,CB,EE</t>
  </si>
  <si>
    <t>BA,CB</t>
  </si>
  <si>
    <t>ET</t>
  </si>
  <si>
    <t>0194</t>
  </si>
  <si>
    <t>AB,BA</t>
  </si>
  <si>
    <t>CB,DA</t>
  </si>
  <si>
    <t>BA,CB,0103</t>
  </si>
  <si>
    <t>EK</t>
  </si>
  <si>
    <t>ES</t>
  </si>
  <si>
    <t>Contract</t>
  </si>
  <si>
    <t>Rescheduled to December 10,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</si>
</sst>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0" fillId="0" borderId="15" xfId="21" applyFont="1" applyFill="1" applyBorder="1" applyAlignment="1">
      <alignment wrapText="1"/>
      <protection/>
    </xf>
    <xf numFmtId="0" fontId="29" fillId="0" borderId="15" xfId="21" applyFont="1" applyFill="1" applyBorder="1" applyAlignment="1">
      <alignment wrapText="1"/>
      <protection/>
    </xf>
    <xf numFmtId="1" fontId="20" fillId="0" borderId="15" xfId="21" applyNumberFormat="1" applyFont="1" applyFill="1" applyBorder="1" applyAlignment="1">
      <alignment horizontal="center" wrapText="1"/>
      <protection/>
    </xf>
    <xf numFmtId="0" fontId="25" fillId="0" borderId="0" xfId="20" applyFont="1" applyAlignment="1">
      <alignment/>
    </xf>
    <xf numFmtId="0" fontId="26" fillId="2" borderId="0" xfId="0" applyFont="1" applyFill="1" applyAlignment="1" applyProtection="1">
      <alignment horizontal="right" vertical="center" wrapText="1"/>
      <protection locked="0"/>
    </xf>
    <xf numFmtId="0" fontId="25" fillId="2" borderId="0" xfId="20" applyFont="1" applyFill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NumberFormat="1" applyBorder="1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Border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right" vertical="center" wrapText="1"/>
      <protection locked="0"/>
    </xf>
    <xf numFmtId="0" fontId="25" fillId="2" borderId="0" xfId="20" applyFont="1" applyFill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3" fillId="0" borderId="29" xfId="0" applyNumberFormat="1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49" fontId="20" fillId="0" borderId="32" xfId="21" applyNumberFormat="1" applyFont="1" applyFill="1" applyBorder="1" applyAlignment="1">
      <alignment wrapText="1"/>
      <protection/>
    </xf>
    <xf numFmtId="0" fontId="29" fillId="0" borderId="32" xfId="21" applyFont="1" applyFill="1" applyBorder="1" applyAlignment="1">
      <alignment wrapText="1"/>
      <protection/>
    </xf>
    <xf numFmtId="0" fontId="3" fillId="0" borderId="33" xfId="0" applyFont="1" applyFill="1" applyBorder="1" applyAlignment="1" applyProtection="1">
      <alignment horizontal="center" vertical="center"/>
      <protection locked="0"/>
    </xf>
    <xf numFmtId="164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35" xfId="21" applyFont="1" applyFill="1" applyBorder="1" applyAlignment="1">
      <alignment wrapText="1"/>
      <protection/>
    </xf>
    <xf numFmtId="0" fontId="29" fillId="0" borderId="35" xfId="21" applyFont="1" applyFill="1" applyBorder="1" applyAlignment="1">
      <alignment wrapText="1"/>
      <protection/>
    </xf>
    <xf numFmtId="0" fontId="3" fillId="0" borderId="36" xfId="0" applyFont="1" applyFill="1" applyBorder="1" applyAlignment="1" applyProtection="1">
      <alignment horizontal="center" vertical="center"/>
      <protection locked="0"/>
    </xf>
    <xf numFmtId="1" fontId="20" fillId="0" borderId="32" xfId="21" applyNumberFormat="1" applyFont="1" applyFill="1" applyBorder="1" applyAlignment="1">
      <alignment horizont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 locked="0"/>
    </xf>
    <xf numFmtId="1" fontId="20" fillId="0" borderId="35" xfId="21" applyNumberFormat="1" applyFont="1" applyFill="1" applyBorder="1" applyAlignment="1">
      <alignment horizontal="center" wrapText="1"/>
      <protection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/>
    </xf>
    <xf numFmtId="0" fontId="20" fillId="0" borderId="32" xfId="21" applyFont="1" applyFill="1" applyBorder="1" applyAlignment="1">
      <alignment wrapText="1"/>
      <protection/>
    </xf>
    <xf numFmtId="49" fontId="30" fillId="5" borderId="40" xfId="21" applyNumberFormat="1" applyFont="1" applyFill="1" applyBorder="1" applyAlignment="1">
      <alignment wrapText="1"/>
      <protection/>
    </xf>
    <xf numFmtId="0" fontId="3" fillId="4" borderId="41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0" fillId="5" borderId="42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10</xdr:row>
      <xdr:rowOff>171450</xdr:rowOff>
    </xdr:from>
    <xdr:to>
      <xdr:col>11</xdr:col>
      <xdr:colOff>247650</xdr:colOff>
      <xdr:row>15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76925" y="25717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23</xdr:row>
      <xdr:rowOff>47625</xdr:rowOff>
    </xdr:from>
    <xdr:to>
      <xdr:col>0</xdr:col>
      <xdr:colOff>581025</xdr:colOff>
      <xdr:row>23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514350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74"/>
  <sheetViews>
    <sheetView showGridLines="0" tabSelected="1" workbookViewId="0" topLeftCell="A28">
      <selection activeCell="D45" sqref="D45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1" customWidth="1"/>
    <col min="6" max="6" width="11.375" style="11" customWidth="1"/>
    <col min="7" max="7" width="3.625" style="11" customWidth="1"/>
    <col min="8" max="8" width="5.625" style="11" customWidth="1"/>
    <col min="9" max="9" width="3.125" style="11" customWidth="1"/>
    <col min="10" max="10" width="6.875" style="11" customWidth="1"/>
    <col min="11" max="11" width="3.125" style="11" customWidth="1"/>
    <col min="12" max="12" width="6.875" style="11" customWidth="1"/>
    <col min="13" max="13" width="3.125" style="11" customWidth="1"/>
    <col min="14" max="14" width="5.625" style="11" customWidth="1"/>
    <col min="15" max="15" width="3.125" style="11" customWidth="1"/>
    <col min="16" max="16" width="6.75390625" style="11" customWidth="1"/>
    <col min="17" max="17" width="5.625" style="11" hidden="1" customWidth="1"/>
    <col min="18" max="18" width="10.125" style="11" customWidth="1"/>
    <col min="19" max="16384" width="9.00390625" style="11" customWidth="1"/>
  </cols>
  <sheetData>
    <row r="1" spans="2:16" s="41" customFormat="1" ht="20.25" customHeight="1">
      <c r="B1" s="42"/>
      <c r="C1" s="43"/>
      <c r="D1" s="86" t="s">
        <v>37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8" s="41" customFormat="1" ht="17.25" customHeight="1">
      <c r="B2" s="42"/>
      <c r="C2" s="43"/>
      <c r="D2" s="44"/>
      <c r="E2" s="87" t="s">
        <v>38</v>
      </c>
      <c r="F2" s="87"/>
      <c r="G2" s="87"/>
      <c r="H2" s="87"/>
      <c r="I2" s="87"/>
      <c r="J2" s="87"/>
      <c r="K2" s="88" t="s">
        <v>39</v>
      </c>
      <c r="L2" s="89"/>
      <c r="M2" s="89"/>
      <c r="N2" s="89"/>
      <c r="O2" s="89"/>
      <c r="P2" s="89"/>
      <c r="Q2" s="89"/>
      <c r="R2" s="89"/>
    </row>
    <row r="3" spans="2:18" s="41" customFormat="1" ht="17.25" customHeight="1">
      <c r="B3" s="42"/>
      <c r="C3" s="43"/>
      <c r="D3" s="44"/>
      <c r="E3" s="49"/>
      <c r="F3" s="49"/>
      <c r="G3" s="49"/>
      <c r="H3" s="49"/>
      <c r="I3" s="49"/>
      <c r="J3" s="49"/>
      <c r="K3" s="50"/>
      <c r="L3" s="51"/>
      <c r="M3" s="51"/>
      <c r="N3" s="51"/>
      <c r="O3" s="51"/>
      <c r="P3" s="51"/>
      <c r="Q3" s="51"/>
      <c r="R3" s="51"/>
    </row>
    <row r="4" spans="2:18" s="41" customFormat="1" ht="17.25" customHeight="1">
      <c r="B4" s="42"/>
      <c r="C4" s="43"/>
      <c r="D4" s="44"/>
      <c r="E4" s="49"/>
      <c r="F4" s="49"/>
      <c r="G4" s="49"/>
      <c r="H4" s="49"/>
      <c r="I4" s="49"/>
      <c r="J4" s="49"/>
      <c r="K4" s="50"/>
      <c r="L4" s="51"/>
      <c r="M4" s="51"/>
      <c r="N4" s="51"/>
      <c r="O4" s="51"/>
      <c r="P4" s="51"/>
      <c r="Q4" s="51"/>
      <c r="R4" s="51"/>
    </row>
    <row r="5" spans="3:18" ht="38.25" customHeight="1">
      <c r="C5" s="72" t="s">
        <v>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3"/>
      <c r="Q5" s="13"/>
      <c r="R5" s="13"/>
    </row>
    <row r="6" spans="3:18" ht="15.75">
      <c r="C6" s="72" t="s">
        <v>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13"/>
      <c r="Q6" s="13"/>
      <c r="R6" s="13"/>
    </row>
    <row r="7" spans="3:18" ht="15.75">
      <c r="C7" s="77" t="s">
        <v>3</v>
      </c>
      <c r="D7" s="77"/>
      <c r="E7" s="15"/>
      <c r="F7" s="75"/>
      <c r="G7" s="75"/>
      <c r="H7" s="75"/>
      <c r="I7" s="75"/>
      <c r="J7" s="75"/>
      <c r="K7" s="75"/>
      <c r="L7" s="75"/>
      <c r="M7" s="14"/>
      <c r="N7" s="14"/>
      <c r="O7" s="14"/>
      <c r="P7" s="16"/>
      <c r="Q7" s="16"/>
      <c r="R7" s="16"/>
    </row>
    <row r="8" spans="3:18" ht="15.75">
      <c r="C8" s="77" t="s">
        <v>2</v>
      </c>
      <c r="D8" s="77"/>
      <c r="E8" s="15"/>
      <c r="F8" s="75"/>
      <c r="G8" s="75"/>
      <c r="H8" s="75"/>
      <c r="I8" s="75"/>
      <c r="J8" s="75"/>
      <c r="K8" s="75"/>
      <c r="L8" s="75"/>
      <c r="M8" s="14"/>
      <c r="N8" s="14"/>
      <c r="O8" s="14"/>
      <c r="P8" s="16"/>
      <c r="Q8" s="16"/>
      <c r="R8" s="16"/>
    </row>
    <row r="9" spans="3:18" ht="15.75">
      <c r="C9" s="77" t="s">
        <v>27</v>
      </c>
      <c r="D9" s="78"/>
      <c r="E9" s="78"/>
      <c r="F9" s="78"/>
      <c r="G9" s="79"/>
      <c r="H9" s="98"/>
      <c r="I9" s="99"/>
      <c r="J9" s="99"/>
      <c r="K9" s="99"/>
      <c r="L9" s="99"/>
      <c r="M9" s="99"/>
      <c r="N9" s="99"/>
      <c r="O9" s="99"/>
      <c r="P9" s="16"/>
      <c r="Q9" s="16"/>
      <c r="R9" s="16"/>
    </row>
    <row r="10" spans="3:18" ht="15.75">
      <c r="C10" s="17" t="s">
        <v>4</v>
      </c>
      <c r="D10" s="74"/>
      <c r="E10" s="74"/>
      <c r="F10" s="74"/>
      <c r="G10" s="74"/>
      <c r="H10" s="14" t="s">
        <v>5</v>
      </c>
      <c r="I10" s="74"/>
      <c r="J10" s="74"/>
      <c r="K10" s="76" t="s">
        <v>6</v>
      </c>
      <c r="L10" s="76"/>
      <c r="M10" s="74"/>
      <c r="N10" s="74"/>
      <c r="O10" s="74"/>
      <c r="P10" s="16"/>
      <c r="Q10" s="16"/>
      <c r="R10" s="16"/>
    </row>
    <row r="11" spans="3:18" ht="15.75">
      <c r="C11" s="14" t="s">
        <v>92</v>
      </c>
      <c r="D11" s="14"/>
      <c r="E11" s="14"/>
      <c r="F11" s="83"/>
      <c r="G11" s="83"/>
      <c r="H11" s="83"/>
      <c r="I11" s="83"/>
      <c r="J11" s="83"/>
      <c r="K11" s="83"/>
      <c r="L11" s="81" t="s">
        <v>19</v>
      </c>
      <c r="M11" s="82"/>
      <c r="N11" s="82"/>
      <c r="O11" s="82"/>
      <c r="P11" s="9"/>
      <c r="Q11" s="9"/>
      <c r="R11" s="9"/>
    </row>
    <row r="12" spans="3:18" ht="15.75">
      <c r="C12" s="14" t="s">
        <v>93</v>
      </c>
      <c r="D12" s="14"/>
      <c r="E12" s="14"/>
      <c r="F12" s="80"/>
      <c r="G12" s="80"/>
      <c r="H12" s="80"/>
      <c r="I12" s="80"/>
      <c r="J12" s="80"/>
      <c r="K12" s="80"/>
      <c r="L12" s="82"/>
      <c r="M12" s="82"/>
      <c r="N12" s="82"/>
      <c r="O12" s="82"/>
      <c r="P12" s="10"/>
      <c r="Q12" s="10"/>
      <c r="R12" s="10"/>
    </row>
    <row r="13" spans="3:18" ht="15.75">
      <c r="C13" s="14" t="s">
        <v>94</v>
      </c>
      <c r="D13" s="14"/>
      <c r="E13" s="14"/>
      <c r="F13" s="100"/>
      <c r="G13" s="100"/>
      <c r="H13" s="100"/>
      <c r="I13" s="100"/>
      <c r="J13" s="100"/>
      <c r="K13" s="100"/>
      <c r="L13" s="82"/>
      <c r="M13" s="82"/>
      <c r="N13" s="82"/>
      <c r="O13" s="82"/>
      <c r="P13" s="10"/>
      <c r="Q13" s="10"/>
      <c r="R13" s="10"/>
    </row>
    <row r="14" spans="3:18" ht="15.75">
      <c r="C14" s="14" t="s">
        <v>95</v>
      </c>
      <c r="D14" s="14"/>
      <c r="E14" s="14"/>
      <c r="F14" s="101"/>
      <c r="G14" s="101"/>
      <c r="H14" s="101"/>
      <c r="I14" s="101"/>
      <c r="J14" s="101"/>
      <c r="K14" s="101"/>
      <c r="L14" s="10"/>
      <c r="M14" s="10"/>
      <c r="N14" s="10"/>
      <c r="O14" s="10"/>
      <c r="P14" s="10"/>
      <c r="Q14" s="10"/>
      <c r="R14" s="10"/>
    </row>
    <row r="15" spans="3:18" ht="15.75">
      <c r="C15" s="14" t="s">
        <v>7</v>
      </c>
      <c r="D15" s="14"/>
      <c r="E15" s="14"/>
      <c r="F15" s="84"/>
      <c r="G15" s="84"/>
      <c r="H15" s="84"/>
      <c r="I15" s="84"/>
      <c r="J15" s="84"/>
      <c r="K15" s="84"/>
      <c r="L15" s="14"/>
      <c r="M15" s="14"/>
      <c r="N15" s="18"/>
      <c r="O15" s="18"/>
      <c r="Q15" s="16"/>
      <c r="R15" s="16"/>
    </row>
    <row r="16" spans="3:18" ht="15.75">
      <c r="C16" s="14"/>
      <c r="D16" s="14"/>
      <c r="E16" s="14"/>
      <c r="F16" s="52"/>
      <c r="G16" s="52"/>
      <c r="H16" s="52"/>
      <c r="I16" s="52"/>
      <c r="J16" s="52"/>
      <c r="K16" s="52"/>
      <c r="L16" s="14"/>
      <c r="M16" s="14"/>
      <c r="N16" s="18"/>
      <c r="O16" s="18"/>
      <c r="Q16" s="16"/>
      <c r="R16" s="16"/>
    </row>
    <row r="17" spans="3:18" ht="15.75">
      <c r="C17" s="14"/>
      <c r="D17" s="14"/>
      <c r="E17" s="14"/>
      <c r="F17" s="52"/>
      <c r="G17" s="52"/>
      <c r="H17" s="52"/>
      <c r="I17" s="52"/>
      <c r="J17" s="52"/>
      <c r="K17" s="52"/>
      <c r="L17" s="14"/>
      <c r="M17" s="14"/>
      <c r="N17" s="18"/>
      <c r="O17" s="18"/>
      <c r="Q17" s="16"/>
      <c r="R17" s="16"/>
    </row>
    <row r="18" spans="3:18" ht="15.75">
      <c r="C18" s="14"/>
      <c r="D18" s="14"/>
      <c r="E18" s="14"/>
      <c r="F18" s="52"/>
      <c r="G18" s="52"/>
      <c r="H18" s="52"/>
      <c r="I18" s="52"/>
      <c r="J18" s="52"/>
      <c r="K18" s="52"/>
      <c r="L18" s="14"/>
      <c r="M18" s="14"/>
      <c r="N18" s="18"/>
      <c r="O18" s="18"/>
      <c r="Q18" s="16"/>
      <c r="R18" s="16"/>
    </row>
    <row r="19" spans="3:18" ht="15.75">
      <c r="C19" s="14"/>
      <c r="D19" s="14"/>
      <c r="E19" s="14"/>
      <c r="F19" s="52"/>
      <c r="G19" s="52"/>
      <c r="H19" s="52"/>
      <c r="I19" s="52"/>
      <c r="J19" s="52"/>
      <c r="K19" s="52"/>
      <c r="L19" s="14"/>
      <c r="M19" s="14"/>
      <c r="N19" s="18"/>
      <c r="O19" s="18"/>
      <c r="Q19" s="16"/>
      <c r="R19" s="16"/>
    </row>
    <row r="20" spans="3:18" ht="16.5" thickBot="1">
      <c r="C20" s="32"/>
      <c r="D20" s="16"/>
      <c r="E20" s="1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57" ht="15.75" customHeight="1">
      <c r="A21" s="57" t="s">
        <v>20</v>
      </c>
      <c r="B21" s="20"/>
      <c r="C21" s="69" t="s">
        <v>13</v>
      </c>
      <c r="D21" s="70"/>
      <c r="E21" s="55" t="s">
        <v>21</v>
      </c>
      <c r="F21" s="60" t="s">
        <v>91</v>
      </c>
      <c r="G21" s="59" t="s">
        <v>90</v>
      </c>
      <c r="H21" s="60"/>
      <c r="I21" s="71" t="s">
        <v>15</v>
      </c>
      <c r="J21" s="60"/>
      <c r="K21" s="71" t="s">
        <v>16</v>
      </c>
      <c r="L21" s="60"/>
      <c r="M21" s="71" t="s">
        <v>17</v>
      </c>
      <c r="N21" s="60"/>
      <c r="O21" s="71" t="s">
        <v>18</v>
      </c>
      <c r="P21" s="93"/>
      <c r="Q21" s="7"/>
      <c r="R21" s="90" t="s">
        <v>11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</row>
    <row r="22" spans="1:157" s="12" customFormat="1" ht="18.75">
      <c r="A22" s="58"/>
      <c r="B22" s="8"/>
      <c r="C22" s="67">
        <v>39771</v>
      </c>
      <c r="D22" s="68"/>
      <c r="E22" s="63"/>
      <c r="F22" s="62"/>
      <c r="G22" s="61"/>
      <c r="H22" s="62"/>
      <c r="I22" s="61"/>
      <c r="J22" s="62"/>
      <c r="K22" s="61"/>
      <c r="L22" s="62"/>
      <c r="M22" s="61"/>
      <c r="N22" s="62"/>
      <c r="O22" s="94"/>
      <c r="P22" s="95"/>
      <c r="Q22" s="1"/>
      <c r="R22" s="9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</row>
    <row r="23" spans="1:157" s="12" customFormat="1" ht="19.5" thickBot="1">
      <c r="A23" s="58"/>
      <c r="B23" s="5"/>
      <c r="C23" s="65" t="s">
        <v>26</v>
      </c>
      <c r="D23" s="66"/>
      <c r="E23" s="63"/>
      <c r="F23" s="62"/>
      <c r="G23" s="53"/>
      <c r="H23" s="54"/>
      <c r="I23" s="53"/>
      <c r="J23" s="54"/>
      <c r="K23" s="53"/>
      <c r="L23" s="54"/>
      <c r="M23" s="53"/>
      <c r="N23" s="54"/>
      <c r="O23" s="96"/>
      <c r="P23" s="97"/>
      <c r="Q23" s="6"/>
      <c r="R23" s="9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</row>
    <row r="24" spans="1:157" s="12" customFormat="1" ht="32.25" thickBot="1">
      <c r="A24" s="22"/>
      <c r="B24" s="33" t="s">
        <v>12</v>
      </c>
      <c r="C24" s="40" t="s">
        <v>14</v>
      </c>
      <c r="D24" s="40" t="s">
        <v>8</v>
      </c>
      <c r="E24" s="64"/>
      <c r="F24" s="85"/>
      <c r="G24" s="2" t="s">
        <v>10</v>
      </c>
      <c r="H24" s="3" t="s">
        <v>9</v>
      </c>
      <c r="I24" s="2" t="s">
        <v>10</v>
      </c>
      <c r="J24" s="3" t="s">
        <v>9</v>
      </c>
      <c r="K24" s="2" t="s">
        <v>10</v>
      </c>
      <c r="L24" s="3" t="s">
        <v>9</v>
      </c>
      <c r="M24" s="2" t="s">
        <v>10</v>
      </c>
      <c r="N24" s="3" t="s">
        <v>9</v>
      </c>
      <c r="O24" s="2" t="s">
        <v>10</v>
      </c>
      <c r="P24" s="3" t="s">
        <v>9</v>
      </c>
      <c r="Q24" s="4"/>
      <c r="R24" s="3" t="s">
        <v>9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</row>
    <row r="25" spans="1:18" ht="15.75">
      <c r="A25" s="11">
        <v>1</v>
      </c>
      <c r="B25" s="23"/>
      <c r="C25" s="47">
        <v>141</v>
      </c>
      <c r="D25" s="45" t="s">
        <v>49</v>
      </c>
      <c r="E25" s="45" t="s">
        <v>98</v>
      </c>
      <c r="F25" s="46" t="s">
        <v>44</v>
      </c>
      <c r="G25" s="25"/>
      <c r="H25" s="24">
        <f>IF(D25="","",12.5)</f>
        <v>12.5</v>
      </c>
      <c r="I25" s="25"/>
      <c r="J25" s="24"/>
      <c r="K25" s="25"/>
      <c r="L25" s="24">
        <v>46.5</v>
      </c>
      <c r="M25" s="25"/>
      <c r="N25" s="24"/>
      <c r="O25" s="25"/>
      <c r="P25" s="24"/>
      <c r="Q25" s="26">
        <f aca="true" t="shared" si="0" ref="Q25:Q62">IF(B25="",0,G25+I25+K25+M25+O25)</f>
        <v>0</v>
      </c>
      <c r="R25" s="24">
        <f>IF(Q25=0,"",G25*H25+I25*J25+K25*L25+M25*N25+O25*P25)</f>
      </c>
    </row>
    <row r="26" spans="1:18" ht="15.75">
      <c r="A26" s="11">
        <v>2</v>
      </c>
      <c r="B26" s="23"/>
      <c r="C26" s="47">
        <v>151</v>
      </c>
      <c r="D26" s="45" t="s">
        <v>50</v>
      </c>
      <c r="E26" s="45" t="s">
        <v>99</v>
      </c>
      <c r="F26" s="46" t="s">
        <v>48</v>
      </c>
      <c r="G26" s="25"/>
      <c r="H26" s="24">
        <f>IF(D26="","",12.5)</f>
        <v>12.5</v>
      </c>
      <c r="I26" s="25"/>
      <c r="J26" s="24"/>
      <c r="K26" s="25"/>
      <c r="L26" s="24">
        <v>34</v>
      </c>
      <c r="M26" s="25"/>
      <c r="N26" s="24"/>
      <c r="O26" s="25"/>
      <c r="P26" s="24"/>
      <c r="Q26" s="26">
        <f t="shared" si="0"/>
        <v>0</v>
      </c>
      <c r="R26" s="24">
        <f aca="true" t="shared" si="1" ref="R26:R38">IF(Q26=0,"",G26*H26+I26*J26+K26*L26+M26*N26+O26*P26)</f>
      </c>
    </row>
    <row r="27" spans="1:18" ht="15.75">
      <c r="A27" s="11">
        <v>3</v>
      </c>
      <c r="B27" s="23"/>
      <c r="C27" s="47">
        <v>191</v>
      </c>
      <c r="D27" s="45" t="s">
        <v>51</v>
      </c>
      <c r="E27" s="45" t="s">
        <v>53</v>
      </c>
      <c r="F27" s="46" t="s">
        <v>45</v>
      </c>
      <c r="G27" s="25"/>
      <c r="H27" s="24">
        <f aca="true" t="shared" si="2" ref="H27:H38">IF(D27="","",12.5)</f>
        <v>12.5</v>
      </c>
      <c r="I27" s="25"/>
      <c r="J27" s="24">
        <v>37.5</v>
      </c>
      <c r="K27" s="25"/>
      <c r="L27" s="24">
        <v>20</v>
      </c>
      <c r="M27" s="25"/>
      <c r="N27" s="24">
        <v>6</v>
      </c>
      <c r="O27" s="25"/>
      <c r="P27" s="24">
        <v>30</v>
      </c>
      <c r="Q27" s="26">
        <f t="shared" si="0"/>
        <v>0</v>
      </c>
      <c r="R27" s="24">
        <f t="shared" si="1"/>
      </c>
    </row>
    <row r="28" spans="1:18" ht="15.75">
      <c r="A28" s="11">
        <v>4</v>
      </c>
      <c r="B28" s="23"/>
      <c r="C28" s="47">
        <v>201</v>
      </c>
      <c r="D28" s="45" t="s">
        <v>52</v>
      </c>
      <c r="E28" s="45" t="s">
        <v>53</v>
      </c>
      <c r="F28" s="46" t="s">
        <v>47</v>
      </c>
      <c r="G28" s="25"/>
      <c r="H28" s="24">
        <f t="shared" si="2"/>
        <v>12.5</v>
      </c>
      <c r="I28" s="25"/>
      <c r="J28" s="24">
        <v>59.5</v>
      </c>
      <c r="K28" s="25"/>
      <c r="L28" s="24"/>
      <c r="M28" s="25"/>
      <c r="N28" s="24"/>
      <c r="O28" s="25"/>
      <c r="P28" s="24">
        <v>54.5</v>
      </c>
      <c r="Q28" s="26">
        <f t="shared" si="0"/>
        <v>0</v>
      </c>
      <c r="R28" s="24">
        <f t="shared" si="1"/>
      </c>
    </row>
    <row r="29" spans="1:18" ht="15.75">
      <c r="A29" s="11">
        <v>5</v>
      </c>
      <c r="B29" s="23"/>
      <c r="C29" s="47">
        <v>221</v>
      </c>
      <c r="D29" s="45" t="s">
        <v>54</v>
      </c>
      <c r="E29" s="45" t="s">
        <v>100</v>
      </c>
      <c r="F29" s="46" t="s">
        <v>44</v>
      </c>
      <c r="G29" s="25"/>
      <c r="H29" s="24">
        <f t="shared" si="2"/>
        <v>12.5</v>
      </c>
      <c r="I29" s="25"/>
      <c r="J29" s="24">
        <v>174</v>
      </c>
      <c r="K29" s="25"/>
      <c r="L29" s="24">
        <v>169.5</v>
      </c>
      <c r="M29" s="25"/>
      <c r="N29" s="24">
        <v>63.5</v>
      </c>
      <c r="O29" s="25"/>
      <c r="P29" s="24">
        <v>102.5</v>
      </c>
      <c r="Q29" s="26">
        <f t="shared" si="0"/>
        <v>0</v>
      </c>
      <c r="R29" s="24">
        <f t="shared" si="1"/>
      </c>
    </row>
    <row r="30" spans="1:18" ht="15.75">
      <c r="A30" s="11">
        <v>6</v>
      </c>
      <c r="B30" s="23"/>
      <c r="C30" s="47">
        <v>261</v>
      </c>
      <c r="D30" s="45" t="s">
        <v>55</v>
      </c>
      <c r="E30" s="45" t="s">
        <v>101</v>
      </c>
      <c r="F30" s="46" t="s">
        <v>40</v>
      </c>
      <c r="G30" s="25"/>
      <c r="H30" s="24">
        <f t="shared" si="2"/>
        <v>12.5</v>
      </c>
      <c r="I30" s="25"/>
      <c r="J30" s="24">
        <v>37.5</v>
      </c>
      <c r="K30" s="25"/>
      <c r="L30" s="24"/>
      <c r="M30" s="25"/>
      <c r="N30" s="24"/>
      <c r="O30" s="25"/>
      <c r="P30" s="24">
        <v>17</v>
      </c>
      <c r="Q30" s="26">
        <f t="shared" si="0"/>
        <v>0</v>
      </c>
      <c r="R30" s="24">
        <f t="shared" si="1"/>
      </c>
    </row>
    <row r="31" spans="1:18" ht="15.75">
      <c r="A31" s="11">
        <v>7</v>
      </c>
      <c r="B31" s="23"/>
      <c r="C31" s="47">
        <v>271</v>
      </c>
      <c r="D31" s="45" t="s">
        <v>56</v>
      </c>
      <c r="E31" s="45" t="s">
        <v>46</v>
      </c>
      <c r="F31" s="46" t="s">
        <v>48</v>
      </c>
      <c r="G31" s="25"/>
      <c r="H31" s="24">
        <f t="shared" si="2"/>
        <v>12.5</v>
      </c>
      <c r="I31" s="25"/>
      <c r="J31" s="24">
        <v>8.5</v>
      </c>
      <c r="K31" s="25"/>
      <c r="L31" s="24"/>
      <c r="M31" s="25"/>
      <c r="N31" s="24"/>
      <c r="O31" s="25"/>
      <c r="P31" s="24"/>
      <c r="Q31" s="26">
        <f t="shared" si="0"/>
        <v>0</v>
      </c>
      <c r="R31" s="24">
        <f t="shared" si="1"/>
      </c>
    </row>
    <row r="32" spans="1:18" ht="15.75">
      <c r="A32" s="11">
        <v>8</v>
      </c>
      <c r="B32" s="23"/>
      <c r="C32" s="47">
        <v>281</v>
      </c>
      <c r="D32" s="45" t="s">
        <v>57</v>
      </c>
      <c r="E32" s="45" t="s">
        <v>42</v>
      </c>
      <c r="F32" s="46" t="s">
        <v>44</v>
      </c>
      <c r="G32" s="25"/>
      <c r="H32" s="24">
        <f t="shared" si="2"/>
        <v>12.5</v>
      </c>
      <c r="I32" s="25"/>
      <c r="J32" s="24"/>
      <c r="K32" s="25"/>
      <c r="L32" s="24"/>
      <c r="M32" s="25"/>
      <c r="N32" s="24"/>
      <c r="O32" s="25"/>
      <c r="P32" s="24"/>
      <c r="Q32" s="26">
        <f t="shared" si="0"/>
        <v>0</v>
      </c>
      <c r="R32" s="24">
        <f t="shared" si="1"/>
      </c>
    </row>
    <row r="33" spans="1:18" ht="15.75">
      <c r="A33" s="11">
        <v>9</v>
      </c>
      <c r="B33" s="23"/>
      <c r="C33" s="47">
        <v>291</v>
      </c>
      <c r="D33" s="45" t="s">
        <v>58</v>
      </c>
      <c r="E33" s="45" t="s">
        <v>53</v>
      </c>
      <c r="F33" s="46" t="s">
        <v>40</v>
      </c>
      <c r="G33" s="25"/>
      <c r="H33" s="24">
        <f t="shared" si="2"/>
        <v>12.5</v>
      </c>
      <c r="I33" s="25"/>
      <c r="J33" s="24">
        <v>18</v>
      </c>
      <c r="K33" s="25"/>
      <c r="L33" s="24"/>
      <c r="M33" s="25"/>
      <c r="N33" s="24"/>
      <c r="O33" s="25"/>
      <c r="P33" s="24"/>
      <c r="Q33" s="26">
        <f t="shared" si="0"/>
        <v>0</v>
      </c>
      <c r="R33" s="24">
        <f t="shared" si="1"/>
      </c>
    </row>
    <row r="34" spans="1:18" ht="15.75">
      <c r="A34" s="11">
        <v>10</v>
      </c>
      <c r="B34" s="23"/>
      <c r="C34" s="47">
        <v>295</v>
      </c>
      <c r="D34" s="45" t="s">
        <v>59</v>
      </c>
      <c r="E34" s="45" t="s">
        <v>60</v>
      </c>
      <c r="F34" s="46" t="s">
        <v>45</v>
      </c>
      <c r="G34" s="25"/>
      <c r="H34" s="24">
        <f t="shared" si="2"/>
        <v>12.5</v>
      </c>
      <c r="I34" s="25"/>
      <c r="J34" s="24">
        <v>30</v>
      </c>
      <c r="K34" s="25"/>
      <c r="L34" s="24"/>
      <c r="M34" s="25"/>
      <c r="N34" s="24"/>
      <c r="O34" s="25"/>
      <c r="P34" s="24"/>
      <c r="Q34" s="26">
        <f t="shared" si="0"/>
        <v>0</v>
      </c>
      <c r="R34" s="24">
        <f t="shared" si="1"/>
      </c>
    </row>
    <row r="35" spans="1:18" ht="15.75">
      <c r="A35" s="11">
        <v>11</v>
      </c>
      <c r="B35" s="23"/>
      <c r="C35" s="47">
        <v>301</v>
      </c>
      <c r="D35" s="45" t="s">
        <v>61</v>
      </c>
      <c r="E35" s="45" t="s">
        <v>102</v>
      </c>
      <c r="F35" s="46" t="s">
        <v>44</v>
      </c>
      <c r="G35" s="25"/>
      <c r="H35" s="24">
        <f t="shared" si="2"/>
        <v>12.5</v>
      </c>
      <c r="I35" s="25"/>
      <c r="J35" s="24">
        <v>37.5</v>
      </c>
      <c r="K35" s="25"/>
      <c r="L35" s="24"/>
      <c r="M35" s="25"/>
      <c r="N35" s="24"/>
      <c r="O35" s="25"/>
      <c r="P35" s="24"/>
      <c r="Q35" s="26">
        <f t="shared" si="0"/>
        <v>0</v>
      </c>
      <c r="R35" s="24">
        <f t="shared" si="1"/>
      </c>
    </row>
    <row r="36" spans="1:18" ht="15.75">
      <c r="A36" s="11">
        <v>12</v>
      </c>
      <c r="B36" s="23"/>
      <c r="C36" s="47">
        <v>311</v>
      </c>
      <c r="D36" s="45" t="s">
        <v>62</v>
      </c>
      <c r="E36" s="45" t="s">
        <v>103</v>
      </c>
      <c r="F36" s="46" t="s">
        <v>44</v>
      </c>
      <c r="G36" s="25"/>
      <c r="H36" s="24">
        <f>IF(D36="","",12.5)</f>
        <v>12.5</v>
      </c>
      <c r="I36" s="25"/>
      <c r="J36" s="24"/>
      <c r="K36" s="25"/>
      <c r="L36" s="24"/>
      <c r="M36" s="25"/>
      <c r="N36" s="24"/>
      <c r="O36" s="25"/>
      <c r="P36" s="24"/>
      <c r="Q36" s="26">
        <f t="shared" si="0"/>
        <v>0</v>
      </c>
      <c r="R36" s="24">
        <f>IF(Q36=0,"",G36*H36+I36*J36+K36*L36+M36*N36+O36*P36)</f>
      </c>
    </row>
    <row r="37" spans="1:18" ht="15.75">
      <c r="A37" s="11">
        <v>13</v>
      </c>
      <c r="B37" s="23"/>
      <c r="C37" s="47">
        <v>321</v>
      </c>
      <c r="D37" s="45" t="s">
        <v>63</v>
      </c>
      <c r="E37" s="45" t="s">
        <v>104</v>
      </c>
      <c r="F37" s="46" t="s">
        <v>44</v>
      </c>
      <c r="G37" s="25"/>
      <c r="H37" s="24">
        <f t="shared" si="2"/>
        <v>12.5</v>
      </c>
      <c r="I37" s="25"/>
      <c r="J37" s="24">
        <v>16.5</v>
      </c>
      <c r="K37" s="25"/>
      <c r="L37" s="24"/>
      <c r="M37" s="25"/>
      <c r="N37" s="24"/>
      <c r="O37" s="25"/>
      <c r="P37" s="24"/>
      <c r="Q37" s="26">
        <f t="shared" si="0"/>
        <v>0</v>
      </c>
      <c r="R37" s="24">
        <f t="shared" si="1"/>
      </c>
    </row>
    <row r="38" spans="1:18" ht="15.75">
      <c r="A38" s="11">
        <v>14</v>
      </c>
      <c r="B38" s="23"/>
      <c r="C38" s="47">
        <v>331</v>
      </c>
      <c r="D38" s="45" t="s">
        <v>64</v>
      </c>
      <c r="E38" s="45" t="s">
        <v>103</v>
      </c>
      <c r="F38" s="46" t="s">
        <v>44</v>
      </c>
      <c r="G38" s="25"/>
      <c r="H38" s="24">
        <f t="shared" si="2"/>
        <v>12.5</v>
      </c>
      <c r="I38" s="25"/>
      <c r="J38" s="24"/>
      <c r="K38" s="25"/>
      <c r="L38" s="24"/>
      <c r="M38" s="25"/>
      <c r="N38" s="24"/>
      <c r="O38" s="25"/>
      <c r="P38" s="24"/>
      <c r="Q38" s="26">
        <f t="shared" si="0"/>
        <v>0</v>
      </c>
      <c r="R38" s="24">
        <f t="shared" si="1"/>
      </c>
    </row>
    <row r="39" spans="1:18" ht="15.75">
      <c r="A39" s="11">
        <v>15</v>
      </c>
      <c r="B39" s="23"/>
      <c r="C39" s="47">
        <v>335</v>
      </c>
      <c r="D39" s="45" t="s">
        <v>65</v>
      </c>
      <c r="E39" s="45" t="s">
        <v>42</v>
      </c>
      <c r="F39" s="46" t="s">
        <v>45</v>
      </c>
      <c r="G39" s="25"/>
      <c r="H39" s="24">
        <f aca="true" t="shared" si="3" ref="H39:H54">IF(D39="","",12.5)</f>
        <v>12.5</v>
      </c>
      <c r="I39" s="25"/>
      <c r="J39" s="24">
        <v>14.5</v>
      </c>
      <c r="K39" s="25"/>
      <c r="L39" s="24"/>
      <c r="M39" s="25"/>
      <c r="N39" s="24"/>
      <c r="O39" s="25"/>
      <c r="P39" s="24"/>
      <c r="Q39" s="26">
        <f t="shared" si="0"/>
        <v>0</v>
      </c>
      <c r="R39" s="24">
        <f aca="true" t="shared" si="4" ref="R39:R54">IF(Q39=0,"",G39*H39+I39*J39+K39*L39+M39*N39+O39*P39)</f>
      </c>
    </row>
    <row r="40" spans="1:18" ht="15.75">
      <c r="A40" s="11">
        <v>16</v>
      </c>
      <c r="B40" s="23"/>
      <c r="C40" s="47">
        <v>341</v>
      </c>
      <c r="D40" s="45" t="s">
        <v>66</v>
      </c>
      <c r="E40" s="45" t="s">
        <v>103</v>
      </c>
      <c r="F40" s="46" t="s">
        <v>44</v>
      </c>
      <c r="G40" s="25"/>
      <c r="H40" s="24">
        <f t="shared" si="3"/>
        <v>12.5</v>
      </c>
      <c r="I40" s="25"/>
      <c r="J40" s="24"/>
      <c r="K40" s="25"/>
      <c r="L40" s="24"/>
      <c r="M40" s="25"/>
      <c r="N40" s="24"/>
      <c r="O40" s="25"/>
      <c r="P40" s="24"/>
      <c r="Q40" s="26">
        <f t="shared" si="0"/>
        <v>0</v>
      </c>
      <c r="R40" s="24">
        <f t="shared" si="4"/>
      </c>
    </row>
    <row r="41" spans="1:18" ht="15.75">
      <c r="A41" s="11">
        <v>17</v>
      </c>
      <c r="B41" s="23"/>
      <c r="C41" s="47">
        <v>351</v>
      </c>
      <c r="D41" s="45" t="s">
        <v>67</v>
      </c>
      <c r="E41" s="45" t="s">
        <v>105</v>
      </c>
      <c r="F41" s="46" t="s">
        <v>44</v>
      </c>
      <c r="G41" s="25"/>
      <c r="H41" s="24">
        <f t="shared" si="3"/>
        <v>12.5</v>
      </c>
      <c r="I41" s="25"/>
      <c r="J41" s="24">
        <v>18.5</v>
      </c>
      <c r="K41" s="25"/>
      <c r="L41" s="24"/>
      <c r="M41" s="25"/>
      <c r="N41" s="24"/>
      <c r="O41" s="25"/>
      <c r="P41" s="24"/>
      <c r="Q41" s="26">
        <f t="shared" si="0"/>
        <v>0</v>
      </c>
      <c r="R41" s="24">
        <f t="shared" si="4"/>
      </c>
    </row>
    <row r="42" spans="1:18" ht="15.75">
      <c r="A42" s="11">
        <v>18</v>
      </c>
      <c r="B42" s="23"/>
      <c r="C42" s="47">
        <v>361</v>
      </c>
      <c r="D42" s="45" t="s">
        <v>68</v>
      </c>
      <c r="E42" s="45" t="s">
        <v>106</v>
      </c>
      <c r="F42" s="46" t="s">
        <v>45</v>
      </c>
      <c r="G42" s="25"/>
      <c r="H42" s="24">
        <f>IF(D42="","",12.5)</f>
        <v>12.5</v>
      </c>
      <c r="I42" s="25"/>
      <c r="J42" s="24">
        <v>26.5</v>
      </c>
      <c r="K42" s="25"/>
      <c r="L42" s="24"/>
      <c r="M42" s="25"/>
      <c r="N42" s="24"/>
      <c r="O42" s="25"/>
      <c r="P42" s="24"/>
      <c r="Q42" s="26">
        <f t="shared" si="0"/>
        <v>0</v>
      </c>
      <c r="R42" s="24">
        <f>IF(Q42=0,"",G42*H42+I42*J42+K42*L42+M42*N42+O42*P42)</f>
      </c>
    </row>
    <row r="43" spans="1:18" ht="15.75">
      <c r="A43" s="11">
        <v>19</v>
      </c>
      <c r="B43" s="23"/>
      <c r="C43" s="47">
        <v>371</v>
      </c>
      <c r="D43" s="45" t="s">
        <v>97</v>
      </c>
      <c r="E43" s="45" t="s">
        <v>107</v>
      </c>
      <c r="F43" s="46" t="s">
        <v>40</v>
      </c>
      <c r="G43" s="25"/>
      <c r="H43" s="24">
        <f>IF(D43="","",12.5)</f>
        <v>12.5</v>
      </c>
      <c r="I43" s="25"/>
      <c r="J43" s="24">
        <v>1</v>
      </c>
      <c r="K43" s="25"/>
      <c r="L43" s="24"/>
      <c r="M43" s="25"/>
      <c r="N43" s="24"/>
      <c r="O43" s="25"/>
      <c r="P43" s="24"/>
      <c r="Q43" s="26"/>
      <c r="R43" s="24"/>
    </row>
    <row r="44" spans="1:18" ht="15.75">
      <c r="A44" s="11">
        <v>20</v>
      </c>
      <c r="B44" s="109"/>
      <c r="C44" s="110">
        <v>401</v>
      </c>
      <c r="D44" s="45" t="s">
        <v>69</v>
      </c>
      <c r="E44" s="103" t="s">
        <v>108</v>
      </c>
      <c r="F44" s="104" t="s">
        <v>40</v>
      </c>
      <c r="G44" s="105"/>
      <c r="H44" s="106">
        <f t="shared" si="3"/>
        <v>12.5</v>
      </c>
      <c r="I44" s="25"/>
      <c r="J44" s="24"/>
      <c r="K44" s="25"/>
      <c r="L44" s="24"/>
      <c r="M44" s="25"/>
      <c r="N44" s="24"/>
      <c r="O44" s="25"/>
      <c r="P44" s="24"/>
      <c r="Q44" s="26">
        <f t="shared" si="0"/>
        <v>0</v>
      </c>
      <c r="R44" s="24">
        <f t="shared" si="4"/>
      </c>
    </row>
    <row r="45" spans="1:18" ht="16.5">
      <c r="A45" s="11">
        <v>21</v>
      </c>
      <c r="B45" s="113" t="s">
        <v>114</v>
      </c>
      <c r="C45" s="114"/>
      <c r="D45" s="119" t="s">
        <v>70</v>
      </c>
      <c r="E45" s="116" t="s">
        <v>115</v>
      </c>
      <c r="F45" s="117"/>
      <c r="G45" s="117"/>
      <c r="H45" s="118"/>
      <c r="I45" s="102"/>
      <c r="J45" s="24"/>
      <c r="K45" s="25"/>
      <c r="L45" s="24"/>
      <c r="M45" s="25"/>
      <c r="N45" s="24"/>
      <c r="O45" s="25"/>
      <c r="P45" s="24"/>
      <c r="Q45" s="26">
        <f t="shared" si="0"/>
        <v>0</v>
      </c>
      <c r="R45" s="24">
        <f t="shared" si="4"/>
      </c>
    </row>
    <row r="46" spans="1:18" ht="15.75">
      <c r="A46" s="11">
        <v>22</v>
      </c>
      <c r="B46" s="111"/>
      <c r="C46" s="112">
        <v>421</v>
      </c>
      <c r="D46" s="45" t="s">
        <v>71</v>
      </c>
      <c r="E46" s="107" t="s">
        <v>42</v>
      </c>
      <c r="F46" s="108" t="s">
        <v>44</v>
      </c>
      <c r="G46" s="25"/>
      <c r="H46" s="24">
        <f t="shared" si="3"/>
        <v>12.5</v>
      </c>
      <c r="I46" s="25"/>
      <c r="J46" s="24"/>
      <c r="K46" s="25"/>
      <c r="L46" s="24"/>
      <c r="M46" s="25"/>
      <c r="N46" s="24"/>
      <c r="O46" s="25"/>
      <c r="P46" s="24"/>
      <c r="Q46" s="26">
        <f t="shared" si="0"/>
        <v>0</v>
      </c>
      <c r="R46" s="24">
        <f t="shared" si="4"/>
      </c>
    </row>
    <row r="47" spans="1:18" ht="15.75">
      <c r="A47" s="11">
        <v>23</v>
      </c>
      <c r="B47" s="109"/>
      <c r="C47" s="110">
        <v>431</v>
      </c>
      <c r="D47" s="45" t="s">
        <v>72</v>
      </c>
      <c r="E47" s="115" t="s">
        <v>109</v>
      </c>
      <c r="F47" s="104" t="s">
        <v>48</v>
      </c>
      <c r="G47" s="105"/>
      <c r="H47" s="106">
        <f t="shared" si="3"/>
        <v>12.5</v>
      </c>
      <c r="I47" s="25"/>
      <c r="J47" s="24"/>
      <c r="K47" s="25"/>
      <c r="L47" s="24"/>
      <c r="M47" s="25"/>
      <c r="N47" s="24"/>
      <c r="O47" s="25"/>
      <c r="P47" s="24"/>
      <c r="Q47" s="26">
        <f t="shared" si="0"/>
        <v>0</v>
      </c>
      <c r="R47" s="24">
        <f t="shared" si="4"/>
      </c>
    </row>
    <row r="48" spans="1:18" ht="16.5">
      <c r="A48" s="11">
        <v>24</v>
      </c>
      <c r="B48" s="113" t="s">
        <v>114</v>
      </c>
      <c r="C48" s="114"/>
      <c r="D48" s="119" t="s">
        <v>73</v>
      </c>
      <c r="E48" s="116" t="s">
        <v>115</v>
      </c>
      <c r="F48" s="117"/>
      <c r="G48" s="117"/>
      <c r="H48" s="118"/>
      <c r="I48" s="102"/>
      <c r="J48" s="24"/>
      <c r="K48" s="25"/>
      <c r="L48" s="24"/>
      <c r="M48" s="25"/>
      <c r="N48" s="24"/>
      <c r="O48" s="25"/>
      <c r="P48" s="24"/>
      <c r="Q48" s="26">
        <f t="shared" si="0"/>
        <v>0</v>
      </c>
      <c r="R48" s="24">
        <f t="shared" si="4"/>
      </c>
    </row>
    <row r="49" spans="1:18" ht="16.5">
      <c r="A49" s="11">
        <v>25</v>
      </c>
      <c r="B49" s="113" t="s">
        <v>114</v>
      </c>
      <c r="C49" s="114"/>
      <c r="D49" s="119" t="s">
        <v>74</v>
      </c>
      <c r="E49" s="116" t="s">
        <v>115</v>
      </c>
      <c r="F49" s="117"/>
      <c r="G49" s="117"/>
      <c r="H49" s="118"/>
      <c r="I49" s="102"/>
      <c r="J49" s="24"/>
      <c r="K49" s="25"/>
      <c r="L49" s="24"/>
      <c r="M49" s="25"/>
      <c r="N49" s="24"/>
      <c r="O49" s="25"/>
      <c r="P49" s="24"/>
      <c r="Q49" s="26">
        <f t="shared" si="0"/>
        <v>0</v>
      </c>
      <c r="R49" s="24">
        <f t="shared" si="4"/>
      </c>
    </row>
    <row r="50" spans="1:18" ht="15.75">
      <c r="A50" s="11">
        <v>26</v>
      </c>
      <c r="B50" s="111"/>
      <c r="C50" s="112">
        <v>461</v>
      </c>
      <c r="D50" s="45" t="s">
        <v>75</v>
      </c>
      <c r="E50" s="107" t="s">
        <v>42</v>
      </c>
      <c r="F50" s="108" t="s">
        <v>76</v>
      </c>
      <c r="G50" s="25"/>
      <c r="H50" s="24">
        <f t="shared" si="3"/>
        <v>12.5</v>
      </c>
      <c r="I50" s="25"/>
      <c r="J50" s="24"/>
      <c r="K50" s="25"/>
      <c r="L50" s="24"/>
      <c r="M50" s="25"/>
      <c r="N50" s="24"/>
      <c r="O50" s="25"/>
      <c r="P50" s="24"/>
      <c r="Q50" s="26">
        <f t="shared" si="0"/>
        <v>0</v>
      </c>
      <c r="R50" s="24">
        <f t="shared" si="4"/>
      </c>
    </row>
    <row r="51" spans="1:18" ht="15.75">
      <c r="A51" s="11">
        <v>27</v>
      </c>
      <c r="B51" s="23"/>
      <c r="C51" s="47">
        <v>591</v>
      </c>
      <c r="D51" s="45" t="s">
        <v>77</v>
      </c>
      <c r="E51" s="45" t="s">
        <v>110</v>
      </c>
      <c r="F51" s="46" t="s">
        <v>45</v>
      </c>
      <c r="G51" s="25"/>
      <c r="H51" s="24">
        <f t="shared" si="3"/>
        <v>12.5</v>
      </c>
      <c r="I51" s="25"/>
      <c r="J51" s="24"/>
      <c r="K51" s="25"/>
      <c r="L51" s="24">
        <v>21</v>
      </c>
      <c r="M51" s="25"/>
      <c r="N51" s="24"/>
      <c r="O51" s="25"/>
      <c r="P51" s="24"/>
      <c r="Q51" s="26">
        <f t="shared" si="0"/>
        <v>0</v>
      </c>
      <c r="R51" s="24">
        <f t="shared" si="4"/>
      </c>
    </row>
    <row r="52" spans="1:18" ht="15.75">
      <c r="A52" s="11">
        <v>28</v>
      </c>
      <c r="B52" s="23"/>
      <c r="C52" s="47">
        <v>611</v>
      </c>
      <c r="D52" s="45" t="s">
        <v>78</v>
      </c>
      <c r="E52" s="45" t="s">
        <v>111</v>
      </c>
      <c r="F52" s="46" t="s">
        <v>48</v>
      </c>
      <c r="G52" s="25"/>
      <c r="H52" s="24">
        <f t="shared" si="3"/>
        <v>12.5</v>
      </c>
      <c r="I52" s="25"/>
      <c r="J52" s="24"/>
      <c r="K52" s="25"/>
      <c r="L52" s="24">
        <v>24.5</v>
      </c>
      <c r="M52" s="25"/>
      <c r="N52" s="24"/>
      <c r="O52" s="25"/>
      <c r="P52" s="24"/>
      <c r="Q52" s="26">
        <f t="shared" si="0"/>
        <v>0</v>
      </c>
      <c r="R52" s="24">
        <f t="shared" si="4"/>
      </c>
    </row>
    <row r="53" spans="1:18" ht="15.75">
      <c r="A53" s="11">
        <v>29</v>
      </c>
      <c r="B53" s="23"/>
      <c r="C53" s="47">
        <v>621</v>
      </c>
      <c r="D53" s="45" t="s">
        <v>79</v>
      </c>
      <c r="E53" s="45" t="s">
        <v>83</v>
      </c>
      <c r="F53" s="46" t="s">
        <v>48</v>
      </c>
      <c r="G53" s="25"/>
      <c r="H53" s="24">
        <f t="shared" si="3"/>
        <v>12.5</v>
      </c>
      <c r="I53" s="25"/>
      <c r="J53" s="24"/>
      <c r="K53" s="25"/>
      <c r="L53" s="24">
        <v>10</v>
      </c>
      <c r="M53" s="25"/>
      <c r="N53" s="24"/>
      <c r="O53" s="25"/>
      <c r="P53" s="24"/>
      <c r="Q53" s="26">
        <f t="shared" si="0"/>
        <v>0</v>
      </c>
      <c r="R53" s="24">
        <f t="shared" si="4"/>
      </c>
    </row>
    <row r="54" spans="1:18" ht="15.75">
      <c r="A54" s="11">
        <v>30</v>
      </c>
      <c r="B54" s="23"/>
      <c r="C54" s="47">
        <v>631</v>
      </c>
      <c r="D54" s="45" t="s">
        <v>80</v>
      </c>
      <c r="E54" s="45" t="s">
        <v>83</v>
      </c>
      <c r="F54" s="46" t="s">
        <v>45</v>
      </c>
      <c r="G54" s="25"/>
      <c r="H54" s="24">
        <f t="shared" si="3"/>
        <v>12.5</v>
      </c>
      <c r="I54" s="25"/>
      <c r="J54" s="24"/>
      <c r="K54" s="25"/>
      <c r="L54" s="24">
        <v>10</v>
      </c>
      <c r="M54" s="25"/>
      <c r="N54" s="24"/>
      <c r="O54" s="25"/>
      <c r="P54" s="24"/>
      <c r="Q54" s="26">
        <f t="shared" si="0"/>
        <v>0</v>
      </c>
      <c r="R54" s="24">
        <f t="shared" si="4"/>
      </c>
    </row>
    <row r="55" spans="1:18" ht="15.75">
      <c r="A55" s="11">
        <v>31</v>
      </c>
      <c r="B55" s="23"/>
      <c r="C55" s="47">
        <v>641</v>
      </c>
      <c r="D55" s="45" t="s">
        <v>81</v>
      </c>
      <c r="E55" s="45" t="s">
        <v>43</v>
      </c>
      <c r="F55" s="46" t="s">
        <v>47</v>
      </c>
      <c r="G55" s="25"/>
      <c r="H55" s="24">
        <f>IF(D55="","",12.5)</f>
        <v>12.5</v>
      </c>
      <c r="I55" s="25"/>
      <c r="J55" s="24"/>
      <c r="K55" s="25"/>
      <c r="L55" s="24">
        <v>11.5</v>
      </c>
      <c r="M55" s="25"/>
      <c r="N55" s="24"/>
      <c r="O55" s="25"/>
      <c r="P55" s="24"/>
      <c r="Q55" s="26">
        <f t="shared" si="0"/>
        <v>0</v>
      </c>
      <c r="R55" s="24">
        <f>IF(Q55=0,"",G55*H55+I55*J55+K55*L55+M55*N55+O55*P55)</f>
      </c>
    </row>
    <row r="56" spans="1:18" ht="15.75">
      <c r="A56" s="11">
        <v>32</v>
      </c>
      <c r="B56" s="23"/>
      <c r="C56" s="47">
        <v>651</v>
      </c>
      <c r="D56" s="45" t="s">
        <v>82</v>
      </c>
      <c r="E56" s="45" t="s">
        <v>83</v>
      </c>
      <c r="F56" s="46" t="s">
        <v>45</v>
      </c>
      <c r="G56" s="25"/>
      <c r="H56" s="24">
        <f aca="true" t="shared" si="5" ref="H56:H61">IF(D56="","",12.5)</f>
        <v>12.5</v>
      </c>
      <c r="I56" s="25"/>
      <c r="J56" s="24"/>
      <c r="K56" s="25"/>
      <c r="L56" s="24">
        <v>9</v>
      </c>
      <c r="M56" s="25"/>
      <c r="N56" s="24"/>
      <c r="O56" s="25"/>
      <c r="P56" s="24"/>
      <c r="Q56" s="26">
        <f t="shared" si="0"/>
        <v>0</v>
      </c>
      <c r="R56" s="24">
        <f aca="true" t="shared" si="6" ref="R56:R61">IF(Q56=0,"",G56*H56+I56*J56+K56*L56+M56*N56+O56*P56)</f>
      </c>
    </row>
    <row r="57" spans="1:18" ht="15.75">
      <c r="A57" s="11">
        <v>33</v>
      </c>
      <c r="B57" s="23"/>
      <c r="C57" s="47">
        <v>681</v>
      </c>
      <c r="D57" s="45" t="s">
        <v>84</v>
      </c>
      <c r="E57" s="45" t="s">
        <v>42</v>
      </c>
      <c r="F57" s="46" t="s">
        <v>44</v>
      </c>
      <c r="G57" s="25"/>
      <c r="H57" s="24">
        <f t="shared" si="5"/>
        <v>12.5</v>
      </c>
      <c r="I57" s="25"/>
      <c r="J57" s="24"/>
      <c r="K57" s="25"/>
      <c r="L57" s="24"/>
      <c r="M57" s="25"/>
      <c r="N57" s="24"/>
      <c r="O57" s="25"/>
      <c r="P57" s="24"/>
      <c r="Q57" s="26">
        <f t="shared" si="0"/>
        <v>0</v>
      </c>
      <c r="R57" s="24">
        <f t="shared" si="6"/>
      </c>
    </row>
    <row r="58" spans="1:18" ht="15.75">
      <c r="A58" s="11">
        <v>34</v>
      </c>
      <c r="B58" s="23"/>
      <c r="C58" s="47">
        <v>691</v>
      </c>
      <c r="D58" s="45" t="s">
        <v>85</v>
      </c>
      <c r="E58" s="45" t="s">
        <v>112</v>
      </c>
      <c r="F58" s="46" t="s">
        <v>44</v>
      </c>
      <c r="G58" s="25"/>
      <c r="H58" s="24">
        <f t="shared" si="5"/>
        <v>12.5</v>
      </c>
      <c r="I58" s="25"/>
      <c r="J58" s="24"/>
      <c r="K58" s="25"/>
      <c r="L58" s="24"/>
      <c r="M58" s="25"/>
      <c r="N58" s="24"/>
      <c r="O58" s="25"/>
      <c r="P58" s="24"/>
      <c r="Q58" s="26">
        <f t="shared" si="0"/>
        <v>0</v>
      </c>
      <c r="R58" s="24">
        <f t="shared" si="6"/>
      </c>
    </row>
    <row r="59" spans="1:18" ht="15.75">
      <c r="A59" s="11">
        <v>35</v>
      </c>
      <c r="B59" s="23"/>
      <c r="C59" s="47">
        <v>701</v>
      </c>
      <c r="D59" s="45" t="s">
        <v>86</v>
      </c>
      <c r="E59" s="45" t="s">
        <v>113</v>
      </c>
      <c r="F59" s="46" t="s">
        <v>44</v>
      </c>
      <c r="G59" s="25"/>
      <c r="H59" s="24">
        <f t="shared" si="5"/>
        <v>12.5</v>
      </c>
      <c r="I59" s="25"/>
      <c r="J59" s="24"/>
      <c r="K59" s="25"/>
      <c r="L59" s="24"/>
      <c r="M59" s="25"/>
      <c r="N59" s="24"/>
      <c r="O59" s="25"/>
      <c r="P59" s="24"/>
      <c r="Q59" s="26">
        <f t="shared" si="0"/>
        <v>0</v>
      </c>
      <c r="R59" s="24">
        <f t="shared" si="6"/>
      </c>
    </row>
    <row r="60" spans="1:18" ht="15.75">
      <c r="A60" s="11">
        <v>36</v>
      </c>
      <c r="B60" s="23"/>
      <c r="C60" s="47">
        <v>731</v>
      </c>
      <c r="D60" s="45" t="s">
        <v>87</v>
      </c>
      <c r="E60" s="45" t="s">
        <v>41</v>
      </c>
      <c r="F60" s="46" t="s">
        <v>47</v>
      </c>
      <c r="G60" s="25"/>
      <c r="H60" s="24">
        <f t="shared" si="5"/>
        <v>12.5</v>
      </c>
      <c r="I60" s="25"/>
      <c r="J60" s="24"/>
      <c r="K60" s="25"/>
      <c r="L60" s="24"/>
      <c r="M60" s="25"/>
      <c r="N60" s="24">
        <v>3</v>
      </c>
      <c r="O60" s="25"/>
      <c r="P60" s="24"/>
      <c r="Q60" s="26">
        <f t="shared" si="0"/>
        <v>0</v>
      </c>
      <c r="R60" s="24">
        <f t="shared" si="6"/>
      </c>
    </row>
    <row r="61" spans="1:18" ht="15.75">
      <c r="A61" s="11">
        <v>37</v>
      </c>
      <c r="B61" s="23"/>
      <c r="C61" s="47">
        <v>741</v>
      </c>
      <c r="D61" s="45" t="s">
        <v>88</v>
      </c>
      <c r="E61" s="45" t="s">
        <v>112</v>
      </c>
      <c r="F61" s="46" t="s">
        <v>44</v>
      </c>
      <c r="G61" s="25"/>
      <c r="H61" s="24">
        <f t="shared" si="5"/>
        <v>12.5</v>
      </c>
      <c r="I61" s="25"/>
      <c r="J61" s="24"/>
      <c r="K61" s="25"/>
      <c r="L61" s="24"/>
      <c r="M61" s="25"/>
      <c r="N61" s="24"/>
      <c r="O61" s="25"/>
      <c r="P61" s="24"/>
      <c r="Q61" s="26">
        <f t="shared" si="0"/>
        <v>0</v>
      </c>
      <c r="R61" s="24">
        <f t="shared" si="6"/>
      </c>
    </row>
    <row r="62" spans="1:18" ht="15.75">
      <c r="A62" s="11">
        <v>38</v>
      </c>
      <c r="B62" s="23"/>
      <c r="C62" s="47">
        <v>761</v>
      </c>
      <c r="D62" s="45" t="s">
        <v>89</v>
      </c>
      <c r="E62" s="45" t="s">
        <v>41</v>
      </c>
      <c r="F62" s="46" t="s">
        <v>44</v>
      </c>
      <c r="G62" s="25"/>
      <c r="H62" s="24">
        <f>IF(D62="","",12.5)</f>
        <v>12.5</v>
      </c>
      <c r="I62" s="25"/>
      <c r="J62" s="24"/>
      <c r="K62" s="25"/>
      <c r="L62" s="24"/>
      <c r="M62" s="25"/>
      <c r="N62" s="24">
        <v>2</v>
      </c>
      <c r="O62" s="25"/>
      <c r="P62" s="24"/>
      <c r="Q62" s="26">
        <f t="shared" si="0"/>
        <v>0</v>
      </c>
      <c r="R62" s="24">
        <f>IF(Q62=0,"",G62*H62+I62*J62+K62*L62+M62*N62+O62*P62)</f>
      </c>
    </row>
    <row r="63" spans="2:18" ht="15.75">
      <c r="B63" s="27" t="s">
        <v>12</v>
      </c>
      <c r="C63" s="28" t="s">
        <v>24</v>
      </c>
      <c r="I63" s="12"/>
      <c r="J63" s="16"/>
      <c r="K63" s="16"/>
      <c r="L63" s="16"/>
      <c r="M63" s="16"/>
      <c r="N63" s="16"/>
      <c r="O63" s="21"/>
      <c r="P63" s="21"/>
      <c r="Q63" s="29"/>
      <c r="R63" s="30">
        <f>SUM(R25:R62)</f>
        <v>0</v>
      </c>
    </row>
    <row r="64" spans="2:18" ht="15.75">
      <c r="B64" s="34" t="s">
        <v>12</v>
      </c>
      <c r="C64" s="28" t="s">
        <v>23</v>
      </c>
      <c r="I64" s="12"/>
      <c r="J64" s="21"/>
      <c r="K64" s="21"/>
      <c r="L64" s="21"/>
      <c r="M64" s="21"/>
      <c r="N64" s="21"/>
      <c r="O64" s="21"/>
      <c r="P64" s="21"/>
      <c r="Q64" s="29"/>
      <c r="R64" s="16"/>
    </row>
    <row r="65" spans="2:4" ht="15.75">
      <c r="B65" s="27" t="s">
        <v>12</v>
      </c>
      <c r="C65" s="39" t="s">
        <v>29</v>
      </c>
      <c r="D65" s="36"/>
    </row>
    <row r="66" spans="2:4" ht="15.75">
      <c r="B66" s="27" t="s">
        <v>12</v>
      </c>
      <c r="D66" s="38" t="s">
        <v>22</v>
      </c>
    </row>
    <row r="67" spans="2:13" ht="18.75" customHeight="1">
      <c r="B67" s="27" t="s">
        <v>12</v>
      </c>
      <c r="D67" s="35" t="s">
        <v>25</v>
      </c>
      <c r="M67" s="37"/>
    </row>
    <row r="68" spans="2:4" ht="15.75">
      <c r="B68" s="27" t="s">
        <v>12</v>
      </c>
      <c r="D68" s="35" t="s">
        <v>28</v>
      </c>
    </row>
    <row r="69" spans="2:6" ht="15.75">
      <c r="B69" s="27" t="s">
        <v>12</v>
      </c>
      <c r="D69" s="35" t="s">
        <v>30</v>
      </c>
      <c r="E69" s="48" t="s">
        <v>31</v>
      </c>
      <c r="F69" s="12" t="s">
        <v>96</v>
      </c>
    </row>
    <row r="70" spans="2:3" ht="15.75">
      <c r="B70" s="27" t="s">
        <v>12</v>
      </c>
      <c r="C70" s="39" t="s">
        <v>32</v>
      </c>
    </row>
    <row r="71" spans="2:4" ht="15.75">
      <c r="B71" s="27" t="s">
        <v>12</v>
      </c>
      <c r="D71" s="12" t="s">
        <v>33</v>
      </c>
    </row>
    <row r="72" spans="2:16" ht="15.75">
      <c r="B72" s="27" t="s">
        <v>12</v>
      </c>
      <c r="D72" s="12" t="s">
        <v>34</v>
      </c>
      <c r="G72" s="56" t="s">
        <v>35</v>
      </c>
      <c r="H72" s="56"/>
      <c r="I72" s="56"/>
      <c r="J72" s="56"/>
      <c r="K72" s="56"/>
      <c r="L72" s="56"/>
      <c r="M72" s="56"/>
      <c r="N72" s="56"/>
      <c r="O72" s="56"/>
      <c r="P72" s="56"/>
    </row>
    <row r="73" spans="2:4" ht="15.75">
      <c r="B73" s="27" t="s">
        <v>12</v>
      </c>
      <c r="D73" s="12" t="s">
        <v>36</v>
      </c>
    </row>
    <row r="74" spans="2:4" ht="15.75">
      <c r="B74" s="27"/>
      <c r="D74" s="12"/>
    </row>
  </sheetData>
  <autoFilter ref="B24:B24"/>
  <mergeCells count="40">
    <mergeCell ref="E49:H49"/>
    <mergeCell ref="B49:C49"/>
    <mergeCell ref="E45:H45"/>
    <mergeCell ref="B45:C45"/>
    <mergeCell ref="D1:P1"/>
    <mergeCell ref="E2:J2"/>
    <mergeCell ref="K2:R2"/>
    <mergeCell ref="R21:R23"/>
    <mergeCell ref="O21:P23"/>
    <mergeCell ref="H9:O9"/>
    <mergeCell ref="F7:L7"/>
    <mergeCell ref="F13:K13"/>
    <mergeCell ref="F14:K14"/>
    <mergeCell ref="I21:J23"/>
    <mergeCell ref="F12:K12"/>
    <mergeCell ref="K21:L23"/>
    <mergeCell ref="L11:O13"/>
    <mergeCell ref="F11:K11"/>
    <mergeCell ref="F15:K15"/>
    <mergeCell ref="F21:F24"/>
    <mergeCell ref="C5:O5"/>
    <mergeCell ref="C6:O6"/>
    <mergeCell ref="M10:O10"/>
    <mergeCell ref="I10:J10"/>
    <mergeCell ref="F8:L8"/>
    <mergeCell ref="K10:L10"/>
    <mergeCell ref="C7:D7"/>
    <mergeCell ref="C9:G9"/>
    <mergeCell ref="C8:D8"/>
    <mergeCell ref="D10:G10"/>
    <mergeCell ref="G72:P72"/>
    <mergeCell ref="A21:A23"/>
    <mergeCell ref="G21:H23"/>
    <mergeCell ref="E21:E24"/>
    <mergeCell ref="C23:D23"/>
    <mergeCell ref="C22:D22"/>
    <mergeCell ref="C21:D21"/>
    <mergeCell ref="M21:N23"/>
    <mergeCell ref="B48:C48"/>
    <mergeCell ref="E48:H48"/>
  </mergeCells>
  <conditionalFormatting sqref="M25:M62 I25:I62 K25:K62 O25:O62">
    <cfRule type="expression" priority="1" dxfId="0" stopIfTrue="1">
      <formula>(J25=0)</formula>
    </cfRule>
  </conditionalFormatting>
  <conditionalFormatting sqref="P25:P62 J25:J62 L25:L62 N25:N62">
    <cfRule type="cellIs" priority="2" dxfId="1" operator="equal" stopIfTrue="1">
      <formula>0</formula>
    </cfRule>
  </conditionalFormatting>
  <hyperlinks>
    <hyperlink ref="G72" r:id="rId1" display="http://www.in.gov/dot/div/contracts/letting/index.html"/>
    <hyperlink ref="K2" r:id="rId2" display="http://netservices.indot.in.gov/"/>
    <hyperlink ref="E69" r:id="rId3" display="cover letter "/>
  </hyperlinks>
  <printOptions horizontalCentered="1"/>
  <pageMargins left="0" right="0" top="0.75" bottom="0.75" header="0.5" footer="0.5"/>
  <pageSetup horizontalDpi="600" verticalDpi="600" orientation="portrait" scale="80" r:id="rId7"/>
  <headerFooter alignWithMargins="0">
    <oddHeader>&amp;R&amp;D</oddHeader>
    <oddFooter>&amp;RPage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2008-10-20T15:22:42Z</cp:lastPrinted>
  <dcterms:created xsi:type="dcterms:W3CDTF">2001-11-19T15:24:38Z</dcterms:created>
  <dcterms:modified xsi:type="dcterms:W3CDTF">2008-11-05T16:56:49Z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