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'Sheet1'!$B$18:$B$88</definedName>
    <definedName name="_xlnm.Print_Area" localSheetId="1">'Sheet1'!$B$3:$S$94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<sst xmlns="http://schemas.openxmlformats.org/spreadsheetml/2006/main" count="266" uniqueCount="157">
  <si>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</si>
  <si>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</si>
  <si>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</si>
  <si>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</si>
  <si>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</si>
  <si>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</si>
  <si>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</si>
  <si>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</si>
  <si>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</si>
  <si>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</si>
  <si>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</si>
  <si>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</si>
  <si>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</si>
  <si>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</si>
  <si>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</si>
  <si>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</si>
  <si>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</si>
  <si>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</si>
  <si>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</si>
  <si>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</si>
  <si>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</si>
  <si>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</si>
  <si>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</si>
  <si>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</si>
  <si>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</si>
  <si>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</si>
  <si>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</si>
  <si>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</si>
  <si>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</si>
  <si>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</si>
  <si>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</si>
  <si>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</si>
  <si>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</si>
  <si>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</si>
  <si>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</si>
  <si>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</si>
  <si>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</si>
  <si>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</si>
  <si>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</si>
  <si>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</si>
  <si>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</si>
  <si>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</si>
  <si>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</si>
  <si>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</si>
  <si>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</si>
  <si>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</si>
  <si>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</si>
  <si>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</si>
  <si>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</si>
  <si>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</si>
  <si>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</si>
  <si>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</si>
  <si>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R-28948-A</t>
  </si>
  <si>
    <t>Laporte</t>
  </si>
  <si>
    <t>Seymour</t>
  </si>
  <si>
    <t>Greenfield</t>
  </si>
  <si>
    <t>Crawfordsville</t>
  </si>
  <si>
    <t>Ft. Wayne</t>
  </si>
  <si>
    <t>Vincennes</t>
  </si>
  <si>
    <t>BA CB EE</t>
  </si>
  <si>
    <t>BA EE</t>
  </si>
  <si>
    <t>BA</t>
  </si>
  <si>
    <t>BA CB</t>
  </si>
  <si>
    <t>AB EQ</t>
  </si>
  <si>
    <t xml:space="preserve">DA  </t>
  </si>
  <si>
    <t>DA</t>
  </si>
  <si>
    <t>EK</t>
  </si>
  <si>
    <t>IR-29899-A</t>
  </si>
  <si>
    <t>EM 0998</t>
  </si>
  <si>
    <t>DC</t>
  </si>
  <si>
    <t>EA</t>
  </si>
  <si>
    <t>R-28939-A</t>
  </si>
  <si>
    <t>You can download all Contract Information Books and Plans at NO CHARGE</t>
  </si>
  <si>
    <t>Just go to the following web address:</t>
  </si>
  <si>
    <t>http://netservices.indot.in.gov/</t>
  </si>
  <si>
    <t>IR-29384-A</t>
  </si>
  <si>
    <t>CA</t>
  </si>
  <si>
    <t>IR-29450-A</t>
  </si>
  <si>
    <t>IR-29710-A</t>
  </si>
  <si>
    <t>IR-29818-A</t>
  </si>
  <si>
    <t xml:space="preserve">BA CB  </t>
  </si>
  <si>
    <t>R-25862-A</t>
  </si>
  <si>
    <t>R-27997-A</t>
  </si>
  <si>
    <t>R-28108-A</t>
  </si>
  <si>
    <t>R-28149-A</t>
  </si>
  <si>
    <t>BA CB DA</t>
  </si>
  <si>
    <t>R-28234-A</t>
  </si>
  <si>
    <t>R-28941-A</t>
  </si>
  <si>
    <t>R-28945-A</t>
  </si>
  <si>
    <t>R-28966-A</t>
  </si>
  <si>
    <t>BA 0085</t>
  </si>
  <si>
    <t>R-29008-A</t>
  </si>
  <si>
    <t>BA CB EA</t>
  </si>
  <si>
    <t>R-29025-A</t>
  </si>
  <si>
    <t>R-29085-A</t>
  </si>
  <si>
    <t>R-29359-A</t>
  </si>
  <si>
    <t>R-29361-A</t>
  </si>
  <si>
    <t>R-29576-A</t>
  </si>
  <si>
    <t>CB EE</t>
  </si>
  <si>
    <t>R-29600-A</t>
  </si>
  <si>
    <t>R-29745-A</t>
  </si>
  <si>
    <t>R-29746-A</t>
  </si>
  <si>
    <t>AB EQ 0085</t>
  </si>
  <si>
    <t>R-29757-A</t>
  </si>
  <si>
    <t>EA EF EO</t>
  </si>
  <si>
    <t>R-29768-A</t>
  </si>
  <si>
    <t>R-29817-A</t>
  </si>
  <si>
    <t>R-29845-B</t>
  </si>
  <si>
    <t>EO</t>
  </si>
  <si>
    <t>R-30067-A</t>
  </si>
  <si>
    <t>R-30212-A</t>
  </si>
  <si>
    <t>R-30296-A</t>
  </si>
  <si>
    <t>RS-27123-A</t>
  </si>
  <si>
    <t>RS-28607-A</t>
  </si>
  <si>
    <t>RS-28768-A</t>
  </si>
  <si>
    <t>RS-29117-A</t>
  </si>
  <si>
    <t>RS-29122-A</t>
  </si>
  <si>
    <t>RS-29132-A</t>
  </si>
  <si>
    <t>RS-29246-A</t>
  </si>
  <si>
    <t>RS-29363-A</t>
  </si>
  <si>
    <t>RS-29498-A</t>
  </si>
  <si>
    <t>RS-29704-A</t>
  </si>
  <si>
    <t>RS-29805-A</t>
  </si>
  <si>
    <t>RS-29828-A</t>
  </si>
  <si>
    <t>RS-29844-A</t>
  </si>
  <si>
    <t>RS-30417-A</t>
  </si>
  <si>
    <t>B-25327-A</t>
  </si>
  <si>
    <t>CB DA</t>
  </si>
  <si>
    <t>B-28118-B</t>
  </si>
  <si>
    <t>CB DA 0103</t>
  </si>
  <si>
    <t>B-28704-B</t>
  </si>
  <si>
    <t>DA EE</t>
  </si>
  <si>
    <t>B-29064-A</t>
  </si>
  <si>
    <t>B-29108-A</t>
  </si>
  <si>
    <t>B-29171-A</t>
  </si>
  <si>
    <t>B-29251-A</t>
  </si>
  <si>
    <t>B-29349-A</t>
  </si>
  <si>
    <t xml:space="preserve">EM  </t>
  </si>
  <si>
    <t>B-29607-A</t>
  </si>
  <si>
    <t>M-29816-A</t>
  </si>
  <si>
    <t>M-30018-A</t>
  </si>
  <si>
    <t>BA 0194</t>
  </si>
  <si>
    <t>M-30019-A</t>
  </si>
  <si>
    <t>M-30037-A</t>
  </si>
  <si>
    <t>M-30070-A</t>
  </si>
  <si>
    <t>M-30210-A</t>
  </si>
  <si>
    <t>T-29408-A</t>
  </si>
  <si>
    <t>ED</t>
  </si>
  <si>
    <t>T-29512-A</t>
  </si>
  <si>
    <t xml:space="preserve">EA </t>
  </si>
  <si>
    <t>T-29941-A</t>
  </si>
  <si>
    <t>EG 0320</t>
  </si>
  <si>
    <t>TM-29939-A</t>
  </si>
  <si>
    <t>TM-30051-A</t>
  </si>
  <si>
    <t>rescheduled to 2/27</t>
  </si>
  <si>
    <t>rescheduled until 4/2</t>
  </si>
  <si>
    <t>rescheduled until 3/19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</si>
</sst>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49" fontId="21" fillId="0" borderId="9" xfId="21" applyNumberFormat="1" applyFont="1" applyFill="1" applyBorder="1" applyAlignment="1">
      <alignment horizontal="left" wrapText="1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21" fillId="0" borderId="16" xfId="21" applyFont="1" applyFill="1" applyBorder="1" applyAlignment="1">
      <alignment horizontal="center" wrapText="1"/>
      <protection/>
    </xf>
    <xf numFmtId="0" fontId="21" fillId="0" borderId="6" xfId="21" applyFont="1" applyFill="1" applyBorder="1" applyAlignment="1">
      <alignment horizontal="center" wrapText="1"/>
      <protection/>
    </xf>
    <xf numFmtId="0" fontId="21" fillId="0" borderId="17" xfId="21" applyFont="1" applyFill="1" applyBorder="1" applyAlignment="1">
      <alignment horizont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18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NumberFormat="1" applyBorder="1" applyAlignment="1">
      <alignment vertical="center"/>
    </xf>
    <xf numFmtId="165" fontId="3" fillId="0" borderId="24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165" fontId="0" fillId="0" borderId="32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4" t="s">
        <v>37</v>
      </c>
      <c r="C1" s="64"/>
      <c r="D1" s="64"/>
      <c r="E1" s="64"/>
      <c r="F1" s="64"/>
      <c r="G1" s="64"/>
      <c r="H1" s="64"/>
      <c r="I1" s="64"/>
    </row>
    <row r="2" spans="2:9" ht="25.5" customHeight="1">
      <c r="B2" s="69" t="s">
        <v>43</v>
      </c>
      <c r="C2" s="69"/>
      <c r="D2" s="69"/>
      <c r="E2" s="69"/>
      <c r="F2" s="69"/>
      <c r="G2" s="69"/>
      <c r="H2" s="69"/>
      <c r="I2" s="69"/>
    </row>
    <row r="3" spans="2:9" ht="16.5" customHeight="1">
      <c r="B3" s="69"/>
      <c r="C3" s="69"/>
      <c r="D3" s="69"/>
      <c r="E3" s="69"/>
      <c r="F3" s="69"/>
      <c r="G3" s="69"/>
      <c r="H3" s="69"/>
      <c r="I3" s="69"/>
    </row>
    <row r="4" ht="16.5" customHeight="1">
      <c r="B4" s="35"/>
    </row>
    <row r="5" spans="2:9" ht="16.5" customHeight="1">
      <c r="B5" s="68" t="s">
        <v>44</v>
      </c>
      <c r="C5" s="68"/>
      <c r="D5" s="68"/>
      <c r="E5" s="68"/>
      <c r="F5" s="68"/>
      <c r="G5" s="68"/>
      <c r="H5" s="68"/>
      <c r="I5" s="68"/>
    </row>
    <row r="6" spans="2:3" ht="16.5" customHeight="1">
      <c r="B6" s="35"/>
      <c r="C6" s="37"/>
    </row>
    <row r="7" spans="2:7" ht="21" customHeight="1">
      <c r="B7" s="44" t="s">
        <v>2</v>
      </c>
      <c r="C7" s="65"/>
      <c r="D7" s="65"/>
      <c r="E7" s="65"/>
      <c r="F7" s="65"/>
      <c r="G7" s="65"/>
    </row>
    <row r="8" spans="2:7" ht="25.5" customHeight="1">
      <c r="B8" s="44" t="s">
        <v>41</v>
      </c>
      <c r="C8" s="66"/>
      <c r="D8" s="66"/>
      <c r="E8" s="66"/>
      <c r="F8" s="66"/>
      <c r="G8" s="66"/>
    </row>
    <row r="9" ht="15.75" customHeight="1">
      <c r="B9" s="35"/>
    </row>
    <row r="10" spans="2:7" ht="15.75">
      <c r="B10" s="47" t="s">
        <v>42</v>
      </c>
      <c r="C10" s="70"/>
      <c r="D10" s="70"/>
      <c r="E10" s="70"/>
      <c r="F10" s="70"/>
      <c r="G10" s="70"/>
    </row>
    <row r="12" spans="2:7" ht="18" customHeight="1">
      <c r="B12" s="47" t="s">
        <v>40</v>
      </c>
      <c r="C12" s="70"/>
      <c r="D12" s="70"/>
      <c r="E12" s="70"/>
      <c r="F12" s="70"/>
      <c r="G12" s="70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7" t="s">
        <v>39</v>
      </c>
      <c r="F26" s="67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95"/>
  <sheetViews>
    <sheetView showGridLines="0" tabSelected="1" workbookViewId="0" topLeftCell="A1">
      <selection activeCell="W46" sqref="W4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4" customFormat="1" ht="20.25" customHeight="1">
      <c r="B1" s="55"/>
      <c r="C1" s="56"/>
      <c r="D1" s="119" t="s">
        <v>72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2:19" s="54" customFormat="1" ht="17.25" customHeight="1">
      <c r="B2" s="55"/>
      <c r="C2" s="56"/>
      <c r="D2" s="57"/>
      <c r="E2" s="120" t="s">
        <v>73</v>
      </c>
      <c r="F2" s="120"/>
      <c r="G2" s="120"/>
      <c r="H2" s="120"/>
      <c r="I2" s="120"/>
      <c r="J2" s="120"/>
      <c r="K2" s="120"/>
      <c r="L2" s="121" t="s">
        <v>74</v>
      </c>
      <c r="M2" s="122"/>
      <c r="N2" s="122"/>
      <c r="O2" s="122"/>
      <c r="P2" s="122"/>
      <c r="Q2" s="122"/>
      <c r="R2" s="122"/>
      <c r="S2" s="122"/>
    </row>
    <row r="3" spans="3:19" ht="38.25" customHeight="1">
      <c r="C3" s="99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3"/>
      <c r="R3" s="13"/>
      <c r="S3" s="13"/>
    </row>
    <row r="4" spans="3:19" ht="15.75">
      <c r="C4" s="99" t="s">
        <v>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3"/>
      <c r="R4" s="13"/>
      <c r="S4" s="13"/>
    </row>
    <row r="5" spans="3:19" ht="15.75">
      <c r="C5" s="63" t="s">
        <v>3</v>
      </c>
      <c r="D5" s="63"/>
      <c r="E5" s="15"/>
      <c r="F5" s="80"/>
      <c r="G5" s="80"/>
      <c r="H5" s="80"/>
      <c r="I5" s="80"/>
      <c r="J5" s="80"/>
      <c r="K5" s="80"/>
      <c r="L5" s="80"/>
      <c r="M5" s="80"/>
      <c r="N5" s="14"/>
      <c r="O5" s="14"/>
      <c r="P5" s="14"/>
      <c r="Q5" s="16"/>
      <c r="R5" s="16"/>
      <c r="S5" s="16"/>
    </row>
    <row r="6" spans="3:19" ht="15.75">
      <c r="C6" s="63" t="s">
        <v>2</v>
      </c>
      <c r="D6" s="63"/>
      <c r="E6" s="15"/>
      <c r="F6" s="80"/>
      <c r="G6" s="80"/>
      <c r="H6" s="80"/>
      <c r="I6" s="80"/>
      <c r="J6" s="80"/>
      <c r="K6" s="80"/>
      <c r="L6" s="80"/>
      <c r="M6" s="80"/>
      <c r="N6" s="14"/>
      <c r="O6" s="14"/>
      <c r="P6" s="14"/>
      <c r="Q6" s="16"/>
      <c r="R6" s="16"/>
      <c r="S6" s="16"/>
    </row>
    <row r="7" spans="3:19" ht="15.75">
      <c r="C7" s="63" t="s">
        <v>31</v>
      </c>
      <c r="D7" s="113"/>
      <c r="E7" s="113"/>
      <c r="F7" s="113"/>
      <c r="G7" s="113"/>
      <c r="H7" s="114"/>
      <c r="I7" s="111"/>
      <c r="J7" s="112"/>
      <c r="K7" s="112"/>
      <c r="L7" s="112"/>
      <c r="M7" s="112"/>
      <c r="N7" s="112"/>
      <c r="O7" s="112"/>
      <c r="P7" s="112"/>
      <c r="Q7" s="16"/>
      <c r="R7" s="16"/>
      <c r="S7" s="16"/>
    </row>
    <row r="8" spans="3:19" ht="15.75">
      <c r="C8" s="17" t="s">
        <v>4</v>
      </c>
      <c r="D8" s="101"/>
      <c r="E8" s="101"/>
      <c r="F8" s="101"/>
      <c r="G8" s="101"/>
      <c r="H8" s="101"/>
      <c r="I8" s="14" t="s">
        <v>5</v>
      </c>
      <c r="J8" s="101"/>
      <c r="K8" s="101"/>
      <c r="L8" s="102" t="s">
        <v>6</v>
      </c>
      <c r="M8" s="102"/>
      <c r="N8" s="101"/>
      <c r="O8" s="101"/>
      <c r="P8" s="101"/>
      <c r="Q8" s="16"/>
      <c r="R8" s="16"/>
      <c r="S8" s="16"/>
    </row>
    <row r="9" spans="3:19" ht="15.75">
      <c r="C9" s="14" t="s">
        <v>13</v>
      </c>
      <c r="D9" s="14"/>
      <c r="E9" s="14"/>
      <c r="F9" s="98"/>
      <c r="G9" s="98"/>
      <c r="H9" s="98"/>
      <c r="I9" s="98"/>
      <c r="J9" s="98"/>
      <c r="K9" s="98"/>
      <c r="L9" s="98"/>
      <c r="M9" s="117" t="s">
        <v>22</v>
      </c>
      <c r="N9" s="118"/>
      <c r="O9" s="118"/>
      <c r="P9" s="118"/>
      <c r="Q9" s="9"/>
      <c r="R9" s="9"/>
      <c r="S9" s="9"/>
    </row>
    <row r="10" spans="3:19" ht="15.75">
      <c r="C10" s="14" t="s">
        <v>14</v>
      </c>
      <c r="D10" s="14"/>
      <c r="E10" s="14"/>
      <c r="F10" s="115"/>
      <c r="G10" s="115"/>
      <c r="H10" s="115"/>
      <c r="I10" s="115"/>
      <c r="J10" s="115"/>
      <c r="K10" s="115"/>
      <c r="L10" s="115"/>
      <c r="M10" s="118"/>
      <c r="N10" s="118"/>
      <c r="O10" s="118"/>
      <c r="P10" s="118"/>
      <c r="Q10" s="10"/>
      <c r="R10" s="10"/>
      <c r="S10" s="10"/>
    </row>
    <row r="11" spans="3:19" ht="15.75">
      <c r="C11" s="14" t="s">
        <v>15</v>
      </c>
      <c r="D11" s="14"/>
      <c r="E11" s="14"/>
      <c r="F11" s="115"/>
      <c r="G11" s="116"/>
      <c r="H11" s="116"/>
      <c r="I11" s="116"/>
      <c r="J11" s="116"/>
      <c r="K11" s="116"/>
      <c r="L11" s="116"/>
      <c r="M11" s="118"/>
      <c r="N11" s="118"/>
      <c r="O11" s="118"/>
      <c r="P11" s="118"/>
      <c r="Q11" s="10"/>
      <c r="R11" s="10"/>
      <c r="S11" s="10"/>
    </row>
    <row r="12" spans="3:19" ht="15.75">
      <c r="C12" s="14" t="s">
        <v>29</v>
      </c>
      <c r="D12" s="14"/>
      <c r="E12" s="14"/>
      <c r="F12" s="96"/>
      <c r="G12" s="96"/>
      <c r="H12" s="96"/>
      <c r="I12" s="96"/>
      <c r="J12" s="96"/>
      <c r="K12" s="96"/>
      <c r="L12" s="96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6"/>
      <c r="G13" s="97"/>
      <c r="H13" s="97"/>
      <c r="I13" s="97"/>
      <c r="J13" s="97"/>
      <c r="K13" s="97"/>
      <c r="L13" s="97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82" t="s">
        <v>23</v>
      </c>
      <c r="B15" s="20"/>
      <c r="C15" s="94" t="s">
        <v>16</v>
      </c>
      <c r="D15" s="95"/>
      <c r="E15" s="87" t="s">
        <v>24</v>
      </c>
      <c r="F15" s="76" t="s">
        <v>49</v>
      </c>
      <c r="G15" s="77"/>
      <c r="H15" s="84" t="s">
        <v>51</v>
      </c>
      <c r="I15" s="77"/>
      <c r="J15" s="76" t="s">
        <v>18</v>
      </c>
      <c r="K15" s="77"/>
      <c r="L15" s="76" t="s">
        <v>19</v>
      </c>
      <c r="M15" s="77"/>
      <c r="N15" s="76" t="s">
        <v>20</v>
      </c>
      <c r="O15" s="77"/>
      <c r="P15" s="76" t="s">
        <v>21</v>
      </c>
      <c r="Q15" s="106"/>
      <c r="R15" s="7"/>
      <c r="S15" s="103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83"/>
      <c r="B16" s="8"/>
      <c r="C16" s="92">
        <v>39512</v>
      </c>
      <c r="D16" s="93"/>
      <c r="E16" s="88"/>
      <c r="F16" s="78"/>
      <c r="G16" s="79"/>
      <c r="H16" s="78"/>
      <c r="I16" s="79"/>
      <c r="J16" s="78"/>
      <c r="K16" s="79"/>
      <c r="L16" s="78"/>
      <c r="M16" s="79"/>
      <c r="N16" s="78"/>
      <c r="O16" s="79"/>
      <c r="P16" s="107"/>
      <c r="Q16" s="108"/>
      <c r="R16" s="1"/>
      <c r="S16" s="104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83"/>
      <c r="B17" s="5"/>
      <c r="C17" s="90" t="s">
        <v>30</v>
      </c>
      <c r="D17" s="91"/>
      <c r="E17" s="88"/>
      <c r="F17" s="78"/>
      <c r="G17" s="79"/>
      <c r="H17" s="85"/>
      <c r="I17" s="86"/>
      <c r="J17" s="85"/>
      <c r="K17" s="86"/>
      <c r="L17" s="85"/>
      <c r="M17" s="86"/>
      <c r="N17" s="85"/>
      <c r="O17" s="86"/>
      <c r="P17" s="109"/>
      <c r="Q17" s="110"/>
      <c r="R17" s="6"/>
      <c r="S17" s="105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89"/>
      <c r="F18" s="59"/>
      <c r="G18" s="60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>
        <v>110</v>
      </c>
      <c r="D19" s="50" t="s">
        <v>75</v>
      </c>
      <c r="E19" s="41" t="s">
        <v>76</v>
      </c>
      <c r="F19" s="61" t="s">
        <v>58</v>
      </c>
      <c r="G19" s="62"/>
      <c r="H19" s="25"/>
      <c r="I19" s="24">
        <f>IF(D19="","",12.5)</f>
        <v>12.5</v>
      </c>
      <c r="J19" s="25"/>
      <c r="K19" s="24">
        <v>117.5</v>
      </c>
      <c r="L19" s="25"/>
      <c r="M19" s="24">
        <v>23</v>
      </c>
      <c r="N19" s="25"/>
      <c r="O19" s="24"/>
      <c r="P19" s="25"/>
      <c r="Q19" s="24">
        <v>49.5</v>
      </c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120</v>
      </c>
      <c r="D20" s="41" t="s">
        <v>77</v>
      </c>
      <c r="E20" s="41" t="s">
        <v>59</v>
      </c>
      <c r="F20" s="71" t="s">
        <v>54</v>
      </c>
      <c r="G20" s="72"/>
      <c r="H20" s="25"/>
      <c r="I20" s="24">
        <f>IF(D20="","",12.5)</f>
        <v>12.5</v>
      </c>
      <c r="J20" s="25"/>
      <c r="K20" s="24">
        <v>51</v>
      </c>
      <c r="L20" s="25"/>
      <c r="M20" s="24"/>
      <c r="N20" s="25"/>
      <c r="O20" s="24"/>
      <c r="P20" s="25"/>
      <c r="Q20" s="24">
        <v>53</v>
      </c>
      <c r="R20" s="26">
        <f aca="true" t="shared" si="0" ref="R20:R40">IF(B20="",0,H20+J20+L20+N20+P20)</f>
        <v>0</v>
      </c>
      <c r="S20" s="24">
        <f aca="true" t="shared" si="1" ref="S20:S40">IF(R20=0,"",H20*I20+J20*K20+L20*M20+N20*O20+P20*Q20)</f>
      </c>
    </row>
    <row r="21" spans="1:19" ht="15.75">
      <c r="A21" s="11">
        <v>3</v>
      </c>
      <c r="B21" s="24"/>
      <c r="C21" s="24"/>
      <c r="D21" s="41" t="s">
        <v>78</v>
      </c>
      <c r="E21" s="73" t="s">
        <v>156</v>
      </c>
      <c r="F21" s="74"/>
      <c r="G21" s="75"/>
      <c r="H21" s="24"/>
      <c r="I21" s="24"/>
      <c r="J21" s="25"/>
      <c r="K21" s="24"/>
      <c r="L21" s="25"/>
      <c r="M21" s="24"/>
      <c r="N21" s="25"/>
      <c r="O21" s="24"/>
      <c r="P21" s="25"/>
      <c r="Q21" s="24"/>
      <c r="R21" s="26">
        <f t="shared" si="0"/>
        <v>0</v>
      </c>
      <c r="S21" s="24">
        <f t="shared" si="1"/>
      </c>
    </row>
    <row r="22" spans="1:19" ht="15.75">
      <c r="A22" s="11">
        <v>4</v>
      </c>
      <c r="B22" s="23"/>
      <c r="C22" s="41">
        <v>140</v>
      </c>
      <c r="D22" s="41" t="s">
        <v>79</v>
      </c>
      <c r="E22" s="41" t="s">
        <v>80</v>
      </c>
      <c r="F22" s="71" t="s">
        <v>57</v>
      </c>
      <c r="G22" s="72"/>
      <c r="H22" s="25"/>
      <c r="I22" s="24">
        <f aca="true" t="shared" si="2" ref="I22:I40">IF(D22="","",12.5)</f>
        <v>12.5</v>
      </c>
      <c r="J22" s="25"/>
      <c r="K22" s="24">
        <v>15.5</v>
      </c>
      <c r="L22" s="25"/>
      <c r="M22" s="24"/>
      <c r="N22" s="25"/>
      <c r="O22" s="24"/>
      <c r="P22" s="25"/>
      <c r="Q22" s="24"/>
      <c r="R22" s="26">
        <f t="shared" si="0"/>
        <v>0</v>
      </c>
      <c r="S22" s="24">
        <f t="shared" si="1"/>
      </c>
    </row>
    <row r="23" spans="1:19" ht="15.75">
      <c r="A23" s="11">
        <v>5</v>
      </c>
      <c r="B23" s="23"/>
      <c r="C23" s="41">
        <v>150</v>
      </c>
      <c r="D23" s="41" t="s">
        <v>67</v>
      </c>
      <c r="E23" s="41" t="s">
        <v>62</v>
      </c>
      <c r="F23" s="71" t="s">
        <v>58</v>
      </c>
      <c r="G23" s="72"/>
      <c r="H23" s="25"/>
      <c r="I23" s="24">
        <f t="shared" si="2"/>
        <v>12.5</v>
      </c>
      <c r="J23" s="25"/>
      <c r="K23" s="24">
        <v>59.5</v>
      </c>
      <c r="L23" s="25"/>
      <c r="M23" s="24"/>
      <c r="N23" s="25"/>
      <c r="O23" s="24">
        <v>6.5</v>
      </c>
      <c r="P23" s="25"/>
      <c r="Q23" s="24">
        <v>39.5</v>
      </c>
      <c r="R23" s="26">
        <f t="shared" si="0"/>
        <v>0</v>
      </c>
      <c r="S23" s="24">
        <f t="shared" si="1"/>
      </c>
    </row>
    <row r="24" spans="1:19" ht="15.75">
      <c r="A24" s="11">
        <v>6</v>
      </c>
      <c r="B24" s="23"/>
      <c r="C24" s="41">
        <v>160</v>
      </c>
      <c r="D24" s="41" t="s">
        <v>81</v>
      </c>
      <c r="E24" s="41" t="s">
        <v>62</v>
      </c>
      <c r="F24" s="71" t="s">
        <v>58</v>
      </c>
      <c r="G24" s="72"/>
      <c r="H24" s="25"/>
      <c r="I24" s="24">
        <f t="shared" si="2"/>
        <v>12.5</v>
      </c>
      <c r="J24" s="25"/>
      <c r="K24" s="24">
        <v>24</v>
      </c>
      <c r="L24" s="25"/>
      <c r="M24" s="24"/>
      <c r="N24" s="25"/>
      <c r="O24" s="24"/>
      <c r="P24" s="25"/>
      <c r="Q24" s="24"/>
      <c r="R24" s="26">
        <f t="shared" si="0"/>
        <v>0</v>
      </c>
      <c r="S24" s="24">
        <f t="shared" si="1"/>
      </c>
    </row>
    <row r="25" spans="1:19" ht="15.75">
      <c r="A25" s="11">
        <v>7</v>
      </c>
      <c r="B25" s="23"/>
      <c r="C25" s="41">
        <v>170</v>
      </c>
      <c r="D25" s="41" t="s">
        <v>82</v>
      </c>
      <c r="E25" s="41" t="s">
        <v>61</v>
      </c>
      <c r="F25" s="71" t="s">
        <v>55</v>
      </c>
      <c r="G25" s="72"/>
      <c r="H25" s="25"/>
      <c r="I25" s="24">
        <f t="shared" si="2"/>
        <v>12.5</v>
      </c>
      <c r="J25" s="25"/>
      <c r="K25" s="24">
        <v>12.5</v>
      </c>
      <c r="L25" s="25"/>
      <c r="M25" s="24"/>
      <c r="N25" s="25"/>
      <c r="O25" s="24"/>
      <c r="P25" s="25"/>
      <c r="Q25" s="24"/>
      <c r="R25" s="26">
        <f t="shared" si="0"/>
        <v>0</v>
      </c>
      <c r="S25" s="24">
        <f t="shared" si="1"/>
      </c>
    </row>
    <row r="26" spans="1:19" ht="15.75">
      <c r="A26" s="11">
        <v>8</v>
      </c>
      <c r="B26" s="24"/>
      <c r="C26" s="24"/>
      <c r="D26" s="41" t="s">
        <v>83</v>
      </c>
      <c r="E26" s="73" t="s">
        <v>155</v>
      </c>
      <c r="F26" s="74"/>
      <c r="G26" s="75"/>
      <c r="H26" s="24"/>
      <c r="I26" s="24"/>
      <c r="J26" s="25"/>
      <c r="K26" s="24"/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8">
        <v>9</v>
      </c>
      <c r="B27" s="23"/>
      <c r="C27" s="41">
        <v>190</v>
      </c>
      <c r="D27" s="41" t="s">
        <v>84</v>
      </c>
      <c r="E27" s="41" t="s">
        <v>85</v>
      </c>
      <c r="F27" s="71" t="s">
        <v>55</v>
      </c>
      <c r="G27" s="72"/>
      <c r="H27" s="25"/>
      <c r="I27" s="24">
        <f t="shared" si="2"/>
        <v>12.5</v>
      </c>
      <c r="J27" s="25"/>
      <c r="K27" s="24">
        <v>83</v>
      </c>
      <c r="L27" s="25"/>
      <c r="M27" s="24">
        <v>13.5</v>
      </c>
      <c r="N27" s="25"/>
      <c r="O27" s="24"/>
      <c r="P27" s="25"/>
      <c r="Q27" s="24">
        <v>47.5</v>
      </c>
      <c r="R27" s="26">
        <f t="shared" si="0"/>
        <v>0</v>
      </c>
      <c r="S27" s="24">
        <f t="shared" si="1"/>
      </c>
    </row>
    <row r="28" spans="1:19" ht="15.75">
      <c r="A28" s="11">
        <v>10</v>
      </c>
      <c r="B28" s="23"/>
      <c r="C28" s="41">
        <v>200</v>
      </c>
      <c r="D28" s="41" t="s">
        <v>86</v>
      </c>
      <c r="E28" s="41" t="s">
        <v>61</v>
      </c>
      <c r="F28" s="71" t="s">
        <v>53</v>
      </c>
      <c r="G28" s="72"/>
      <c r="H28" s="25"/>
      <c r="I28" s="24">
        <f t="shared" si="2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1:19" ht="16.5" customHeight="1">
      <c r="A29" s="11">
        <v>11</v>
      </c>
      <c r="B29" s="24"/>
      <c r="C29" s="24"/>
      <c r="D29" s="41" t="s">
        <v>71</v>
      </c>
      <c r="E29" s="73" t="s">
        <v>154</v>
      </c>
      <c r="F29" s="74"/>
      <c r="G29" s="7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f t="shared" si="0"/>
        <v>0</v>
      </c>
      <c r="S29" s="24">
        <f t="shared" si="1"/>
      </c>
    </row>
    <row r="30" spans="1:19" ht="15.75">
      <c r="A30" s="11">
        <v>12</v>
      </c>
      <c r="B30" s="23"/>
      <c r="C30" s="41">
        <v>220</v>
      </c>
      <c r="D30" s="41" t="s">
        <v>87</v>
      </c>
      <c r="E30" s="41" t="s">
        <v>61</v>
      </c>
      <c r="F30" s="71" t="s">
        <v>56</v>
      </c>
      <c r="G30" s="72"/>
      <c r="H30" s="25"/>
      <c r="I30" s="24">
        <f t="shared" si="2"/>
        <v>12.5</v>
      </c>
      <c r="J30" s="25"/>
      <c r="K30" s="24">
        <v>35.5</v>
      </c>
      <c r="L30" s="25"/>
      <c r="M30" s="24"/>
      <c r="N30" s="25"/>
      <c r="O30" s="24"/>
      <c r="P30" s="25"/>
      <c r="Q30" s="24"/>
      <c r="R30" s="26">
        <f t="shared" si="0"/>
        <v>0</v>
      </c>
      <c r="S30" s="24">
        <f t="shared" si="1"/>
      </c>
    </row>
    <row r="31" spans="1:19" ht="15.75">
      <c r="A31" s="11">
        <v>13</v>
      </c>
      <c r="B31" s="24"/>
      <c r="C31" s="24"/>
      <c r="D31" s="41" t="s">
        <v>88</v>
      </c>
      <c r="E31" s="73" t="s">
        <v>156</v>
      </c>
      <c r="F31" s="74"/>
      <c r="G31" s="75"/>
      <c r="H31" s="24"/>
      <c r="I31" s="24"/>
      <c r="J31" s="25"/>
      <c r="K31" s="24"/>
      <c r="L31" s="25"/>
      <c r="M31" s="24"/>
      <c r="N31" s="25"/>
      <c r="O31" s="24"/>
      <c r="P31" s="25"/>
      <c r="Q31" s="24"/>
      <c r="R31" s="26">
        <f t="shared" si="0"/>
        <v>0</v>
      </c>
      <c r="S31" s="24">
        <f t="shared" si="1"/>
      </c>
    </row>
    <row r="32" spans="1:19" ht="15.75">
      <c r="A32" s="11">
        <v>14</v>
      </c>
      <c r="B32" s="23"/>
      <c r="C32" s="41">
        <v>234</v>
      </c>
      <c r="D32" s="41" t="s">
        <v>52</v>
      </c>
      <c r="E32" s="41" t="s">
        <v>60</v>
      </c>
      <c r="F32" s="71" t="s">
        <v>56</v>
      </c>
      <c r="G32" s="72"/>
      <c r="H32" s="25"/>
      <c r="I32" s="24">
        <f t="shared" si="2"/>
        <v>12.5</v>
      </c>
      <c r="J32" s="25"/>
      <c r="K32" s="24">
        <v>69</v>
      </c>
      <c r="L32" s="25"/>
      <c r="M32" s="24"/>
      <c r="N32" s="25"/>
      <c r="O32" s="24">
        <v>18.5</v>
      </c>
      <c r="P32" s="25"/>
      <c r="Q32" s="24">
        <v>101.5</v>
      </c>
      <c r="R32" s="26">
        <f t="shared" si="0"/>
        <v>0</v>
      </c>
      <c r="S32" s="24">
        <f t="shared" si="1"/>
      </c>
    </row>
    <row r="33" spans="1:19" ht="15.75">
      <c r="A33" s="11">
        <v>15</v>
      </c>
      <c r="B33" s="23"/>
      <c r="C33" s="41">
        <v>240</v>
      </c>
      <c r="D33" s="41" t="s">
        <v>89</v>
      </c>
      <c r="E33" s="41" t="s">
        <v>90</v>
      </c>
      <c r="F33" s="71" t="s">
        <v>58</v>
      </c>
      <c r="G33" s="72"/>
      <c r="H33" s="25"/>
      <c r="I33" s="24">
        <f t="shared" si="2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0"/>
        <v>0</v>
      </c>
      <c r="S33" s="24">
        <f t="shared" si="1"/>
      </c>
    </row>
    <row r="34" spans="1:19" ht="15.75">
      <c r="A34" s="11">
        <v>16</v>
      </c>
      <c r="B34" s="23"/>
      <c r="C34" s="41">
        <v>250</v>
      </c>
      <c r="D34" s="41" t="s">
        <v>91</v>
      </c>
      <c r="E34" s="41" t="s">
        <v>92</v>
      </c>
      <c r="F34" s="71" t="s">
        <v>57</v>
      </c>
      <c r="G34" s="72"/>
      <c r="H34" s="25"/>
      <c r="I34" s="24">
        <f t="shared" si="2"/>
        <v>12.5</v>
      </c>
      <c r="J34" s="25"/>
      <c r="K34" s="24">
        <v>12</v>
      </c>
      <c r="L34" s="25"/>
      <c r="M34" s="24"/>
      <c r="N34" s="25"/>
      <c r="O34" s="24"/>
      <c r="P34" s="25"/>
      <c r="Q34" s="24"/>
      <c r="R34" s="26">
        <f t="shared" si="0"/>
        <v>0</v>
      </c>
      <c r="S34" s="24">
        <f t="shared" si="1"/>
      </c>
    </row>
    <row r="35" spans="1:19" ht="15.75">
      <c r="A35" s="11">
        <v>17</v>
      </c>
      <c r="B35" s="23"/>
      <c r="C35" s="41">
        <v>260</v>
      </c>
      <c r="D35" s="41" t="s">
        <v>93</v>
      </c>
      <c r="E35" s="41" t="s">
        <v>59</v>
      </c>
      <c r="F35" s="71" t="s">
        <v>55</v>
      </c>
      <c r="G35" s="72"/>
      <c r="H35" s="25"/>
      <c r="I35" s="24">
        <f t="shared" si="2"/>
        <v>12.5</v>
      </c>
      <c r="J35" s="25"/>
      <c r="K35" s="24">
        <v>17</v>
      </c>
      <c r="L35" s="25"/>
      <c r="M35" s="24"/>
      <c r="N35" s="25"/>
      <c r="O35" s="24"/>
      <c r="P35" s="25"/>
      <c r="Q35" s="24"/>
      <c r="R35" s="26">
        <f t="shared" si="0"/>
        <v>0</v>
      </c>
      <c r="S35" s="24">
        <f t="shared" si="1"/>
      </c>
    </row>
    <row r="36" spans="1:19" ht="15.75">
      <c r="A36" s="11">
        <v>18</v>
      </c>
      <c r="B36" s="23"/>
      <c r="C36" s="41">
        <v>270</v>
      </c>
      <c r="D36" s="41" t="s">
        <v>94</v>
      </c>
      <c r="E36" s="41" t="s">
        <v>62</v>
      </c>
      <c r="F36" s="71" t="s">
        <v>55</v>
      </c>
      <c r="G36" s="72"/>
      <c r="H36" s="25"/>
      <c r="I36" s="24">
        <f t="shared" si="2"/>
        <v>12.5</v>
      </c>
      <c r="J36" s="25"/>
      <c r="K36" s="24">
        <v>24</v>
      </c>
      <c r="L36" s="25"/>
      <c r="M36" s="24"/>
      <c r="N36" s="25"/>
      <c r="O36" s="24"/>
      <c r="P36" s="25"/>
      <c r="Q36" s="24">
        <v>15.5</v>
      </c>
      <c r="R36" s="26">
        <f t="shared" si="0"/>
        <v>0</v>
      </c>
      <c r="S36" s="24">
        <f t="shared" si="1"/>
      </c>
    </row>
    <row r="37" spans="1:19" ht="15.75">
      <c r="A37" s="18">
        <v>19</v>
      </c>
      <c r="B37" s="23"/>
      <c r="C37" s="41">
        <v>280</v>
      </c>
      <c r="D37" s="41" t="s">
        <v>95</v>
      </c>
      <c r="E37" s="41" t="s">
        <v>61</v>
      </c>
      <c r="F37" s="71" t="s">
        <v>57</v>
      </c>
      <c r="G37" s="72"/>
      <c r="H37" s="25"/>
      <c r="I37" s="24">
        <f t="shared" si="2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0"/>
        <v>0</v>
      </c>
      <c r="S37" s="24">
        <f t="shared" si="1"/>
      </c>
    </row>
    <row r="38" spans="1:19" ht="15.75">
      <c r="A38" s="11">
        <v>20</v>
      </c>
      <c r="B38" s="23"/>
      <c r="C38" s="41">
        <v>290</v>
      </c>
      <c r="D38" s="41" t="s">
        <v>96</v>
      </c>
      <c r="E38" s="41" t="s">
        <v>63</v>
      </c>
      <c r="F38" s="71" t="s">
        <v>55</v>
      </c>
      <c r="G38" s="72"/>
      <c r="H38" s="25"/>
      <c r="I38" s="24">
        <f t="shared" si="2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0"/>
        <v>0</v>
      </c>
      <c r="S38" s="24">
        <f t="shared" si="1"/>
      </c>
    </row>
    <row r="39" spans="1:19" ht="15.75">
      <c r="A39" s="11">
        <v>21</v>
      </c>
      <c r="B39" s="23"/>
      <c r="C39" s="41">
        <v>300</v>
      </c>
      <c r="D39" s="41" t="s">
        <v>97</v>
      </c>
      <c r="E39" s="41" t="s">
        <v>98</v>
      </c>
      <c r="F39" s="71" t="s">
        <v>53</v>
      </c>
      <c r="G39" s="72"/>
      <c r="H39" s="25"/>
      <c r="I39" s="24">
        <f t="shared" si="2"/>
        <v>12.5</v>
      </c>
      <c r="J39" s="25"/>
      <c r="K39" s="24">
        <v>47.5</v>
      </c>
      <c r="L39" s="25"/>
      <c r="M39" s="24"/>
      <c r="N39" s="25"/>
      <c r="O39" s="24"/>
      <c r="P39" s="25"/>
      <c r="Q39" s="24">
        <v>30.5</v>
      </c>
      <c r="R39" s="26">
        <f t="shared" si="0"/>
        <v>0</v>
      </c>
      <c r="S39" s="24">
        <f t="shared" si="1"/>
      </c>
    </row>
    <row r="40" spans="1:19" ht="15.75">
      <c r="A40" s="11">
        <v>22</v>
      </c>
      <c r="B40" s="24"/>
      <c r="C40" s="24"/>
      <c r="D40" s="41" t="s">
        <v>99</v>
      </c>
      <c r="E40" s="73" t="s">
        <v>156</v>
      </c>
      <c r="F40" s="74"/>
      <c r="G40" s="75"/>
      <c r="H40" s="24"/>
      <c r="I40" s="24"/>
      <c r="J40" s="25"/>
      <c r="K40" s="24"/>
      <c r="L40" s="25"/>
      <c r="M40" s="24"/>
      <c r="N40" s="25"/>
      <c r="O40" s="24"/>
      <c r="P40" s="25"/>
      <c r="Q40" s="24"/>
      <c r="R40" s="26">
        <f t="shared" si="0"/>
        <v>0</v>
      </c>
      <c r="S40" s="24">
        <f t="shared" si="1"/>
      </c>
    </row>
    <row r="41" spans="1:19" ht="15.75">
      <c r="A41" s="11">
        <v>23</v>
      </c>
      <c r="B41" s="23"/>
      <c r="C41" s="41">
        <v>320</v>
      </c>
      <c r="D41" s="41" t="s">
        <v>100</v>
      </c>
      <c r="E41" s="41" t="s">
        <v>62</v>
      </c>
      <c r="F41" s="71" t="s">
        <v>55</v>
      </c>
      <c r="G41" s="72"/>
      <c r="H41" s="25"/>
      <c r="I41" s="24">
        <f aca="true" t="shared" si="3" ref="I41:I55">IF(D41="","",12.5)</f>
        <v>12.5</v>
      </c>
      <c r="J41" s="25"/>
      <c r="K41" s="24">
        <v>22</v>
      </c>
      <c r="L41" s="25"/>
      <c r="M41" s="24"/>
      <c r="N41" s="25"/>
      <c r="O41" s="24"/>
      <c r="P41" s="25"/>
      <c r="Q41" s="24"/>
      <c r="R41" s="26">
        <f aca="true" t="shared" si="4" ref="R41:R55">IF(B41="",0,H41+J41+L41+N41+P41)</f>
        <v>0</v>
      </c>
      <c r="S41" s="24">
        <f aca="true" t="shared" si="5" ref="S41:S55">IF(R41=0,"",H41*I41+J41*K41+L41*M41+N41*O41+P41*Q41)</f>
      </c>
    </row>
    <row r="42" spans="1:19" ht="15.75">
      <c r="A42" s="11">
        <v>24</v>
      </c>
      <c r="B42" s="23"/>
      <c r="C42" s="41">
        <v>330</v>
      </c>
      <c r="D42" s="41" t="s">
        <v>101</v>
      </c>
      <c r="E42" s="41" t="s">
        <v>102</v>
      </c>
      <c r="F42" s="71" t="s">
        <v>55</v>
      </c>
      <c r="G42" s="72"/>
      <c r="H42" s="25"/>
      <c r="I42" s="24">
        <f t="shared" si="3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4"/>
        <v>0</v>
      </c>
      <c r="S42" s="24">
        <f t="shared" si="5"/>
      </c>
    </row>
    <row r="43" spans="1:19" ht="15.75">
      <c r="A43" s="11">
        <v>25</v>
      </c>
      <c r="B43" s="23"/>
      <c r="C43" s="41">
        <v>350</v>
      </c>
      <c r="D43" s="41" t="s">
        <v>103</v>
      </c>
      <c r="E43" s="41" t="s">
        <v>104</v>
      </c>
      <c r="F43" s="71" t="s">
        <v>58</v>
      </c>
      <c r="G43" s="72"/>
      <c r="H43" s="25"/>
      <c r="I43" s="24">
        <f t="shared" si="3"/>
        <v>12.5</v>
      </c>
      <c r="J43" s="25"/>
      <c r="K43" s="24">
        <v>8.5</v>
      </c>
      <c r="L43" s="25"/>
      <c r="M43" s="24"/>
      <c r="N43" s="25"/>
      <c r="O43" s="24"/>
      <c r="P43" s="25"/>
      <c r="Q43" s="24"/>
      <c r="R43" s="26">
        <f t="shared" si="4"/>
        <v>0</v>
      </c>
      <c r="S43" s="24">
        <f t="shared" si="5"/>
      </c>
    </row>
    <row r="44" spans="1:19" ht="15.75">
      <c r="A44" s="11">
        <v>26</v>
      </c>
      <c r="B44" s="23"/>
      <c r="C44" s="41">
        <v>360</v>
      </c>
      <c r="D44" s="41" t="s">
        <v>105</v>
      </c>
      <c r="E44" s="41" t="s">
        <v>61</v>
      </c>
      <c r="F44" s="71" t="s">
        <v>53</v>
      </c>
      <c r="G44" s="72"/>
      <c r="H44" s="25"/>
      <c r="I44" s="24">
        <f t="shared" si="3"/>
        <v>12.5</v>
      </c>
      <c r="J44" s="25"/>
      <c r="K44" s="24">
        <v>8</v>
      </c>
      <c r="L44" s="25"/>
      <c r="M44" s="24"/>
      <c r="N44" s="25"/>
      <c r="O44" s="24"/>
      <c r="P44" s="25"/>
      <c r="Q44" s="24"/>
      <c r="R44" s="26">
        <f t="shared" si="4"/>
        <v>0</v>
      </c>
      <c r="S44" s="24">
        <f t="shared" si="5"/>
      </c>
    </row>
    <row r="45" spans="1:19" ht="15.75">
      <c r="A45" s="11">
        <v>27</v>
      </c>
      <c r="B45" s="23"/>
      <c r="C45" s="41">
        <v>370</v>
      </c>
      <c r="D45" s="41" t="s">
        <v>106</v>
      </c>
      <c r="E45" s="41" t="s">
        <v>62</v>
      </c>
      <c r="F45" s="71" t="s">
        <v>58</v>
      </c>
      <c r="G45" s="72"/>
      <c r="H45" s="25"/>
      <c r="I45" s="24">
        <f t="shared" si="3"/>
        <v>12.5</v>
      </c>
      <c r="J45" s="25"/>
      <c r="K45" s="24">
        <v>9.5</v>
      </c>
      <c r="L45" s="25"/>
      <c r="M45" s="24"/>
      <c r="N45" s="25"/>
      <c r="O45" s="24"/>
      <c r="P45" s="25"/>
      <c r="Q45" s="24"/>
      <c r="R45" s="26">
        <f t="shared" si="4"/>
        <v>0</v>
      </c>
      <c r="S45" s="24">
        <f t="shared" si="5"/>
      </c>
    </row>
    <row r="46" spans="1:19" ht="15.75">
      <c r="A46" s="11">
        <v>28</v>
      </c>
      <c r="B46" s="23"/>
      <c r="C46" s="41">
        <v>380</v>
      </c>
      <c r="D46" s="41" t="s">
        <v>107</v>
      </c>
      <c r="E46" s="41" t="s">
        <v>108</v>
      </c>
      <c r="F46" s="71" t="s">
        <v>53</v>
      </c>
      <c r="G46" s="72"/>
      <c r="H46" s="25"/>
      <c r="I46" s="24">
        <f t="shared" si="3"/>
        <v>12.5</v>
      </c>
      <c r="J46" s="25"/>
      <c r="K46" s="24">
        <v>21</v>
      </c>
      <c r="L46" s="25"/>
      <c r="M46" s="24"/>
      <c r="N46" s="25"/>
      <c r="O46" s="24"/>
      <c r="P46" s="25"/>
      <c r="Q46" s="24"/>
      <c r="R46" s="26">
        <f t="shared" si="4"/>
        <v>0</v>
      </c>
      <c r="S46" s="24">
        <f t="shared" si="5"/>
      </c>
    </row>
    <row r="47" spans="1:19" ht="15.75">
      <c r="A47" s="18">
        <v>29</v>
      </c>
      <c r="B47" s="23"/>
      <c r="C47" s="41">
        <v>390</v>
      </c>
      <c r="D47" s="41" t="s">
        <v>109</v>
      </c>
      <c r="E47" s="41" t="s">
        <v>62</v>
      </c>
      <c r="F47" s="71" t="s">
        <v>53</v>
      </c>
      <c r="G47" s="72"/>
      <c r="H47" s="25"/>
      <c r="I47" s="24">
        <f t="shared" si="3"/>
        <v>12.5</v>
      </c>
      <c r="J47" s="25"/>
      <c r="K47" s="24"/>
      <c r="L47" s="25"/>
      <c r="M47" s="24"/>
      <c r="N47" s="25"/>
      <c r="O47" s="24"/>
      <c r="P47" s="25"/>
      <c r="Q47" s="24"/>
      <c r="R47" s="26">
        <f t="shared" si="4"/>
        <v>0</v>
      </c>
      <c r="S47" s="24">
        <f t="shared" si="5"/>
      </c>
    </row>
    <row r="48" spans="1:19" ht="15.75">
      <c r="A48" s="11">
        <v>30</v>
      </c>
      <c r="B48" s="23"/>
      <c r="C48" s="41">
        <v>400</v>
      </c>
      <c r="D48" s="41" t="s">
        <v>110</v>
      </c>
      <c r="E48" s="41" t="s">
        <v>66</v>
      </c>
      <c r="F48" s="71" t="s">
        <v>56</v>
      </c>
      <c r="G48" s="72"/>
      <c r="H48" s="25"/>
      <c r="I48" s="24">
        <f t="shared" si="3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4"/>
        <v>0</v>
      </c>
      <c r="S48" s="24">
        <f t="shared" si="5"/>
      </c>
    </row>
    <row r="49" spans="1:19" ht="15.75">
      <c r="A49" s="11">
        <v>31</v>
      </c>
      <c r="B49" s="23"/>
      <c r="C49" s="41">
        <v>410</v>
      </c>
      <c r="D49" s="41" t="s">
        <v>111</v>
      </c>
      <c r="E49" s="41" t="s">
        <v>61</v>
      </c>
      <c r="F49" s="71" t="s">
        <v>53</v>
      </c>
      <c r="G49" s="72"/>
      <c r="H49" s="25"/>
      <c r="I49" s="24">
        <f t="shared" si="3"/>
        <v>12.5</v>
      </c>
      <c r="J49" s="25"/>
      <c r="K49" s="24"/>
      <c r="L49" s="25"/>
      <c r="M49" s="24"/>
      <c r="N49" s="25"/>
      <c r="O49" s="24"/>
      <c r="P49" s="25"/>
      <c r="Q49" s="24"/>
      <c r="R49" s="26">
        <f t="shared" si="4"/>
        <v>0</v>
      </c>
      <c r="S49" s="24">
        <f t="shared" si="5"/>
      </c>
    </row>
    <row r="50" spans="1:19" ht="15.75">
      <c r="A50" s="11">
        <v>32</v>
      </c>
      <c r="B50" s="23"/>
      <c r="C50" s="41">
        <v>450</v>
      </c>
      <c r="D50" s="41" t="s">
        <v>112</v>
      </c>
      <c r="E50" s="41" t="s">
        <v>61</v>
      </c>
      <c r="F50" s="71" t="s">
        <v>53</v>
      </c>
      <c r="G50" s="72"/>
      <c r="H50" s="25"/>
      <c r="I50" s="24">
        <f t="shared" si="3"/>
        <v>12.5</v>
      </c>
      <c r="J50" s="25"/>
      <c r="K50" s="24"/>
      <c r="L50" s="25"/>
      <c r="M50" s="24"/>
      <c r="N50" s="25"/>
      <c r="O50" s="24"/>
      <c r="P50" s="25"/>
      <c r="Q50" s="24"/>
      <c r="R50" s="26">
        <f t="shared" si="4"/>
        <v>0</v>
      </c>
      <c r="S50" s="24">
        <f t="shared" si="5"/>
      </c>
    </row>
    <row r="51" spans="1:19" ht="15.75">
      <c r="A51" s="11">
        <v>33</v>
      </c>
      <c r="B51" s="23"/>
      <c r="C51" s="41">
        <v>460</v>
      </c>
      <c r="D51" s="41" t="s">
        <v>113</v>
      </c>
      <c r="E51" s="41" t="s">
        <v>61</v>
      </c>
      <c r="F51" s="71" t="s">
        <v>57</v>
      </c>
      <c r="G51" s="72"/>
      <c r="H51" s="25"/>
      <c r="I51" s="24">
        <f t="shared" si="3"/>
        <v>12.5</v>
      </c>
      <c r="J51" s="25"/>
      <c r="K51" s="24">
        <v>5</v>
      </c>
      <c r="L51" s="25"/>
      <c r="M51" s="24"/>
      <c r="N51" s="25"/>
      <c r="O51" s="24"/>
      <c r="P51" s="25"/>
      <c r="Q51" s="24"/>
      <c r="R51" s="26">
        <f t="shared" si="4"/>
        <v>0</v>
      </c>
      <c r="S51" s="24">
        <f t="shared" si="5"/>
      </c>
    </row>
    <row r="52" spans="1:19" ht="15.75">
      <c r="A52" s="11">
        <v>34</v>
      </c>
      <c r="B52" s="23"/>
      <c r="C52" s="41">
        <v>470</v>
      </c>
      <c r="D52" s="41" t="s">
        <v>114</v>
      </c>
      <c r="E52" s="41" t="s">
        <v>61</v>
      </c>
      <c r="F52" s="71" t="s">
        <v>55</v>
      </c>
      <c r="G52" s="72"/>
      <c r="H52" s="25"/>
      <c r="I52" s="24">
        <f t="shared" si="3"/>
        <v>12.5</v>
      </c>
      <c r="J52" s="25"/>
      <c r="K52" s="24"/>
      <c r="L52" s="25"/>
      <c r="M52" s="24"/>
      <c r="N52" s="25"/>
      <c r="O52" s="24"/>
      <c r="P52" s="25"/>
      <c r="Q52" s="24"/>
      <c r="R52" s="26">
        <f t="shared" si="4"/>
        <v>0</v>
      </c>
      <c r="S52" s="24">
        <f t="shared" si="5"/>
      </c>
    </row>
    <row r="53" spans="1:19" ht="15.75">
      <c r="A53" s="11">
        <v>35</v>
      </c>
      <c r="B53" s="23"/>
      <c r="C53" s="41">
        <v>480</v>
      </c>
      <c r="D53" s="41" t="s">
        <v>115</v>
      </c>
      <c r="E53" s="41" t="s">
        <v>61</v>
      </c>
      <c r="F53" s="71" t="s">
        <v>53</v>
      </c>
      <c r="G53" s="72"/>
      <c r="H53" s="25"/>
      <c r="I53" s="24">
        <f t="shared" si="3"/>
        <v>12.5</v>
      </c>
      <c r="J53" s="25"/>
      <c r="K53" s="24"/>
      <c r="L53" s="25"/>
      <c r="M53" s="24"/>
      <c r="N53" s="25"/>
      <c r="O53" s="24"/>
      <c r="P53" s="25"/>
      <c r="Q53" s="24"/>
      <c r="R53" s="26">
        <f t="shared" si="4"/>
        <v>0</v>
      </c>
      <c r="S53" s="24">
        <f t="shared" si="5"/>
      </c>
    </row>
    <row r="54" spans="1:19" ht="15.75">
      <c r="A54" s="11">
        <v>36</v>
      </c>
      <c r="B54" s="23"/>
      <c r="C54" s="41">
        <v>490</v>
      </c>
      <c r="D54" s="41" t="s">
        <v>116</v>
      </c>
      <c r="E54" s="41" t="s">
        <v>61</v>
      </c>
      <c r="F54" s="71" t="s">
        <v>53</v>
      </c>
      <c r="G54" s="72"/>
      <c r="H54" s="25"/>
      <c r="I54" s="24">
        <f t="shared" si="3"/>
        <v>12.5</v>
      </c>
      <c r="J54" s="25"/>
      <c r="K54" s="24"/>
      <c r="L54" s="25"/>
      <c r="M54" s="24"/>
      <c r="N54" s="25"/>
      <c r="O54" s="24"/>
      <c r="P54" s="25"/>
      <c r="Q54" s="24"/>
      <c r="R54" s="26">
        <f t="shared" si="4"/>
        <v>0</v>
      </c>
      <c r="S54" s="24">
        <f t="shared" si="5"/>
      </c>
    </row>
    <row r="55" spans="1:19" ht="15.75">
      <c r="A55" s="11">
        <v>37</v>
      </c>
      <c r="B55" s="23"/>
      <c r="C55" s="41">
        <v>510</v>
      </c>
      <c r="D55" s="41" t="s">
        <v>117</v>
      </c>
      <c r="E55" s="41" t="s">
        <v>61</v>
      </c>
      <c r="F55" s="71" t="s">
        <v>57</v>
      </c>
      <c r="G55" s="72"/>
      <c r="H55" s="25"/>
      <c r="I55" s="24">
        <f t="shared" si="3"/>
        <v>12.5</v>
      </c>
      <c r="J55" s="25"/>
      <c r="K55" s="24">
        <v>42</v>
      </c>
      <c r="L55" s="25"/>
      <c r="M55" s="24"/>
      <c r="N55" s="25"/>
      <c r="O55" s="24"/>
      <c r="P55" s="25"/>
      <c r="Q55" s="24"/>
      <c r="R55" s="26">
        <f t="shared" si="4"/>
        <v>0</v>
      </c>
      <c r="S55" s="24">
        <f t="shared" si="5"/>
      </c>
    </row>
    <row r="56" spans="1:19" ht="15.75">
      <c r="A56" s="11">
        <v>38</v>
      </c>
      <c r="B56" s="23"/>
      <c r="C56" s="41">
        <v>520</v>
      </c>
      <c r="D56" s="41" t="s">
        <v>118</v>
      </c>
      <c r="E56" s="41" t="s">
        <v>61</v>
      </c>
      <c r="F56" s="71" t="s">
        <v>56</v>
      </c>
      <c r="G56" s="72"/>
      <c r="H56" s="25"/>
      <c r="I56" s="24">
        <f>IF(D56="","",12.5)</f>
        <v>12.5</v>
      </c>
      <c r="J56" s="25"/>
      <c r="K56" s="24"/>
      <c r="L56" s="25"/>
      <c r="M56" s="24"/>
      <c r="N56" s="25"/>
      <c r="O56" s="24"/>
      <c r="P56" s="25"/>
      <c r="Q56" s="24"/>
      <c r="R56" s="26">
        <f>IF(B56="",0,H56+J56+L56+N56+P56)</f>
        <v>0</v>
      </c>
      <c r="S56" s="24">
        <f>IF(R56=0,"",H56*I56+J56*K56+L56*M56+N56*O56+P56*Q56)</f>
      </c>
    </row>
    <row r="57" spans="1:19" ht="15.75">
      <c r="A57" s="18">
        <v>39</v>
      </c>
      <c r="B57" s="23"/>
      <c r="C57" s="41">
        <v>530</v>
      </c>
      <c r="D57" s="41" t="s">
        <v>119</v>
      </c>
      <c r="E57" s="41" t="s">
        <v>61</v>
      </c>
      <c r="F57" s="52" t="s">
        <v>54</v>
      </c>
      <c r="G57" s="53"/>
      <c r="H57" s="25"/>
      <c r="I57" s="24">
        <f aca="true" t="shared" si="6" ref="I57:I79">IF(D57="","",12.5)</f>
        <v>12.5</v>
      </c>
      <c r="J57" s="25"/>
      <c r="K57" s="24"/>
      <c r="L57" s="25"/>
      <c r="M57" s="24"/>
      <c r="N57" s="25"/>
      <c r="O57" s="24"/>
      <c r="P57" s="25"/>
      <c r="Q57" s="24"/>
      <c r="R57" s="26">
        <f aca="true" t="shared" si="7" ref="R57:R79">IF(B57="",0,H57+J57+L57+N57+P57)</f>
        <v>0</v>
      </c>
      <c r="S57" s="24">
        <f aca="true" t="shared" si="8" ref="S57:S79">IF(R57=0,"",H57*I57+J57*K57+L57*M57+N57*O57+P57*Q57)</f>
      </c>
    </row>
    <row r="58" spans="1:19" ht="15.75">
      <c r="A58" s="11">
        <v>40</v>
      </c>
      <c r="B58" s="24"/>
      <c r="C58" s="24"/>
      <c r="D58" s="41" t="s">
        <v>120</v>
      </c>
      <c r="E58" s="73" t="s">
        <v>156</v>
      </c>
      <c r="F58" s="74"/>
      <c r="G58" s="75"/>
      <c r="H58" s="24"/>
      <c r="I58" s="24"/>
      <c r="J58" s="25"/>
      <c r="K58" s="24"/>
      <c r="L58" s="25"/>
      <c r="M58" s="24"/>
      <c r="N58" s="25"/>
      <c r="O58" s="24"/>
      <c r="P58" s="25"/>
      <c r="Q58" s="24"/>
      <c r="R58" s="26">
        <f t="shared" si="7"/>
        <v>0</v>
      </c>
      <c r="S58" s="24">
        <f t="shared" si="8"/>
      </c>
    </row>
    <row r="59" spans="1:19" ht="15.75">
      <c r="A59" s="11">
        <v>41</v>
      </c>
      <c r="B59" s="23"/>
      <c r="C59" s="41">
        <v>560</v>
      </c>
      <c r="D59" s="41" t="s">
        <v>121</v>
      </c>
      <c r="E59" s="41" t="s">
        <v>61</v>
      </c>
      <c r="F59" s="52" t="s">
        <v>53</v>
      </c>
      <c r="G59" s="53"/>
      <c r="H59" s="25"/>
      <c r="I59" s="24">
        <f t="shared" si="6"/>
        <v>12.5</v>
      </c>
      <c r="J59" s="25"/>
      <c r="K59" s="24"/>
      <c r="L59" s="25"/>
      <c r="M59" s="24"/>
      <c r="N59" s="25"/>
      <c r="O59" s="24"/>
      <c r="P59" s="25"/>
      <c r="Q59" s="24"/>
      <c r="R59" s="26">
        <f t="shared" si="7"/>
        <v>0</v>
      </c>
      <c r="S59" s="24">
        <f t="shared" si="8"/>
      </c>
    </row>
    <row r="60" spans="1:19" ht="15.75">
      <c r="A60" s="11">
        <v>42</v>
      </c>
      <c r="B60" s="23"/>
      <c r="C60" s="41">
        <v>570</v>
      </c>
      <c r="D60" s="41" t="s">
        <v>122</v>
      </c>
      <c r="E60" s="41" t="s">
        <v>61</v>
      </c>
      <c r="F60" s="52" t="s">
        <v>53</v>
      </c>
      <c r="G60" s="53"/>
      <c r="H60" s="25"/>
      <c r="I60" s="24">
        <f t="shared" si="6"/>
        <v>12.5</v>
      </c>
      <c r="J60" s="25"/>
      <c r="K60" s="24"/>
      <c r="L60" s="25"/>
      <c r="M60" s="24"/>
      <c r="N60" s="25"/>
      <c r="O60" s="24"/>
      <c r="P60" s="25"/>
      <c r="Q60" s="24"/>
      <c r="R60" s="26">
        <f t="shared" si="7"/>
        <v>0</v>
      </c>
      <c r="S60" s="24">
        <f t="shared" si="8"/>
      </c>
    </row>
    <row r="61" spans="1:19" ht="15.75">
      <c r="A61" s="11">
        <v>43</v>
      </c>
      <c r="B61" s="23"/>
      <c r="C61" s="41">
        <v>580</v>
      </c>
      <c r="D61" s="41" t="s">
        <v>123</v>
      </c>
      <c r="E61" s="41" t="s">
        <v>61</v>
      </c>
      <c r="F61" s="52" t="s">
        <v>53</v>
      </c>
      <c r="G61" s="53"/>
      <c r="H61" s="25"/>
      <c r="I61" s="24">
        <f t="shared" si="6"/>
        <v>12.5</v>
      </c>
      <c r="J61" s="25"/>
      <c r="K61" s="24"/>
      <c r="L61" s="25"/>
      <c r="M61" s="24"/>
      <c r="N61" s="25"/>
      <c r="O61" s="24"/>
      <c r="P61" s="25"/>
      <c r="Q61" s="24"/>
      <c r="R61" s="26">
        <f t="shared" si="7"/>
        <v>0</v>
      </c>
      <c r="S61" s="24">
        <f t="shared" si="8"/>
      </c>
    </row>
    <row r="62" spans="1:19" ht="15.75">
      <c r="A62" s="11">
        <v>44</v>
      </c>
      <c r="B62" s="23"/>
      <c r="C62" s="41">
        <v>590</v>
      </c>
      <c r="D62" s="41" t="s">
        <v>124</v>
      </c>
      <c r="E62" s="41" t="s">
        <v>61</v>
      </c>
      <c r="F62" s="52" t="s">
        <v>53</v>
      </c>
      <c r="G62" s="53"/>
      <c r="H62" s="25"/>
      <c r="I62" s="24">
        <f t="shared" si="6"/>
        <v>12.5</v>
      </c>
      <c r="J62" s="25"/>
      <c r="K62" s="24"/>
      <c r="L62" s="25"/>
      <c r="M62" s="24"/>
      <c r="N62" s="25"/>
      <c r="O62" s="24"/>
      <c r="P62" s="25"/>
      <c r="Q62" s="24"/>
      <c r="R62" s="26">
        <f t="shared" si="7"/>
        <v>0</v>
      </c>
      <c r="S62" s="24">
        <f t="shared" si="8"/>
      </c>
    </row>
    <row r="63" spans="1:19" ht="15.75">
      <c r="A63" s="11">
        <v>45</v>
      </c>
      <c r="B63" s="23"/>
      <c r="C63" s="41">
        <v>600</v>
      </c>
      <c r="D63" s="41" t="s">
        <v>125</v>
      </c>
      <c r="E63" s="41" t="s">
        <v>61</v>
      </c>
      <c r="F63" s="52" t="s">
        <v>53</v>
      </c>
      <c r="G63" s="53"/>
      <c r="H63" s="25"/>
      <c r="I63" s="24">
        <f t="shared" si="6"/>
        <v>12.5</v>
      </c>
      <c r="J63" s="25"/>
      <c r="K63" s="24"/>
      <c r="L63" s="25"/>
      <c r="M63" s="24"/>
      <c r="N63" s="25"/>
      <c r="O63" s="24"/>
      <c r="P63" s="25"/>
      <c r="Q63" s="24"/>
      <c r="R63" s="26">
        <f t="shared" si="7"/>
        <v>0</v>
      </c>
      <c r="S63" s="24">
        <f t="shared" si="8"/>
      </c>
    </row>
    <row r="64" spans="1:19" ht="15.75">
      <c r="A64" s="11">
        <v>46</v>
      </c>
      <c r="B64" s="23"/>
      <c r="C64" s="41">
        <v>620</v>
      </c>
      <c r="D64" s="41" t="s">
        <v>126</v>
      </c>
      <c r="E64" s="41" t="s">
        <v>127</v>
      </c>
      <c r="F64" s="52" t="s">
        <v>58</v>
      </c>
      <c r="G64" s="53"/>
      <c r="H64" s="25"/>
      <c r="I64" s="24">
        <f t="shared" si="6"/>
        <v>12.5</v>
      </c>
      <c r="J64" s="25"/>
      <c r="K64" s="24"/>
      <c r="L64" s="25"/>
      <c r="M64" s="24">
        <v>16</v>
      </c>
      <c r="N64" s="25"/>
      <c r="O64" s="24"/>
      <c r="P64" s="25"/>
      <c r="Q64" s="24"/>
      <c r="R64" s="26">
        <f t="shared" si="7"/>
        <v>0</v>
      </c>
      <c r="S64" s="24">
        <f t="shared" si="8"/>
      </c>
    </row>
    <row r="65" spans="1:19" ht="15.75">
      <c r="A65" s="11">
        <v>47</v>
      </c>
      <c r="B65" s="23"/>
      <c r="C65" s="41">
        <v>640</v>
      </c>
      <c r="D65" s="41" t="s">
        <v>128</v>
      </c>
      <c r="E65" s="41" t="s">
        <v>129</v>
      </c>
      <c r="F65" s="52" t="s">
        <v>56</v>
      </c>
      <c r="G65" s="53"/>
      <c r="H65" s="25"/>
      <c r="I65" s="24">
        <f t="shared" si="6"/>
        <v>12.5</v>
      </c>
      <c r="J65" s="25"/>
      <c r="K65" s="24"/>
      <c r="L65" s="25"/>
      <c r="M65" s="24">
        <v>15</v>
      </c>
      <c r="N65" s="25"/>
      <c r="O65" s="24"/>
      <c r="P65" s="25"/>
      <c r="Q65" s="24"/>
      <c r="R65" s="26">
        <f t="shared" si="7"/>
        <v>0</v>
      </c>
      <c r="S65" s="24">
        <f t="shared" si="8"/>
      </c>
    </row>
    <row r="66" spans="1:19" ht="15.75">
      <c r="A66" s="11">
        <v>48</v>
      </c>
      <c r="B66" s="23"/>
      <c r="C66" s="41">
        <v>644</v>
      </c>
      <c r="D66" s="41" t="s">
        <v>130</v>
      </c>
      <c r="E66" s="41" t="s">
        <v>131</v>
      </c>
      <c r="F66" s="52" t="s">
        <v>53</v>
      </c>
      <c r="G66" s="53"/>
      <c r="H66" s="25"/>
      <c r="I66" s="24">
        <f t="shared" si="6"/>
        <v>12.5</v>
      </c>
      <c r="J66" s="25"/>
      <c r="K66" s="24"/>
      <c r="L66" s="25"/>
      <c r="M66" s="24">
        <v>15</v>
      </c>
      <c r="N66" s="25"/>
      <c r="O66" s="24"/>
      <c r="P66" s="25"/>
      <c r="Q66" s="24"/>
      <c r="R66" s="26"/>
      <c r="S66" s="24"/>
    </row>
    <row r="67" spans="1:19" ht="15.75">
      <c r="A67" s="18">
        <v>49</v>
      </c>
      <c r="B67" s="23"/>
      <c r="C67" s="41">
        <v>650</v>
      </c>
      <c r="D67" s="41" t="s">
        <v>132</v>
      </c>
      <c r="E67" s="41" t="s">
        <v>64</v>
      </c>
      <c r="F67" s="52" t="s">
        <v>53</v>
      </c>
      <c r="G67" s="53"/>
      <c r="H67" s="25"/>
      <c r="I67" s="24">
        <f t="shared" si="6"/>
        <v>12.5</v>
      </c>
      <c r="J67" s="25"/>
      <c r="K67" s="24"/>
      <c r="L67" s="25"/>
      <c r="M67" s="24">
        <v>21.5</v>
      </c>
      <c r="N67" s="25"/>
      <c r="O67" s="24"/>
      <c r="P67" s="25"/>
      <c r="Q67" s="24"/>
      <c r="R67" s="26">
        <f t="shared" si="7"/>
        <v>0</v>
      </c>
      <c r="S67" s="24">
        <f t="shared" si="8"/>
      </c>
    </row>
    <row r="68" spans="1:19" ht="15.75">
      <c r="A68" s="11">
        <v>50</v>
      </c>
      <c r="B68" s="23"/>
      <c r="C68" s="41">
        <v>660</v>
      </c>
      <c r="D68" s="41" t="s">
        <v>133</v>
      </c>
      <c r="E68" s="41" t="s">
        <v>69</v>
      </c>
      <c r="F68" s="52" t="s">
        <v>57</v>
      </c>
      <c r="G68" s="53"/>
      <c r="H68" s="25"/>
      <c r="I68" s="24">
        <f t="shared" si="6"/>
        <v>12.5</v>
      </c>
      <c r="J68" s="25"/>
      <c r="K68" s="24"/>
      <c r="L68" s="25"/>
      <c r="M68" s="24">
        <v>19.5</v>
      </c>
      <c r="N68" s="25"/>
      <c r="O68" s="24"/>
      <c r="P68" s="25"/>
      <c r="Q68" s="24">
        <v>4.5</v>
      </c>
      <c r="R68" s="26">
        <f t="shared" si="7"/>
        <v>0</v>
      </c>
      <c r="S68" s="24">
        <f t="shared" si="8"/>
      </c>
    </row>
    <row r="69" spans="1:19" ht="15.75">
      <c r="A69" s="11">
        <v>51</v>
      </c>
      <c r="B69" s="23"/>
      <c r="C69" s="41">
        <v>670</v>
      </c>
      <c r="D69" s="41" t="s">
        <v>134</v>
      </c>
      <c r="E69" s="41" t="s">
        <v>68</v>
      </c>
      <c r="F69" s="52" t="s">
        <v>53</v>
      </c>
      <c r="G69" s="53"/>
      <c r="H69" s="25"/>
      <c r="I69" s="24">
        <f t="shared" si="6"/>
        <v>12.5</v>
      </c>
      <c r="J69" s="25"/>
      <c r="K69" s="24"/>
      <c r="L69" s="25"/>
      <c r="M69" s="24"/>
      <c r="N69" s="25"/>
      <c r="O69" s="24"/>
      <c r="P69" s="25"/>
      <c r="Q69" s="24"/>
      <c r="R69" s="26">
        <f t="shared" si="7"/>
        <v>0</v>
      </c>
      <c r="S69" s="24">
        <f t="shared" si="8"/>
      </c>
    </row>
    <row r="70" spans="1:19" ht="15.75">
      <c r="A70" s="11">
        <v>52</v>
      </c>
      <c r="B70" s="23"/>
      <c r="C70" s="41">
        <v>680</v>
      </c>
      <c r="D70" s="41" t="s">
        <v>135</v>
      </c>
      <c r="E70" s="41" t="s">
        <v>65</v>
      </c>
      <c r="F70" s="52" t="s">
        <v>53</v>
      </c>
      <c r="G70" s="53"/>
      <c r="H70" s="25"/>
      <c r="I70" s="24">
        <f t="shared" si="6"/>
        <v>12.5</v>
      </c>
      <c r="J70" s="25"/>
      <c r="K70" s="24"/>
      <c r="L70" s="25"/>
      <c r="M70" s="24">
        <v>8</v>
      </c>
      <c r="N70" s="25"/>
      <c r="O70" s="24"/>
      <c r="P70" s="25"/>
      <c r="Q70" s="24"/>
      <c r="R70" s="26">
        <f t="shared" si="7"/>
        <v>0</v>
      </c>
      <c r="S70" s="24">
        <f t="shared" si="8"/>
      </c>
    </row>
    <row r="71" spans="1:19" ht="15.75">
      <c r="A71" s="11">
        <v>53</v>
      </c>
      <c r="B71" s="23"/>
      <c r="C71" s="41">
        <v>690</v>
      </c>
      <c r="D71" s="41" t="s">
        <v>136</v>
      </c>
      <c r="E71" s="41" t="s">
        <v>137</v>
      </c>
      <c r="F71" s="52" t="s">
        <v>53</v>
      </c>
      <c r="G71" s="53"/>
      <c r="H71" s="25"/>
      <c r="I71" s="24">
        <f t="shared" si="6"/>
        <v>12.5</v>
      </c>
      <c r="J71" s="25"/>
      <c r="K71" s="24"/>
      <c r="L71" s="25"/>
      <c r="M71" s="24"/>
      <c r="N71" s="25"/>
      <c r="O71" s="24"/>
      <c r="P71" s="25"/>
      <c r="Q71" s="24"/>
      <c r="R71" s="26">
        <f t="shared" si="7"/>
        <v>0</v>
      </c>
      <c r="S71" s="24">
        <f t="shared" si="8"/>
      </c>
    </row>
    <row r="72" spans="1:19" ht="15.75">
      <c r="A72" s="11">
        <v>54</v>
      </c>
      <c r="B72" s="23"/>
      <c r="C72" s="41">
        <v>700</v>
      </c>
      <c r="D72" s="41" t="s">
        <v>138</v>
      </c>
      <c r="E72" s="41" t="s">
        <v>65</v>
      </c>
      <c r="F72" s="52" t="s">
        <v>55</v>
      </c>
      <c r="G72" s="53"/>
      <c r="H72" s="25"/>
      <c r="I72" s="24">
        <f t="shared" si="6"/>
        <v>12.5</v>
      </c>
      <c r="J72" s="25"/>
      <c r="K72" s="24"/>
      <c r="L72" s="25"/>
      <c r="M72" s="24">
        <v>24</v>
      </c>
      <c r="N72" s="25"/>
      <c r="O72" s="24"/>
      <c r="P72" s="25"/>
      <c r="Q72" s="24">
        <v>6</v>
      </c>
      <c r="R72" s="26">
        <f t="shared" si="7"/>
        <v>0</v>
      </c>
      <c r="S72" s="24">
        <f t="shared" si="8"/>
      </c>
    </row>
    <row r="73" spans="1:19" ht="15.75">
      <c r="A73" s="11">
        <v>55</v>
      </c>
      <c r="B73" s="23"/>
      <c r="C73" s="41">
        <v>720</v>
      </c>
      <c r="D73" s="41" t="s">
        <v>139</v>
      </c>
      <c r="E73" s="41" t="s">
        <v>61</v>
      </c>
      <c r="F73" s="52" t="s">
        <v>57</v>
      </c>
      <c r="G73" s="53"/>
      <c r="H73" s="25"/>
      <c r="I73" s="24">
        <f t="shared" si="6"/>
        <v>12.5</v>
      </c>
      <c r="J73" s="25"/>
      <c r="K73" s="24"/>
      <c r="L73" s="25"/>
      <c r="M73" s="24"/>
      <c r="N73" s="25"/>
      <c r="O73" s="24"/>
      <c r="P73" s="25"/>
      <c r="Q73" s="24"/>
      <c r="R73" s="26">
        <f t="shared" si="7"/>
        <v>0</v>
      </c>
      <c r="S73" s="24">
        <f t="shared" si="8"/>
      </c>
    </row>
    <row r="74" spans="1:19" ht="15.75">
      <c r="A74" s="11">
        <v>56</v>
      </c>
      <c r="B74" s="23"/>
      <c r="C74" s="41">
        <v>730</v>
      </c>
      <c r="D74" s="41" t="s">
        <v>140</v>
      </c>
      <c r="E74" s="41" t="s">
        <v>141</v>
      </c>
      <c r="F74" s="52" t="s">
        <v>55</v>
      </c>
      <c r="G74" s="53"/>
      <c r="H74" s="25"/>
      <c r="I74" s="24">
        <f t="shared" si="6"/>
        <v>12.5</v>
      </c>
      <c r="J74" s="25"/>
      <c r="K74" s="24"/>
      <c r="L74" s="25"/>
      <c r="M74" s="24"/>
      <c r="N74" s="25"/>
      <c r="O74" s="24"/>
      <c r="P74" s="25"/>
      <c r="Q74" s="24"/>
      <c r="R74" s="26">
        <f t="shared" si="7"/>
        <v>0</v>
      </c>
      <c r="S74" s="24">
        <f t="shared" si="8"/>
      </c>
    </row>
    <row r="75" spans="1:19" ht="15.75">
      <c r="A75" s="11">
        <v>57</v>
      </c>
      <c r="B75" s="23"/>
      <c r="C75" s="41">
        <v>740</v>
      </c>
      <c r="D75" s="41" t="s">
        <v>142</v>
      </c>
      <c r="E75" s="41" t="s">
        <v>141</v>
      </c>
      <c r="F75" s="52" t="s">
        <v>55</v>
      </c>
      <c r="G75" s="53"/>
      <c r="H75" s="25"/>
      <c r="I75" s="24">
        <f t="shared" si="6"/>
        <v>12.5</v>
      </c>
      <c r="J75" s="25"/>
      <c r="K75" s="24"/>
      <c r="L75" s="25"/>
      <c r="M75" s="24"/>
      <c r="N75" s="25"/>
      <c r="O75" s="24"/>
      <c r="P75" s="25"/>
      <c r="Q75" s="24"/>
      <c r="R75" s="26">
        <f t="shared" si="7"/>
        <v>0</v>
      </c>
      <c r="S75" s="24">
        <f t="shared" si="8"/>
      </c>
    </row>
    <row r="76" spans="1:19" ht="15.75">
      <c r="A76" s="11">
        <v>58</v>
      </c>
      <c r="B76" s="23"/>
      <c r="C76" s="41">
        <v>750</v>
      </c>
      <c r="D76" s="41" t="s">
        <v>143</v>
      </c>
      <c r="E76" s="41" t="s">
        <v>61</v>
      </c>
      <c r="F76" s="52" t="s">
        <v>55</v>
      </c>
      <c r="G76" s="53"/>
      <c r="H76" s="25"/>
      <c r="I76" s="24">
        <f t="shared" si="6"/>
        <v>12.5</v>
      </c>
      <c r="J76" s="25"/>
      <c r="K76" s="24"/>
      <c r="L76" s="25"/>
      <c r="M76" s="24"/>
      <c r="N76" s="25"/>
      <c r="O76" s="24"/>
      <c r="P76" s="25"/>
      <c r="Q76" s="24"/>
      <c r="R76" s="26">
        <f t="shared" si="7"/>
        <v>0</v>
      </c>
      <c r="S76" s="24">
        <f t="shared" si="8"/>
      </c>
    </row>
    <row r="77" spans="1:19" ht="15.75">
      <c r="A77" s="18">
        <v>59</v>
      </c>
      <c r="B77" s="23"/>
      <c r="C77" s="41">
        <v>760</v>
      </c>
      <c r="D77" s="41" t="s">
        <v>144</v>
      </c>
      <c r="E77" s="41" t="s">
        <v>61</v>
      </c>
      <c r="F77" s="52" t="s">
        <v>55</v>
      </c>
      <c r="G77" s="53"/>
      <c r="H77" s="25"/>
      <c r="I77" s="24">
        <f t="shared" si="6"/>
        <v>12.5</v>
      </c>
      <c r="J77" s="25"/>
      <c r="K77" s="24"/>
      <c r="L77" s="25"/>
      <c r="M77" s="24"/>
      <c r="N77" s="25"/>
      <c r="O77" s="24"/>
      <c r="P77" s="25"/>
      <c r="Q77" s="24"/>
      <c r="R77" s="26">
        <f t="shared" si="7"/>
        <v>0</v>
      </c>
      <c r="S77" s="24">
        <f t="shared" si="8"/>
      </c>
    </row>
    <row r="78" spans="1:19" ht="15.75">
      <c r="A78" s="11">
        <v>60</v>
      </c>
      <c r="B78" s="23"/>
      <c r="C78" s="41">
        <v>770</v>
      </c>
      <c r="D78" s="41" t="s">
        <v>145</v>
      </c>
      <c r="E78" s="41" t="s">
        <v>61</v>
      </c>
      <c r="F78" s="52" t="s">
        <v>58</v>
      </c>
      <c r="G78" s="53"/>
      <c r="H78" s="25"/>
      <c r="I78" s="24">
        <f t="shared" si="6"/>
        <v>12.5</v>
      </c>
      <c r="J78" s="25"/>
      <c r="K78" s="24"/>
      <c r="L78" s="25"/>
      <c r="M78" s="24"/>
      <c r="N78" s="25"/>
      <c r="O78" s="24"/>
      <c r="P78" s="25"/>
      <c r="Q78" s="24"/>
      <c r="R78" s="26">
        <f t="shared" si="7"/>
        <v>0</v>
      </c>
      <c r="S78" s="24">
        <f t="shared" si="8"/>
      </c>
    </row>
    <row r="79" spans="1:19" ht="15.75">
      <c r="A79" s="11">
        <v>61</v>
      </c>
      <c r="B79" s="23"/>
      <c r="C79" s="41">
        <v>790</v>
      </c>
      <c r="D79" s="41" t="s">
        <v>146</v>
      </c>
      <c r="E79" s="41" t="s">
        <v>147</v>
      </c>
      <c r="F79" s="52" t="s">
        <v>57</v>
      </c>
      <c r="G79" s="53"/>
      <c r="H79" s="25"/>
      <c r="I79" s="24">
        <f t="shared" si="6"/>
        <v>12.5</v>
      </c>
      <c r="J79" s="25"/>
      <c r="K79" s="24"/>
      <c r="L79" s="25"/>
      <c r="M79" s="24"/>
      <c r="N79" s="25"/>
      <c r="O79" s="24"/>
      <c r="P79" s="25"/>
      <c r="Q79" s="24"/>
      <c r="R79" s="26">
        <f t="shared" si="7"/>
        <v>0</v>
      </c>
      <c r="S79" s="24">
        <f t="shared" si="8"/>
      </c>
    </row>
    <row r="80" spans="1:19" ht="15.75">
      <c r="A80" s="11">
        <v>62</v>
      </c>
      <c r="B80" s="23"/>
      <c r="C80" s="41">
        <v>800</v>
      </c>
      <c r="D80" s="41" t="s">
        <v>148</v>
      </c>
      <c r="E80" s="58" t="s">
        <v>149</v>
      </c>
      <c r="F80" s="52" t="s">
        <v>55</v>
      </c>
      <c r="G80" s="53"/>
      <c r="H80" s="25"/>
      <c r="I80" s="24">
        <f>IF(D80="","",12.5)</f>
        <v>12.5</v>
      </c>
      <c r="J80" s="25"/>
      <c r="K80" s="24"/>
      <c r="L80" s="25"/>
      <c r="M80" s="24"/>
      <c r="N80" s="25"/>
      <c r="O80" s="24">
        <v>1.5</v>
      </c>
      <c r="P80" s="25"/>
      <c r="Q80" s="24"/>
      <c r="R80" s="26">
        <f>IF(B80="",0,H80+J80+L80+N80+P80)</f>
        <v>0</v>
      </c>
      <c r="S80" s="24">
        <f>IF(R80=0,"",H80*I80+J80*K80+L80*M80+N80*O80+P80*Q80)</f>
      </c>
    </row>
    <row r="81" spans="1:19" ht="15.75">
      <c r="A81" s="11">
        <v>63</v>
      </c>
      <c r="B81" s="23"/>
      <c r="C81" s="41">
        <v>810</v>
      </c>
      <c r="D81" s="41" t="s">
        <v>150</v>
      </c>
      <c r="E81" s="41" t="s">
        <v>151</v>
      </c>
      <c r="F81" s="52" t="s">
        <v>57</v>
      </c>
      <c r="G81" s="53"/>
      <c r="H81" s="25"/>
      <c r="I81" s="24">
        <f>IF(D81="","",12.5)</f>
        <v>12.5</v>
      </c>
      <c r="J81" s="25"/>
      <c r="K81" s="24"/>
      <c r="L81" s="25"/>
      <c r="M81" s="24"/>
      <c r="N81" s="25"/>
      <c r="O81" s="24"/>
      <c r="P81" s="25"/>
      <c r="Q81" s="24"/>
      <c r="R81" s="26">
        <f>IF(B81="",0,H81+J81+L81+N81+P81)</f>
        <v>0</v>
      </c>
      <c r="S81" s="24">
        <f>IF(R81=0,"",H81*I81+J81*K81+L81*M81+N81*O81+P81*Q81)</f>
      </c>
    </row>
    <row r="82" spans="1:19" ht="15.75">
      <c r="A82" s="11">
        <v>64</v>
      </c>
      <c r="B82" s="23"/>
      <c r="C82" s="41">
        <v>820</v>
      </c>
      <c r="D82" s="41" t="s">
        <v>152</v>
      </c>
      <c r="E82" s="41" t="s">
        <v>70</v>
      </c>
      <c r="F82" s="52" t="s">
        <v>58</v>
      </c>
      <c r="G82" s="53"/>
      <c r="H82" s="25"/>
      <c r="I82" s="24">
        <f>IF(D82="","",12.5)</f>
        <v>12.5</v>
      </c>
      <c r="J82" s="25"/>
      <c r="K82" s="24"/>
      <c r="L82" s="25"/>
      <c r="M82" s="24"/>
      <c r="N82" s="25"/>
      <c r="O82" s="24">
        <v>1.5</v>
      </c>
      <c r="P82" s="25"/>
      <c r="Q82" s="24"/>
      <c r="R82" s="26">
        <f>IF(B82="",0,H82+J82+L82+N82+P82)</f>
        <v>0</v>
      </c>
      <c r="S82" s="24">
        <f>IF(R82=0,"",H82*I82+J82*K82+L82*M82+N82*O82+P82*Q82)</f>
      </c>
    </row>
    <row r="83" spans="1:19" ht="15.75">
      <c r="A83" s="11">
        <v>65</v>
      </c>
      <c r="B83" s="23"/>
      <c r="C83" s="41">
        <v>830</v>
      </c>
      <c r="D83" s="41" t="s">
        <v>153</v>
      </c>
      <c r="E83" s="41" t="s">
        <v>151</v>
      </c>
      <c r="F83" s="52" t="s">
        <v>56</v>
      </c>
      <c r="G83" s="53"/>
      <c r="H83" s="25"/>
      <c r="I83" s="24">
        <f>IF(D83="","",12.5)</f>
        <v>12.5</v>
      </c>
      <c r="J83" s="25"/>
      <c r="K83" s="24"/>
      <c r="L83" s="25"/>
      <c r="M83" s="24"/>
      <c r="N83" s="25"/>
      <c r="O83" s="24"/>
      <c r="P83" s="25"/>
      <c r="Q83" s="24"/>
      <c r="R83" s="26">
        <f>IF(B83="",0,H83+J83+L83+N83+P83)</f>
        <v>0</v>
      </c>
      <c r="S83" s="24">
        <f>IF(R83=0,"",H83*I83+J83*K83+L83*M83+N83*O83+P83*Q83)</f>
      </c>
    </row>
    <row r="84" spans="2:19" ht="15.75">
      <c r="B84" s="27" t="s">
        <v>12</v>
      </c>
      <c r="C84" s="28" t="s">
        <v>27</v>
      </c>
      <c r="J84" s="12"/>
      <c r="K84" s="16"/>
      <c r="L84" s="16"/>
      <c r="M84" s="16"/>
      <c r="N84" s="16"/>
      <c r="O84" s="16"/>
      <c r="P84" s="21"/>
      <c r="Q84" s="21"/>
      <c r="R84" s="30"/>
      <c r="S84" s="31">
        <f>SUM(S19:S83)</f>
        <v>0</v>
      </c>
    </row>
    <row r="85" spans="2:19" ht="15.75">
      <c r="B85" s="40" t="s">
        <v>12</v>
      </c>
      <c r="C85" s="28" t="s">
        <v>26</v>
      </c>
      <c r="J85" s="12"/>
      <c r="K85" s="21"/>
      <c r="L85" s="21"/>
      <c r="M85" s="21"/>
      <c r="N85" s="21"/>
      <c r="O85" s="21"/>
      <c r="P85" s="21"/>
      <c r="Q85" s="21"/>
      <c r="R85" s="30"/>
      <c r="S85" s="16"/>
    </row>
    <row r="86" spans="2:4" ht="15.75">
      <c r="B86" s="27" t="s">
        <v>12</v>
      </c>
      <c r="C86" s="49" t="s">
        <v>33</v>
      </c>
      <c r="D86" s="43"/>
    </row>
    <row r="87" spans="2:4" ht="15.75">
      <c r="B87" s="27" t="s">
        <v>12</v>
      </c>
      <c r="D87" s="48" t="s">
        <v>25</v>
      </c>
    </row>
    <row r="88" spans="2:14" ht="18.75" customHeight="1">
      <c r="B88" s="27" t="s">
        <v>12</v>
      </c>
      <c r="D88" s="42" t="s">
        <v>28</v>
      </c>
      <c r="N88" s="45"/>
    </row>
    <row r="89" spans="2:4" ht="15.75">
      <c r="B89" s="27" t="s">
        <v>12</v>
      </c>
      <c r="D89" s="42" t="s">
        <v>32</v>
      </c>
    </row>
    <row r="90" spans="2:6" ht="15.75">
      <c r="B90" s="27" t="s">
        <v>12</v>
      </c>
      <c r="D90" s="42" t="s">
        <v>34</v>
      </c>
      <c r="E90" s="46" t="s">
        <v>35</v>
      </c>
      <c r="F90" s="42" t="s">
        <v>36</v>
      </c>
    </row>
    <row r="91" spans="2:3" ht="15.75">
      <c r="B91" s="27" t="s">
        <v>12</v>
      </c>
      <c r="C91" s="49" t="s">
        <v>45</v>
      </c>
    </row>
    <row r="92" spans="2:4" ht="15.75">
      <c r="B92" s="27" t="s">
        <v>12</v>
      </c>
      <c r="D92" s="12" t="s">
        <v>46</v>
      </c>
    </row>
    <row r="93" spans="2:17" ht="15.75">
      <c r="B93" s="27" t="s">
        <v>12</v>
      </c>
      <c r="D93" s="12" t="s">
        <v>47</v>
      </c>
      <c r="H93" s="81" t="s">
        <v>48</v>
      </c>
      <c r="I93" s="81"/>
      <c r="J93" s="81"/>
      <c r="K93" s="81"/>
      <c r="L93" s="81"/>
      <c r="M93" s="81"/>
      <c r="N93" s="81"/>
      <c r="O93" s="81"/>
      <c r="P93" s="81"/>
      <c r="Q93" s="81"/>
    </row>
    <row r="94" spans="2:4" ht="15.75">
      <c r="B94" s="27" t="s">
        <v>12</v>
      </c>
      <c r="D94" s="12" t="s">
        <v>50</v>
      </c>
    </row>
    <row r="95" spans="2:4" ht="15.75">
      <c r="B95" s="27"/>
      <c r="D95" s="12"/>
    </row>
  </sheetData>
  <autoFilter ref="B18:B88"/>
  <mergeCells count="73">
    <mergeCell ref="E58:G58"/>
    <mergeCell ref="D1:Q1"/>
    <mergeCell ref="E2:K2"/>
    <mergeCell ref="L2:S2"/>
    <mergeCell ref="F55:G55"/>
    <mergeCell ref="F48:G48"/>
    <mergeCell ref="F49:G49"/>
    <mergeCell ref="F50:G50"/>
    <mergeCell ref="F51:G51"/>
    <mergeCell ref="F45:G45"/>
    <mergeCell ref="F46:G46"/>
    <mergeCell ref="F56:G56"/>
    <mergeCell ref="F52:G52"/>
    <mergeCell ref="F53:G53"/>
    <mergeCell ref="F54:G54"/>
    <mergeCell ref="F47:G47"/>
    <mergeCell ref="F38:G38"/>
    <mergeCell ref="F39:G39"/>
    <mergeCell ref="F44:G44"/>
    <mergeCell ref="F41:G41"/>
    <mergeCell ref="F42:G42"/>
    <mergeCell ref="F43:G43"/>
    <mergeCell ref="E40:G40"/>
    <mergeCell ref="S15:S17"/>
    <mergeCell ref="P15:Q17"/>
    <mergeCell ref="I7:P7"/>
    <mergeCell ref="C7:H7"/>
    <mergeCell ref="F11:L11"/>
    <mergeCell ref="F12:L12"/>
    <mergeCell ref="D8:H8"/>
    <mergeCell ref="J15:K17"/>
    <mergeCell ref="M9:P11"/>
    <mergeCell ref="F10:L10"/>
    <mergeCell ref="F13:L13"/>
    <mergeCell ref="L15:M17"/>
    <mergeCell ref="F9:L9"/>
    <mergeCell ref="C3:P3"/>
    <mergeCell ref="C4:P4"/>
    <mergeCell ref="N8:P8"/>
    <mergeCell ref="J8:K8"/>
    <mergeCell ref="F6:M6"/>
    <mergeCell ref="L8:M8"/>
    <mergeCell ref="C5:D5"/>
    <mergeCell ref="C6:D6"/>
    <mergeCell ref="F5:M5"/>
    <mergeCell ref="H93:Q93"/>
    <mergeCell ref="A15:A17"/>
    <mergeCell ref="H15:I17"/>
    <mergeCell ref="E15:E18"/>
    <mergeCell ref="C17:D17"/>
    <mergeCell ref="C16:D16"/>
    <mergeCell ref="C15:D15"/>
    <mergeCell ref="N15:O17"/>
    <mergeCell ref="F15:G18"/>
    <mergeCell ref="F19:G19"/>
    <mergeCell ref="F20:G20"/>
    <mergeCell ref="E21:G21"/>
    <mergeCell ref="F22:G22"/>
    <mergeCell ref="F23:G23"/>
    <mergeCell ref="F24:G24"/>
    <mergeCell ref="F25:G25"/>
    <mergeCell ref="F27:G27"/>
    <mergeCell ref="F28:G28"/>
    <mergeCell ref="E29:G29"/>
    <mergeCell ref="E26:G26"/>
    <mergeCell ref="F30:G30"/>
    <mergeCell ref="F36:G36"/>
    <mergeCell ref="F37:G37"/>
    <mergeCell ref="F32:G32"/>
    <mergeCell ref="F33:G33"/>
    <mergeCell ref="F34:G34"/>
    <mergeCell ref="F35:G35"/>
    <mergeCell ref="E31:G31"/>
  </mergeCells>
  <conditionalFormatting sqref="L30:L83 P30:P83 N30:N83 N19:N28 P19:P28 L19:L28 J19:J28 J30:J83">
    <cfRule type="expression" priority="1" dxfId="0" stopIfTrue="1">
      <formula>(K19=0)</formula>
    </cfRule>
  </conditionalFormatting>
  <conditionalFormatting sqref="M30:M83 O30:O83 Q30:Q83 Q19:Q28 O19:O28 M19:M28 K19:K28 K30:K83 H29:S29 H26:I26 H31:I31 B26:C26 B29:C29 B31:C31 H58:I58 B58:C58 H21:I21 B21:C21 H40:I40 B40:C40">
    <cfRule type="cellIs" priority="2" dxfId="1" operator="equal" stopIfTrue="1">
      <formula>0</formula>
    </cfRule>
  </conditionalFormatting>
  <hyperlinks>
    <hyperlink ref="E90" location="Sheet2!A1" display="cover letter "/>
    <hyperlink ref="H93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2008-03-03T18:26:03Z</cp:lastPrinted>
  <dcterms:created xsi:type="dcterms:W3CDTF">2001-11-19T15:24:38Z</dcterms:created>
  <dcterms:modified xsi:type="dcterms:W3CDTF">2008-03-04T19:05:14Z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