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'Sheet1'!$B$18</definedName>
    <definedName name="_xlnm.Print_Area" localSheetId="1">'Sheet1'!$B$3:$S$86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<sst xmlns="http://schemas.openxmlformats.org/spreadsheetml/2006/main" count="248" uniqueCount="145">
  <si>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</si>
  <si>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</si>
  <si>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</si>
  <si>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</si>
  <si>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</si>
  <si>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</si>
  <si>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</si>
  <si>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</si>
  <si>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</si>
  <si>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</si>
  <si>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</si>
  <si>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</si>
  <si>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</si>
  <si>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</si>
  <si>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</si>
  <si>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</si>
  <si>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</si>
  <si>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</si>
  <si>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</si>
  <si>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</si>
  <si>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</si>
  <si>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</si>
  <si>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</si>
  <si>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</si>
  <si>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</si>
  <si>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</si>
  <si>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</si>
  <si>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</si>
  <si>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</si>
  <si>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</si>
  <si>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</si>
  <si>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</si>
  <si>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</si>
  <si>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</si>
  <si>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</si>
  <si>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</si>
  <si>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</si>
  <si>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</si>
  <si>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</si>
  <si>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</si>
  <si>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</si>
  <si>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</si>
  <si>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</si>
  <si>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</si>
  <si>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</si>
  <si>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</si>
  <si>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</si>
  <si>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</si>
  <si>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</si>
  <si>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</si>
  <si>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</si>
  <si>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</si>
  <si>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You can download all Contract Information Books and Plans at NO CHARGE</t>
  </si>
  <si>
    <t>Just go to the following web address:</t>
  </si>
  <si>
    <t>http://netservices.indot.in.gov/</t>
  </si>
  <si>
    <t>CB ET</t>
  </si>
  <si>
    <t>Greenfield</t>
  </si>
  <si>
    <t>IR-29960-A</t>
  </si>
  <si>
    <t>IR-30991-A</t>
  </si>
  <si>
    <t>R-27109-A</t>
  </si>
  <si>
    <t>EO ET</t>
  </si>
  <si>
    <t>R-28096-B</t>
  </si>
  <si>
    <t>R-28197-A</t>
  </si>
  <si>
    <t>R-29016-A</t>
  </si>
  <si>
    <t>R29029-A</t>
  </si>
  <si>
    <t>R-29148-A</t>
  </si>
  <si>
    <t>R-29217-A</t>
  </si>
  <si>
    <t>R-29418-A</t>
  </si>
  <si>
    <t>R-29558-A</t>
  </si>
  <si>
    <t>R-29592-A</t>
  </si>
  <si>
    <t>R-29755-A</t>
  </si>
  <si>
    <t>R-29789-A</t>
  </si>
  <si>
    <t>R-30056-A</t>
  </si>
  <si>
    <t>R-30152-A</t>
  </si>
  <si>
    <t>R-30159-A</t>
  </si>
  <si>
    <t>R-30191-A</t>
  </si>
  <si>
    <t>R-30578-A</t>
  </si>
  <si>
    <t>R-30584-A</t>
  </si>
  <si>
    <t>R-30596-A</t>
  </si>
  <si>
    <t>R-30921-A</t>
  </si>
  <si>
    <t>RS-29500-A</t>
  </si>
  <si>
    <t>RS-30289-A</t>
  </si>
  <si>
    <t>RS-30925-A</t>
  </si>
  <si>
    <t>RS-30962-A</t>
  </si>
  <si>
    <t>RS-31018-A</t>
  </si>
  <si>
    <t>RS-31019-A</t>
  </si>
  <si>
    <t>RS-31020-A</t>
  </si>
  <si>
    <t>B-28761-A</t>
  </si>
  <si>
    <t>B-29608-A</t>
  </si>
  <si>
    <t>B-29716-A</t>
  </si>
  <si>
    <t>B-31029-A</t>
  </si>
  <si>
    <t>B-30241-A</t>
  </si>
  <si>
    <t>B-30536-A</t>
  </si>
  <si>
    <t>B-30537-A</t>
  </si>
  <si>
    <t>M-30024-A</t>
  </si>
  <si>
    <t>M-30027-A</t>
  </si>
  <si>
    <t>M-30119-A</t>
  </si>
  <si>
    <t>M-30205-A</t>
  </si>
  <si>
    <t>M-30215-A</t>
  </si>
  <si>
    <t>M-30238-A</t>
  </si>
  <si>
    <t>M-30391-A</t>
  </si>
  <si>
    <t>M-30612-A</t>
  </si>
  <si>
    <t>M-30689-A</t>
  </si>
  <si>
    <t>M-30829-A</t>
  </si>
  <si>
    <t>M-30861-A</t>
  </si>
  <si>
    <t>M-30924-A</t>
  </si>
  <si>
    <t>M-31010-A</t>
  </si>
  <si>
    <t>T-29890-A</t>
  </si>
  <si>
    <t>T-29965-A</t>
  </si>
  <si>
    <t>T-30383-A</t>
  </si>
  <si>
    <t>T-30538-A</t>
  </si>
  <si>
    <t>T-30706-A</t>
  </si>
  <si>
    <t>TM-29776-A</t>
  </si>
  <si>
    <t>TM-30240-A</t>
  </si>
  <si>
    <t>TM-31079-A</t>
  </si>
  <si>
    <t>EG</t>
  </si>
  <si>
    <t>EA</t>
  </si>
  <si>
    <t>EK</t>
  </si>
  <si>
    <t>CB  0117</t>
  </si>
  <si>
    <t>EG  0320</t>
  </si>
  <si>
    <t>BA</t>
  </si>
  <si>
    <t>0192</t>
  </si>
  <si>
    <t>EM</t>
  </si>
  <si>
    <t>DA</t>
  </si>
  <si>
    <t>AB EQ</t>
  </si>
  <si>
    <t>BA  0194</t>
  </si>
  <si>
    <t>AB  EF</t>
  </si>
  <si>
    <t>CB  DA</t>
  </si>
  <si>
    <t>BA  CB</t>
  </si>
  <si>
    <t>BA  CB  EF</t>
  </si>
  <si>
    <t>BA  CB  EA</t>
  </si>
  <si>
    <t>AB  CB</t>
  </si>
  <si>
    <t>BA  CB  DA</t>
  </si>
  <si>
    <t>CB  EF</t>
  </si>
  <si>
    <t>BA  EE  EF</t>
  </si>
  <si>
    <t>Laporte</t>
  </si>
  <si>
    <t>Ft.Wayne</t>
  </si>
  <si>
    <t>Vincennes</t>
  </si>
  <si>
    <t>EO</t>
  </si>
  <si>
    <t>Seymour</t>
  </si>
  <si>
    <t>Crawfordsville</t>
  </si>
  <si>
    <t>DA  EE</t>
  </si>
  <si>
    <t>DB  EC</t>
  </si>
  <si>
    <t>DA  EC</t>
  </si>
  <si>
    <t>EA  0165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</si>
</sst>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49" fontId="21" fillId="0" borderId="9" xfId="21" applyNumberFormat="1" applyFont="1" applyFill="1" applyBorder="1" applyAlignment="1">
      <alignment horizontal="left" wrapText="1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30" fillId="0" borderId="19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left" vertical="center"/>
    </xf>
    <xf numFmtId="0" fontId="30" fillId="0" borderId="20" xfId="0" applyFont="1" applyFill="1" applyBorder="1" applyAlignment="1" applyProtection="1">
      <alignment horizontal="left" vertical="center"/>
      <protection locked="0"/>
    </xf>
    <xf numFmtId="0" fontId="30" fillId="0" borderId="21" xfId="0" applyFont="1" applyFill="1" applyBorder="1" applyAlignment="1" applyProtection="1">
      <alignment horizontal="left" vertical="center"/>
      <protection locked="0"/>
    </xf>
    <xf numFmtId="0" fontId="30" fillId="0" borderId="22" xfId="0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right" vertical="center" wrapText="1"/>
      <protection locked="0"/>
    </xf>
    <xf numFmtId="0" fontId="26" fillId="2" borderId="0" xfId="20" applyFont="1" applyFill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>
      <alignment vertical="center"/>
    </xf>
    <xf numFmtId="0" fontId="3" fillId="0" borderId="28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3" fillId="0" borderId="29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5" fontId="3" fillId="0" borderId="28" xfId="0" applyNumberFormat="1" applyFont="1" applyFill="1" applyBorder="1" applyAlignment="1" applyProtection="1">
      <alignment horizontal="left" vertical="center"/>
      <protection locked="0"/>
    </xf>
    <xf numFmtId="0" fontId="3" fillId="0" borderId="29" xfId="0" applyNumberFormat="1" applyFont="1" applyFill="1" applyBorder="1" applyAlignment="1" applyProtection="1">
      <alignment vertical="center"/>
      <protection locked="0"/>
    </xf>
    <xf numFmtId="0" fontId="0" fillId="0" borderId="29" xfId="0" applyNumberFormat="1" applyBorder="1" applyAlignment="1">
      <alignment vertical="center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65" fontId="0" fillId="0" borderId="29" xfId="0" applyNumberFormat="1" applyBorder="1" applyAlignment="1">
      <alignment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30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31" xfId="0" applyNumberFormat="1" applyFont="1" applyBorder="1" applyAlignment="1" applyProtection="1">
      <alignment horizontal="center" vertical="center"/>
      <protection locked="0"/>
    </xf>
    <xf numFmtId="166" fontId="9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bgColor rgb="FF808080"/>
        </patternFill>
      </fill>
      <border/>
    </dxf>
    <dxf>
      <fill>
        <patternFill>
          <fgColor rgb="FFC0C0C0"/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61" t="s">
        <v>37</v>
      </c>
      <c r="C1" s="61"/>
      <c r="D1" s="61"/>
      <c r="E1" s="61"/>
      <c r="F1" s="61"/>
      <c r="G1" s="61"/>
      <c r="H1" s="61"/>
      <c r="I1" s="61"/>
    </row>
    <row r="2" spans="2:9" ht="25.5" customHeight="1">
      <c r="B2" s="66" t="s">
        <v>43</v>
      </c>
      <c r="C2" s="66"/>
      <c r="D2" s="66"/>
      <c r="E2" s="66"/>
      <c r="F2" s="66"/>
      <c r="G2" s="66"/>
      <c r="H2" s="66"/>
      <c r="I2" s="66"/>
    </row>
    <row r="3" spans="2:9" ht="16.5" customHeight="1">
      <c r="B3" s="66"/>
      <c r="C3" s="66"/>
      <c r="D3" s="66"/>
      <c r="E3" s="66"/>
      <c r="F3" s="66"/>
      <c r="G3" s="66"/>
      <c r="H3" s="66"/>
      <c r="I3" s="66"/>
    </row>
    <row r="4" ht="16.5" customHeight="1">
      <c r="B4" s="35"/>
    </row>
    <row r="5" spans="2:9" ht="16.5" customHeight="1">
      <c r="B5" s="65" t="s">
        <v>44</v>
      </c>
      <c r="C5" s="65"/>
      <c r="D5" s="65"/>
      <c r="E5" s="65"/>
      <c r="F5" s="65"/>
      <c r="G5" s="65"/>
      <c r="H5" s="65"/>
      <c r="I5" s="65"/>
    </row>
    <row r="6" spans="2:3" ht="16.5" customHeight="1">
      <c r="B6" s="35"/>
      <c r="C6" s="37"/>
    </row>
    <row r="7" spans="2:7" ht="21" customHeight="1">
      <c r="B7" s="44" t="s">
        <v>2</v>
      </c>
      <c r="C7" s="62"/>
      <c r="D7" s="62"/>
      <c r="E7" s="62"/>
      <c r="F7" s="62"/>
      <c r="G7" s="62"/>
    </row>
    <row r="8" spans="2:7" ht="25.5" customHeight="1">
      <c r="B8" s="44" t="s">
        <v>41</v>
      </c>
      <c r="C8" s="63"/>
      <c r="D8" s="63"/>
      <c r="E8" s="63"/>
      <c r="F8" s="63"/>
      <c r="G8" s="63"/>
    </row>
    <row r="9" ht="15.75" customHeight="1">
      <c r="B9" s="35"/>
    </row>
    <row r="10" spans="2:7" ht="15.75">
      <c r="B10" s="47" t="s">
        <v>42</v>
      </c>
      <c r="C10" s="67"/>
      <c r="D10" s="67"/>
      <c r="E10" s="67"/>
      <c r="F10" s="67"/>
      <c r="G10" s="67"/>
    </row>
    <row r="12" spans="2:7" ht="18" customHeight="1">
      <c r="B12" s="47" t="s">
        <v>40</v>
      </c>
      <c r="C12" s="67"/>
      <c r="D12" s="67"/>
      <c r="E12" s="67"/>
      <c r="F12" s="67"/>
      <c r="G12" s="67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38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4" t="s">
        <v>39</v>
      </c>
      <c r="F26" s="64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87"/>
  <sheetViews>
    <sheetView showGridLines="0" tabSelected="1" workbookViewId="0" topLeftCell="A24">
      <selection activeCell="E37" sqref="E37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2:17" s="52" customFormat="1" ht="20.25" customHeight="1">
      <c r="B1" s="53"/>
      <c r="C1" s="54"/>
      <c r="D1" s="73" t="s">
        <v>52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19" s="52" customFormat="1" ht="17.25" customHeight="1">
      <c r="B2" s="53"/>
      <c r="C2" s="54"/>
      <c r="D2" s="55"/>
      <c r="E2" s="74" t="s">
        <v>53</v>
      </c>
      <c r="F2" s="74"/>
      <c r="G2" s="74"/>
      <c r="H2" s="74"/>
      <c r="I2" s="74"/>
      <c r="J2" s="74"/>
      <c r="K2" s="74"/>
      <c r="L2" s="75" t="s">
        <v>54</v>
      </c>
      <c r="M2" s="76"/>
      <c r="N2" s="76"/>
      <c r="O2" s="76"/>
      <c r="P2" s="76"/>
      <c r="Q2" s="76"/>
      <c r="R2" s="76"/>
      <c r="S2" s="76"/>
    </row>
    <row r="3" spans="3:19" ht="38.25" customHeight="1">
      <c r="C3" s="101" t="s">
        <v>0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3"/>
      <c r="R3" s="13"/>
      <c r="S3" s="13"/>
    </row>
    <row r="4" spans="3:19" ht="15.75">
      <c r="C4" s="101" t="s">
        <v>1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3"/>
      <c r="R4" s="13"/>
      <c r="S4" s="13"/>
    </row>
    <row r="5" spans="3:19" ht="15.75">
      <c r="C5" s="85" t="s">
        <v>3</v>
      </c>
      <c r="D5" s="85"/>
      <c r="E5" s="15"/>
      <c r="F5" s="84"/>
      <c r="G5" s="84"/>
      <c r="H5" s="84"/>
      <c r="I5" s="84"/>
      <c r="J5" s="84"/>
      <c r="K5" s="84"/>
      <c r="L5" s="84"/>
      <c r="M5" s="84"/>
      <c r="N5" s="14"/>
      <c r="O5" s="14"/>
      <c r="P5" s="14"/>
      <c r="Q5" s="16"/>
      <c r="R5" s="16"/>
      <c r="S5" s="16"/>
    </row>
    <row r="6" spans="3:19" ht="15.75">
      <c r="C6" s="85" t="s">
        <v>2</v>
      </c>
      <c r="D6" s="85"/>
      <c r="E6" s="15"/>
      <c r="F6" s="84"/>
      <c r="G6" s="84"/>
      <c r="H6" s="84"/>
      <c r="I6" s="84"/>
      <c r="J6" s="84"/>
      <c r="K6" s="84"/>
      <c r="L6" s="84"/>
      <c r="M6" s="84"/>
      <c r="N6" s="14"/>
      <c r="O6" s="14"/>
      <c r="P6" s="14"/>
      <c r="Q6" s="16"/>
      <c r="R6" s="16"/>
      <c r="S6" s="16"/>
    </row>
    <row r="7" spans="3:19" ht="15.75">
      <c r="C7" s="85" t="s">
        <v>31</v>
      </c>
      <c r="D7" s="104"/>
      <c r="E7" s="104"/>
      <c r="F7" s="104"/>
      <c r="G7" s="104"/>
      <c r="H7" s="105"/>
      <c r="I7" s="82"/>
      <c r="J7" s="83"/>
      <c r="K7" s="83"/>
      <c r="L7" s="83"/>
      <c r="M7" s="83"/>
      <c r="N7" s="83"/>
      <c r="O7" s="83"/>
      <c r="P7" s="83"/>
      <c r="Q7" s="16"/>
      <c r="R7" s="16"/>
      <c r="S7" s="16"/>
    </row>
    <row r="8" spans="3:19" ht="15.75">
      <c r="C8" s="17" t="s">
        <v>4</v>
      </c>
      <c r="D8" s="86"/>
      <c r="E8" s="86"/>
      <c r="F8" s="86"/>
      <c r="G8" s="86"/>
      <c r="H8" s="86"/>
      <c r="I8" s="14" t="s">
        <v>5</v>
      </c>
      <c r="J8" s="86"/>
      <c r="K8" s="86"/>
      <c r="L8" s="103" t="s">
        <v>6</v>
      </c>
      <c r="M8" s="103"/>
      <c r="N8" s="86"/>
      <c r="O8" s="86"/>
      <c r="P8" s="86"/>
      <c r="Q8" s="16"/>
      <c r="R8" s="16"/>
      <c r="S8" s="16"/>
    </row>
    <row r="9" spans="3:19" ht="15.75">
      <c r="C9" s="14" t="s">
        <v>13</v>
      </c>
      <c r="D9" s="14"/>
      <c r="E9" s="14"/>
      <c r="F9" s="95"/>
      <c r="G9" s="95"/>
      <c r="H9" s="95"/>
      <c r="I9" s="95"/>
      <c r="J9" s="95"/>
      <c r="K9" s="95"/>
      <c r="L9" s="95"/>
      <c r="M9" s="87" t="s">
        <v>22</v>
      </c>
      <c r="N9" s="88"/>
      <c r="O9" s="88"/>
      <c r="P9" s="88"/>
      <c r="Q9" s="9"/>
      <c r="R9" s="9"/>
      <c r="S9" s="9"/>
    </row>
    <row r="10" spans="3:19" ht="15.75">
      <c r="C10" s="14" t="s">
        <v>14</v>
      </c>
      <c r="D10" s="14"/>
      <c r="E10" s="14"/>
      <c r="F10" s="89"/>
      <c r="G10" s="89"/>
      <c r="H10" s="89"/>
      <c r="I10" s="89"/>
      <c r="J10" s="89"/>
      <c r="K10" s="89"/>
      <c r="L10" s="89"/>
      <c r="M10" s="88"/>
      <c r="N10" s="88"/>
      <c r="O10" s="88"/>
      <c r="P10" s="88"/>
      <c r="Q10" s="10"/>
      <c r="R10" s="10"/>
      <c r="S10" s="10"/>
    </row>
    <row r="11" spans="3:19" ht="15.75">
      <c r="C11" s="14" t="s">
        <v>15</v>
      </c>
      <c r="D11" s="14"/>
      <c r="E11" s="14"/>
      <c r="F11" s="89"/>
      <c r="G11" s="100"/>
      <c r="H11" s="100"/>
      <c r="I11" s="100"/>
      <c r="J11" s="100"/>
      <c r="K11" s="100"/>
      <c r="L11" s="100"/>
      <c r="M11" s="88"/>
      <c r="N11" s="88"/>
      <c r="O11" s="88"/>
      <c r="P11" s="88"/>
      <c r="Q11" s="10"/>
      <c r="R11" s="10"/>
      <c r="S11" s="10"/>
    </row>
    <row r="12" spans="3:19" ht="15.75">
      <c r="C12" s="14" t="s">
        <v>29</v>
      </c>
      <c r="D12" s="14"/>
      <c r="E12" s="14"/>
      <c r="F12" s="96"/>
      <c r="G12" s="96"/>
      <c r="H12" s="96"/>
      <c r="I12" s="96"/>
      <c r="J12" s="96"/>
      <c r="K12" s="96"/>
      <c r="L12" s="96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96"/>
      <c r="G13" s="97"/>
      <c r="H13" s="97"/>
      <c r="I13" s="97"/>
      <c r="J13" s="97"/>
      <c r="K13" s="97"/>
      <c r="L13" s="97"/>
      <c r="M13" s="14"/>
      <c r="N13" s="14"/>
      <c r="O13" s="18"/>
      <c r="P13" s="18"/>
      <c r="R13" s="16"/>
      <c r="S13" s="16"/>
    </row>
    <row r="14" spans="3:19" ht="16.5" thickBot="1">
      <c r="C14" s="34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106" t="s">
        <v>23</v>
      </c>
      <c r="B15" s="20"/>
      <c r="C15" s="116" t="s">
        <v>16</v>
      </c>
      <c r="D15" s="117"/>
      <c r="E15" s="109" t="s">
        <v>24</v>
      </c>
      <c r="F15" s="57" t="s">
        <v>49</v>
      </c>
      <c r="G15" s="90"/>
      <c r="H15" s="108" t="s">
        <v>51</v>
      </c>
      <c r="I15" s="90"/>
      <c r="J15" s="57" t="s">
        <v>18</v>
      </c>
      <c r="K15" s="90"/>
      <c r="L15" s="57" t="s">
        <v>19</v>
      </c>
      <c r="M15" s="90"/>
      <c r="N15" s="57" t="s">
        <v>20</v>
      </c>
      <c r="O15" s="90"/>
      <c r="P15" s="57" t="s">
        <v>21</v>
      </c>
      <c r="Q15" s="58"/>
      <c r="R15" s="7"/>
      <c r="S15" s="77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107"/>
      <c r="B16" s="8"/>
      <c r="C16" s="114">
        <v>39638</v>
      </c>
      <c r="D16" s="115"/>
      <c r="E16" s="110"/>
      <c r="F16" s="91"/>
      <c r="G16" s="92"/>
      <c r="H16" s="91"/>
      <c r="I16" s="92"/>
      <c r="J16" s="91"/>
      <c r="K16" s="92"/>
      <c r="L16" s="91"/>
      <c r="M16" s="92"/>
      <c r="N16" s="91"/>
      <c r="O16" s="92"/>
      <c r="P16" s="59"/>
      <c r="Q16" s="60"/>
      <c r="R16" s="1"/>
      <c r="S16" s="78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107"/>
      <c r="B17" s="5"/>
      <c r="C17" s="112" t="s">
        <v>30</v>
      </c>
      <c r="D17" s="113"/>
      <c r="E17" s="110"/>
      <c r="F17" s="91"/>
      <c r="G17" s="92"/>
      <c r="H17" s="93"/>
      <c r="I17" s="94"/>
      <c r="J17" s="93"/>
      <c r="K17" s="94"/>
      <c r="L17" s="93"/>
      <c r="M17" s="94"/>
      <c r="N17" s="93"/>
      <c r="O17" s="94"/>
      <c r="P17" s="80"/>
      <c r="Q17" s="81"/>
      <c r="R17" s="6"/>
      <c r="S17" s="79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22"/>
      <c r="B18" s="39" t="s">
        <v>12</v>
      </c>
      <c r="C18" s="51" t="s">
        <v>17</v>
      </c>
      <c r="D18" s="51" t="s">
        <v>8</v>
      </c>
      <c r="E18" s="111"/>
      <c r="F18" s="98"/>
      <c r="G18" s="99"/>
      <c r="H18" s="2" t="s">
        <v>10</v>
      </c>
      <c r="I18" s="3" t="s">
        <v>9</v>
      </c>
      <c r="J18" s="2" t="s">
        <v>10</v>
      </c>
      <c r="K18" s="3"/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3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ht="15.75">
      <c r="A19" s="11">
        <v>1</v>
      </c>
      <c r="B19" s="23"/>
      <c r="C19" s="50">
        <v>131</v>
      </c>
      <c r="D19" s="50" t="s">
        <v>57</v>
      </c>
      <c r="E19" s="41" t="s">
        <v>55</v>
      </c>
      <c r="F19" s="71" t="s">
        <v>56</v>
      </c>
      <c r="G19" s="72"/>
      <c r="H19" s="25"/>
      <c r="I19" s="24">
        <f>IF(D19="","",12.5)</f>
        <v>12.5</v>
      </c>
      <c r="J19" s="25"/>
      <c r="K19" s="24">
        <v>1.5</v>
      </c>
      <c r="L19" s="25"/>
      <c r="M19" s="24"/>
      <c r="N19" s="25"/>
      <c r="O19" s="24"/>
      <c r="P19" s="25"/>
      <c r="Q19" s="24"/>
      <c r="R19" s="26">
        <f aca="true" t="shared" si="0" ref="R19:R50">IF(B19="",0,H19+J19+L19+N19+P19)</f>
        <v>0</v>
      </c>
      <c r="S19" s="24">
        <f>IF(R19=0,"",H19*I19+J19*K19+L19*M19+N19*O19+P19*Q19)</f>
      </c>
    </row>
    <row r="20" spans="1:19" ht="15.75">
      <c r="A20" s="11">
        <v>2</v>
      </c>
      <c r="B20" s="23"/>
      <c r="C20" s="41">
        <v>141</v>
      </c>
      <c r="D20" s="41" t="s">
        <v>58</v>
      </c>
      <c r="E20" s="41" t="s">
        <v>55</v>
      </c>
      <c r="F20" s="68" t="s">
        <v>135</v>
      </c>
      <c r="G20" s="70"/>
      <c r="H20" s="25"/>
      <c r="I20" s="24">
        <f>IF(D20="","",12.5)</f>
        <v>12.5</v>
      </c>
      <c r="J20" s="25"/>
      <c r="K20" s="24">
        <v>2</v>
      </c>
      <c r="L20" s="25"/>
      <c r="M20" s="24"/>
      <c r="N20" s="25"/>
      <c r="O20" s="24"/>
      <c r="P20" s="25"/>
      <c r="Q20" s="24"/>
      <c r="R20" s="26">
        <f t="shared" si="0"/>
        <v>0</v>
      </c>
      <c r="S20" s="24">
        <f aca="true" t="shared" si="1" ref="S20:S33">IF(R20=0,"",H20*I20+J20*K20+L20*M20+N20*O20+P20*Q20)</f>
      </c>
    </row>
    <row r="21" spans="1:19" ht="15.75">
      <c r="A21" s="11">
        <v>3</v>
      </c>
      <c r="B21" s="23"/>
      <c r="C21" s="41">
        <v>181</v>
      </c>
      <c r="D21" s="41" t="s">
        <v>59</v>
      </c>
      <c r="E21" s="41" t="s">
        <v>60</v>
      </c>
      <c r="F21" s="68" t="s">
        <v>136</v>
      </c>
      <c r="G21" s="70"/>
      <c r="H21" s="25"/>
      <c r="I21" s="24">
        <f aca="true" t="shared" si="2" ref="I21:I33">IF(D21="","",12.5)</f>
        <v>12.5</v>
      </c>
      <c r="J21" s="25"/>
      <c r="K21" s="24">
        <v>7</v>
      </c>
      <c r="L21" s="25"/>
      <c r="M21" s="24"/>
      <c r="N21" s="25"/>
      <c r="O21" s="24"/>
      <c r="P21" s="25"/>
      <c r="Q21" s="24"/>
      <c r="R21" s="26">
        <f t="shared" si="0"/>
        <v>0</v>
      </c>
      <c r="S21" s="24">
        <f t="shared" si="1"/>
      </c>
    </row>
    <row r="22" spans="1:19" ht="15.75">
      <c r="A22" s="11">
        <v>4</v>
      </c>
      <c r="B22" s="23"/>
      <c r="C22" s="41">
        <v>191</v>
      </c>
      <c r="D22" s="41" t="s">
        <v>61</v>
      </c>
      <c r="E22" s="41" t="s">
        <v>138</v>
      </c>
      <c r="F22" s="68" t="s">
        <v>137</v>
      </c>
      <c r="G22" s="70"/>
      <c r="H22" s="25"/>
      <c r="I22" s="24">
        <f t="shared" si="2"/>
        <v>12.5</v>
      </c>
      <c r="J22" s="25"/>
      <c r="K22" s="24">
        <v>27.5</v>
      </c>
      <c r="L22" s="25"/>
      <c r="M22" s="24"/>
      <c r="N22" s="25"/>
      <c r="O22" s="24"/>
      <c r="P22" s="25"/>
      <c r="Q22" s="24"/>
      <c r="R22" s="26">
        <f t="shared" si="0"/>
        <v>0</v>
      </c>
      <c r="S22" s="24">
        <f t="shared" si="1"/>
      </c>
    </row>
    <row r="23" spans="1:19" ht="15.75">
      <c r="A23" s="11">
        <v>5</v>
      </c>
      <c r="B23" s="23"/>
      <c r="C23" s="41">
        <v>201</v>
      </c>
      <c r="D23" s="41" t="s">
        <v>62</v>
      </c>
      <c r="E23" s="41" t="s">
        <v>128</v>
      </c>
      <c r="F23" s="68" t="s">
        <v>135</v>
      </c>
      <c r="G23" s="70"/>
      <c r="H23" s="25"/>
      <c r="I23" s="24">
        <f t="shared" si="2"/>
        <v>12.5</v>
      </c>
      <c r="J23" s="25"/>
      <c r="K23" s="24">
        <v>29</v>
      </c>
      <c r="L23" s="25"/>
      <c r="M23" s="24"/>
      <c r="N23" s="25"/>
      <c r="O23" s="24"/>
      <c r="P23" s="25"/>
      <c r="Q23" s="24"/>
      <c r="R23" s="26">
        <f t="shared" si="0"/>
        <v>0</v>
      </c>
      <c r="S23" s="24">
        <f t="shared" si="1"/>
      </c>
    </row>
    <row r="24" spans="1:19" ht="15.75">
      <c r="A24" s="11">
        <v>6</v>
      </c>
      <c r="B24" s="23"/>
      <c r="C24" s="41">
        <v>211</v>
      </c>
      <c r="D24" s="41" t="s">
        <v>63</v>
      </c>
      <c r="E24" s="41" t="s">
        <v>134</v>
      </c>
      <c r="F24" s="68" t="s">
        <v>136</v>
      </c>
      <c r="G24" s="70"/>
      <c r="H24" s="25"/>
      <c r="I24" s="24">
        <f t="shared" si="2"/>
        <v>12.5</v>
      </c>
      <c r="J24" s="25"/>
      <c r="K24" s="24">
        <v>21.5</v>
      </c>
      <c r="L24" s="25"/>
      <c r="M24" s="24"/>
      <c r="N24" s="25"/>
      <c r="O24" s="24"/>
      <c r="P24" s="25"/>
      <c r="Q24" s="24"/>
      <c r="R24" s="26">
        <f t="shared" si="0"/>
        <v>0</v>
      </c>
      <c r="S24" s="24">
        <f t="shared" si="1"/>
      </c>
    </row>
    <row r="25" spans="1:19" ht="15.75">
      <c r="A25" s="11">
        <v>7</v>
      </c>
      <c r="B25" s="23"/>
      <c r="C25" s="41">
        <v>221</v>
      </c>
      <c r="D25" s="41" t="s">
        <v>64</v>
      </c>
      <c r="E25" s="41" t="s">
        <v>128</v>
      </c>
      <c r="F25" s="68" t="s">
        <v>56</v>
      </c>
      <c r="G25" s="70"/>
      <c r="H25" s="25"/>
      <c r="I25" s="24">
        <f t="shared" si="2"/>
        <v>12.5</v>
      </c>
      <c r="J25" s="25"/>
      <c r="K25" s="24">
        <v>26.5</v>
      </c>
      <c r="L25" s="25"/>
      <c r="M25" s="24"/>
      <c r="N25" s="25"/>
      <c r="O25" s="24"/>
      <c r="P25" s="25"/>
      <c r="Q25" s="24">
        <v>35.5</v>
      </c>
      <c r="R25" s="26">
        <f t="shared" si="0"/>
        <v>0</v>
      </c>
      <c r="S25" s="24">
        <f t="shared" si="1"/>
      </c>
    </row>
    <row r="26" spans="1:19" ht="15.75">
      <c r="A26" s="11">
        <v>8</v>
      </c>
      <c r="B26" s="23"/>
      <c r="C26" s="41">
        <v>241</v>
      </c>
      <c r="D26" s="41" t="s">
        <v>65</v>
      </c>
      <c r="E26" s="41" t="s">
        <v>133</v>
      </c>
      <c r="F26" s="68" t="s">
        <v>137</v>
      </c>
      <c r="G26" s="70"/>
      <c r="H26" s="25"/>
      <c r="I26" s="24">
        <f t="shared" si="2"/>
        <v>12.5</v>
      </c>
      <c r="J26" s="25"/>
      <c r="K26" s="24">
        <v>13</v>
      </c>
      <c r="L26" s="25"/>
      <c r="M26" s="24"/>
      <c r="N26" s="25"/>
      <c r="O26" s="24"/>
      <c r="P26" s="25"/>
      <c r="Q26" s="24"/>
      <c r="R26" s="26">
        <f t="shared" si="0"/>
        <v>0</v>
      </c>
      <c r="S26" s="24">
        <f t="shared" si="1"/>
      </c>
    </row>
    <row r="27" spans="1:19" ht="15.75">
      <c r="A27" s="11">
        <v>9</v>
      </c>
      <c r="B27" s="23"/>
      <c r="C27" s="41">
        <v>251</v>
      </c>
      <c r="D27" s="41" t="s">
        <v>66</v>
      </c>
      <c r="E27" s="41" t="s">
        <v>128</v>
      </c>
      <c r="F27" s="68" t="s">
        <v>136</v>
      </c>
      <c r="G27" s="70"/>
      <c r="H27" s="25"/>
      <c r="I27" s="24">
        <f t="shared" si="2"/>
        <v>12.5</v>
      </c>
      <c r="J27" s="25"/>
      <c r="K27" s="24">
        <v>30.5</v>
      </c>
      <c r="L27" s="25"/>
      <c r="M27" s="24"/>
      <c r="N27" s="25"/>
      <c r="O27" s="24"/>
      <c r="P27" s="25"/>
      <c r="Q27" s="24"/>
      <c r="R27" s="26">
        <f t="shared" si="0"/>
        <v>0</v>
      </c>
      <c r="S27" s="24">
        <f t="shared" si="1"/>
      </c>
    </row>
    <row r="28" spans="1:19" ht="15.75">
      <c r="A28" s="11">
        <v>10</v>
      </c>
      <c r="B28" s="23"/>
      <c r="C28" s="41">
        <v>261</v>
      </c>
      <c r="D28" s="41" t="s">
        <v>67</v>
      </c>
      <c r="E28" s="41" t="s">
        <v>132</v>
      </c>
      <c r="F28" s="68" t="s">
        <v>139</v>
      </c>
      <c r="G28" s="70"/>
      <c r="H28" s="25"/>
      <c r="I28" s="24">
        <f t="shared" si="2"/>
        <v>12.5</v>
      </c>
      <c r="J28" s="25"/>
      <c r="K28" s="24">
        <v>25.5</v>
      </c>
      <c r="L28" s="25"/>
      <c r="M28" s="24">
        <v>15</v>
      </c>
      <c r="N28" s="25"/>
      <c r="O28" s="24"/>
      <c r="P28" s="25"/>
      <c r="Q28" s="24"/>
      <c r="R28" s="26">
        <f t="shared" si="0"/>
        <v>0</v>
      </c>
      <c r="S28" s="24">
        <f t="shared" si="1"/>
      </c>
    </row>
    <row r="29" spans="1:19" ht="15.75">
      <c r="A29" s="11">
        <v>11</v>
      </c>
      <c r="B29" s="23"/>
      <c r="C29" s="41">
        <v>281</v>
      </c>
      <c r="D29" s="41" t="s">
        <v>68</v>
      </c>
      <c r="E29" s="41" t="s">
        <v>128</v>
      </c>
      <c r="F29" s="68" t="s">
        <v>137</v>
      </c>
      <c r="G29" s="70"/>
      <c r="H29" s="25"/>
      <c r="I29" s="24">
        <f t="shared" si="2"/>
        <v>12.5</v>
      </c>
      <c r="J29" s="25"/>
      <c r="K29" s="24">
        <v>14</v>
      </c>
      <c r="L29" s="25"/>
      <c r="M29" s="24"/>
      <c r="N29" s="25"/>
      <c r="O29" s="24"/>
      <c r="P29" s="25"/>
      <c r="Q29" s="24"/>
      <c r="R29" s="26">
        <f t="shared" si="0"/>
        <v>0</v>
      </c>
      <c r="S29" s="24">
        <f t="shared" si="1"/>
      </c>
    </row>
    <row r="30" spans="1:19" ht="15.75">
      <c r="A30" s="11">
        <v>12</v>
      </c>
      <c r="B30" s="23"/>
      <c r="C30" s="41">
        <v>291</v>
      </c>
      <c r="D30" s="41" t="s">
        <v>69</v>
      </c>
      <c r="E30" s="41" t="s">
        <v>128</v>
      </c>
      <c r="F30" s="68" t="s">
        <v>56</v>
      </c>
      <c r="G30" s="70"/>
      <c r="H30" s="25"/>
      <c r="I30" s="24">
        <f t="shared" si="2"/>
        <v>12.5</v>
      </c>
      <c r="J30" s="25"/>
      <c r="K30" s="24">
        <v>17.5</v>
      </c>
      <c r="L30" s="25"/>
      <c r="M30" s="24"/>
      <c r="N30" s="25"/>
      <c r="O30" s="24"/>
      <c r="P30" s="25"/>
      <c r="Q30" s="24"/>
      <c r="R30" s="26">
        <f t="shared" si="0"/>
        <v>0</v>
      </c>
      <c r="S30" s="24">
        <f t="shared" si="1"/>
      </c>
    </row>
    <row r="31" spans="1:19" ht="15.75">
      <c r="A31" s="11">
        <v>13</v>
      </c>
      <c r="B31" s="23"/>
      <c r="C31" s="41">
        <v>301</v>
      </c>
      <c r="D31" s="41" t="s">
        <v>70</v>
      </c>
      <c r="E31" s="41" t="s">
        <v>131</v>
      </c>
      <c r="F31" s="68" t="s">
        <v>136</v>
      </c>
      <c r="G31" s="70"/>
      <c r="H31" s="25"/>
      <c r="I31" s="24">
        <f>IF(D31="","",12.5)</f>
        <v>12.5</v>
      </c>
      <c r="J31" s="25"/>
      <c r="K31" s="24">
        <v>15.5</v>
      </c>
      <c r="L31" s="25"/>
      <c r="M31" s="24"/>
      <c r="N31" s="25"/>
      <c r="O31" s="24"/>
      <c r="P31" s="25"/>
      <c r="Q31" s="24"/>
      <c r="R31" s="26">
        <f t="shared" si="0"/>
        <v>0</v>
      </c>
      <c r="S31" s="24">
        <f>IF(R31=0,"",H31*I31+J31*K31+L31*M31+N31*O31+P31*Q31)</f>
      </c>
    </row>
    <row r="32" spans="1:19" ht="15.75">
      <c r="A32" s="11">
        <v>14</v>
      </c>
      <c r="B32" s="23"/>
      <c r="C32" s="41">
        <v>311</v>
      </c>
      <c r="D32" s="41" t="s">
        <v>71</v>
      </c>
      <c r="E32" s="41" t="s">
        <v>128</v>
      </c>
      <c r="F32" s="68" t="s">
        <v>140</v>
      </c>
      <c r="G32" s="70"/>
      <c r="H32" s="25"/>
      <c r="I32" s="24">
        <f t="shared" si="2"/>
        <v>12.5</v>
      </c>
      <c r="J32" s="25"/>
      <c r="K32" s="24">
        <v>41.5</v>
      </c>
      <c r="L32" s="25"/>
      <c r="M32" s="24"/>
      <c r="N32" s="25"/>
      <c r="O32" s="24"/>
      <c r="P32" s="25"/>
      <c r="Q32" s="24">
        <v>18.5</v>
      </c>
      <c r="R32" s="26">
        <f t="shared" si="0"/>
        <v>0</v>
      </c>
      <c r="S32" s="24">
        <f t="shared" si="1"/>
      </c>
    </row>
    <row r="33" spans="1:19" ht="15.75">
      <c r="A33" s="11">
        <v>15</v>
      </c>
      <c r="B33" s="23"/>
      <c r="C33" s="41">
        <v>331</v>
      </c>
      <c r="D33" s="41" t="s">
        <v>72</v>
      </c>
      <c r="E33" s="41" t="s">
        <v>120</v>
      </c>
      <c r="F33" s="68" t="s">
        <v>139</v>
      </c>
      <c r="G33" s="70"/>
      <c r="H33" s="25"/>
      <c r="I33" s="24">
        <f t="shared" si="2"/>
        <v>12.5</v>
      </c>
      <c r="J33" s="25"/>
      <c r="K33" s="24"/>
      <c r="L33" s="25"/>
      <c r="M33" s="24"/>
      <c r="N33" s="25"/>
      <c r="O33" s="24"/>
      <c r="P33" s="25"/>
      <c r="Q33" s="24"/>
      <c r="R33" s="26">
        <f t="shared" si="0"/>
        <v>0</v>
      </c>
      <c r="S33" s="24">
        <f t="shared" si="1"/>
      </c>
    </row>
    <row r="34" spans="1:19" ht="15.75">
      <c r="A34" s="11">
        <v>16</v>
      </c>
      <c r="B34" s="23"/>
      <c r="C34" s="41">
        <v>341</v>
      </c>
      <c r="D34" s="41" t="s">
        <v>73</v>
      </c>
      <c r="E34" s="41" t="s">
        <v>130</v>
      </c>
      <c r="F34" s="68" t="s">
        <v>136</v>
      </c>
      <c r="G34" s="70"/>
      <c r="H34" s="25"/>
      <c r="I34" s="24">
        <f aca="true" t="shared" si="3" ref="I34:I48">IF(D34="","",12.5)</f>
        <v>12.5</v>
      </c>
      <c r="J34" s="25"/>
      <c r="K34" s="24">
        <v>8</v>
      </c>
      <c r="L34" s="25"/>
      <c r="M34" s="24"/>
      <c r="N34" s="25"/>
      <c r="O34" s="24"/>
      <c r="P34" s="25"/>
      <c r="Q34" s="24"/>
      <c r="R34" s="26">
        <f t="shared" si="0"/>
        <v>0</v>
      </c>
      <c r="S34" s="24">
        <f aca="true" t="shared" si="4" ref="S34:S48">IF(R34=0,"",H34*I34+J34*K34+L34*M34+N34*O34+P34*Q34)</f>
      </c>
    </row>
    <row r="35" spans="1:19" ht="15.75">
      <c r="A35" s="11">
        <v>17</v>
      </c>
      <c r="B35" s="23"/>
      <c r="C35" s="41">
        <v>351</v>
      </c>
      <c r="D35" s="41" t="s">
        <v>74</v>
      </c>
      <c r="E35" s="41" t="s">
        <v>129</v>
      </c>
      <c r="F35" s="68" t="s">
        <v>56</v>
      </c>
      <c r="G35" s="70"/>
      <c r="H35" s="25"/>
      <c r="I35" s="24">
        <f t="shared" si="3"/>
        <v>12.5</v>
      </c>
      <c r="J35" s="25"/>
      <c r="K35" s="24">
        <v>12</v>
      </c>
      <c r="L35" s="25"/>
      <c r="M35" s="24"/>
      <c r="N35" s="25"/>
      <c r="O35" s="24"/>
      <c r="P35" s="25"/>
      <c r="Q35" s="24"/>
      <c r="R35" s="26">
        <f t="shared" si="0"/>
        <v>0</v>
      </c>
      <c r="S35" s="24">
        <f t="shared" si="4"/>
      </c>
    </row>
    <row r="36" spans="1:19" ht="15.75">
      <c r="A36" s="11">
        <v>18</v>
      </c>
      <c r="B36" s="23"/>
      <c r="C36" s="41">
        <v>356</v>
      </c>
      <c r="D36" s="41" t="s">
        <v>75</v>
      </c>
      <c r="E36" s="41" t="s">
        <v>128</v>
      </c>
      <c r="F36" s="68" t="s">
        <v>137</v>
      </c>
      <c r="G36" s="70"/>
      <c r="H36" s="25"/>
      <c r="I36" s="24">
        <f t="shared" si="3"/>
        <v>12.5</v>
      </c>
      <c r="J36" s="25"/>
      <c r="K36" s="24">
        <v>15.5</v>
      </c>
      <c r="L36" s="25"/>
      <c r="M36" s="24"/>
      <c r="N36" s="25"/>
      <c r="O36" s="24"/>
      <c r="P36" s="25"/>
      <c r="Q36" s="24"/>
      <c r="R36" s="26">
        <f t="shared" si="0"/>
        <v>0</v>
      </c>
      <c r="S36" s="24">
        <f t="shared" si="4"/>
      </c>
    </row>
    <row r="37" spans="1:19" ht="15.75">
      <c r="A37" s="11">
        <v>19</v>
      </c>
      <c r="B37" s="23"/>
      <c r="C37" s="41">
        <v>371</v>
      </c>
      <c r="D37" s="41" t="s">
        <v>76</v>
      </c>
      <c r="E37" s="41" t="s">
        <v>128</v>
      </c>
      <c r="F37" s="68" t="s">
        <v>56</v>
      </c>
      <c r="G37" s="70"/>
      <c r="H37" s="25"/>
      <c r="I37" s="24">
        <f>IF(D37="","",12.5)</f>
        <v>12.5</v>
      </c>
      <c r="J37" s="25"/>
      <c r="K37" s="24">
        <v>30.5</v>
      </c>
      <c r="L37" s="25"/>
      <c r="M37" s="24"/>
      <c r="N37" s="25"/>
      <c r="O37" s="24"/>
      <c r="P37" s="25"/>
      <c r="Q37" s="24"/>
      <c r="R37" s="26">
        <f t="shared" si="0"/>
        <v>0</v>
      </c>
      <c r="S37" s="24">
        <f>IF(R37=0,"",H37*I37+J37*K37+L37*M37+N37*O37+P37*Q37)</f>
      </c>
    </row>
    <row r="38" spans="1:19" ht="15.75">
      <c r="A38" s="11">
        <v>20</v>
      </c>
      <c r="B38" s="23"/>
      <c r="C38" s="41">
        <v>381</v>
      </c>
      <c r="D38" s="41" t="s">
        <v>77</v>
      </c>
      <c r="E38" s="41" t="s">
        <v>128</v>
      </c>
      <c r="F38" s="68" t="s">
        <v>140</v>
      </c>
      <c r="G38" s="70"/>
      <c r="H38" s="25"/>
      <c r="I38" s="24">
        <f t="shared" si="3"/>
        <v>12.5</v>
      </c>
      <c r="J38" s="25"/>
      <c r="K38" s="24">
        <v>13.5</v>
      </c>
      <c r="L38" s="25"/>
      <c r="M38" s="24"/>
      <c r="N38" s="25"/>
      <c r="O38" s="24"/>
      <c r="P38" s="25"/>
      <c r="Q38" s="24"/>
      <c r="R38" s="26">
        <f t="shared" si="0"/>
        <v>0</v>
      </c>
      <c r="S38" s="24">
        <f t="shared" si="4"/>
      </c>
    </row>
    <row r="39" spans="1:19" ht="15.75">
      <c r="A39" s="11">
        <v>21</v>
      </c>
      <c r="B39" s="23"/>
      <c r="C39" s="41">
        <v>391</v>
      </c>
      <c r="D39" s="41" t="s">
        <v>78</v>
      </c>
      <c r="E39" s="41" t="s">
        <v>127</v>
      </c>
      <c r="F39" s="68" t="s">
        <v>139</v>
      </c>
      <c r="G39" s="70"/>
      <c r="H39" s="25"/>
      <c r="I39" s="24">
        <f t="shared" si="3"/>
        <v>12.5</v>
      </c>
      <c r="J39" s="25"/>
      <c r="K39" s="24">
        <v>17</v>
      </c>
      <c r="L39" s="25"/>
      <c r="M39" s="24"/>
      <c r="N39" s="25"/>
      <c r="O39" s="24"/>
      <c r="P39" s="25"/>
      <c r="Q39" s="24"/>
      <c r="R39" s="26">
        <f t="shared" si="0"/>
        <v>0</v>
      </c>
      <c r="S39" s="24">
        <f t="shared" si="4"/>
      </c>
    </row>
    <row r="40" spans="1:19" ht="15.75">
      <c r="A40" s="11">
        <v>22</v>
      </c>
      <c r="B40" s="23"/>
      <c r="C40" s="41">
        <v>401</v>
      </c>
      <c r="D40" s="41" t="s">
        <v>79</v>
      </c>
      <c r="E40" s="41" t="s">
        <v>126</v>
      </c>
      <c r="F40" s="68" t="s">
        <v>135</v>
      </c>
      <c r="G40" s="70"/>
      <c r="H40" s="25"/>
      <c r="I40" s="24">
        <f t="shared" si="3"/>
        <v>12.5</v>
      </c>
      <c r="J40" s="25"/>
      <c r="K40" s="24"/>
      <c r="L40" s="25"/>
      <c r="M40" s="24"/>
      <c r="N40" s="25"/>
      <c r="O40" s="24"/>
      <c r="P40" s="25"/>
      <c r="Q40" s="24"/>
      <c r="R40" s="26">
        <f t="shared" si="0"/>
        <v>0</v>
      </c>
      <c r="S40" s="24">
        <f t="shared" si="4"/>
      </c>
    </row>
    <row r="41" spans="1:19" ht="15.75">
      <c r="A41" s="11">
        <v>23</v>
      </c>
      <c r="B41" s="23"/>
      <c r="C41" s="41">
        <v>441</v>
      </c>
      <c r="D41" s="41" t="s">
        <v>80</v>
      </c>
      <c r="E41" s="41" t="s">
        <v>120</v>
      </c>
      <c r="F41" s="68" t="s">
        <v>135</v>
      </c>
      <c r="G41" s="70"/>
      <c r="H41" s="25"/>
      <c r="I41" s="24">
        <f t="shared" si="3"/>
        <v>12.5</v>
      </c>
      <c r="J41" s="25"/>
      <c r="K41" s="24"/>
      <c r="L41" s="25"/>
      <c r="M41" s="24"/>
      <c r="N41" s="25"/>
      <c r="O41" s="24"/>
      <c r="P41" s="25"/>
      <c r="Q41" s="24"/>
      <c r="R41" s="26">
        <f t="shared" si="0"/>
        <v>0</v>
      </c>
      <c r="S41" s="24">
        <f t="shared" si="4"/>
      </c>
    </row>
    <row r="42" spans="1:19" ht="15.75">
      <c r="A42" s="11">
        <v>24</v>
      </c>
      <c r="B42" s="23"/>
      <c r="C42" s="41">
        <v>451</v>
      </c>
      <c r="D42" s="41" t="s">
        <v>81</v>
      </c>
      <c r="E42" s="41" t="s">
        <v>120</v>
      </c>
      <c r="F42" s="68" t="s">
        <v>139</v>
      </c>
      <c r="G42" s="70"/>
      <c r="H42" s="25"/>
      <c r="I42" s="24">
        <f t="shared" si="3"/>
        <v>12.5</v>
      </c>
      <c r="J42" s="25"/>
      <c r="K42" s="24"/>
      <c r="L42" s="25"/>
      <c r="M42" s="24"/>
      <c r="N42" s="25"/>
      <c r="O42" s="24"/>
      <c r="P42" s="25"/>
      <c r="Q42" s="24"/>
      <c r="R42" s="26">
        <f t="shared" si="0"/>
        <v>0</v>
      </c>
      <c r="S42" s="24">
        <f t="shared" si="4"/>
      </c>
    </row>
    <row r="43" spans="1:19" ht="15.75">
      <c r="A43" s="11">
        <v>25</v>
      </c>
      <c r="B43" s="23"/>
      <c r="C43" s="41">
        <v>461</v>
      </c>
      <c r="D43" s="41" t="s">
        <v>82</v>
      </c>
      <c r="E43" s="41" t="s">
        <v>125</v>
      </c>
      <c r="F43" s="68" t="s">
        <v>139</v>
      </c>
      <c r="G43" s="70"/>
      <c r="H43" s="25"/>
      <c r="I43" s="24">
        <f t="shared" si="3"/>
        <v>12.5</v>
      </c>
      <c r="J43" s="25"/>
      <c r="K43" s="24"/>
      <c r="L43" s="25"/>
      <c r="M43" s="24"/>
      <c r="N43" s="25"/>
      <c r="O43" s="24"/>
      <c r="P43" s="25"/>
      <c r="Q43" s="24"/>
      <c r="R43" s="26">
        <f t="shared" si="0"/>
        <v>0</v>
      </c>
      <c r="S43" s="24">
        <f t="shared" si="4"/>
      </c>
    </row>
    <row r="44" spans="1:19" ht="15.75">
      <c r="A44" s="11">
        <v>26</v>
      </c>
      <c r="B44" s="23"/>
      <c r="C44" s="41">
        <v>471</v>
      </c>
      <c r="D44" s="41" t="s">
        <v>83</v>
      </c>
      <c r="E44" s="41" t="s">
        <v>124</v>
      </c>
      <c r="F44" s="68" t="s">
        <v>140</v>
      </c>
      <c r="G44" s="70"/>
      <c r="H44" s="25"/>
      <c r="I44" s="24">
        <f t="shared" si="3"/>
        <v>12.5</v>
      </c>
      <c r="J44" s="25"/>
      <c r="K44" s="24"/>
      <c r="L44" s="25"/>
      <c r="M44" s="24"/>
      <c r="N44" s="25"/>
      <c r="O44" s="24"/>
      <c r="P44" s="25"/>
      <c r="Q44" s="24"/>
      <c r="R44" s="26">
        <f t="shared" si="0"/>
        <v>0</v>
      </c>
      <c r="S44" s="24">
        <f t="shared" si="4"/>
      </c>
    </row>
    <row r="45" spans="1:19" ht="15.75">
      <c r="A45" s="11">
        <v>27</v>
      </c>
      <c r="B45" s="23"/>
      <c r="C45" s="41">
        <v>481</v>
      </c>
      <c r="D45" s="41" t="s">
        <v>84</v>
      </c>
      <c r="E45" s="41" t="s">
        <v>120</v>
      </c>
      <c r="F45" s="68" t="s">
        <v>135</v>
      </c>
      <c r="G45" s="70"/>
      <c r="H45" s="25"/>
      <c r="I45" s="24">
        <f t="shared" si="3"/>
        <v>12.5</v>
      </c>
      <c r="J45" s="25"/>
      <c r="K45" s="24"/>
      <c r="L45" s="25"/>
      <c r="M45" s="24"/>
      <c r="N45" s="25"/>
      <c r="O45" s="24"/>
      <c r="P45" s="25"/>
      <c r="Q45" s="24"/>
      <c r="R45" s="26">
        <f t="shared" si="0"/>
        <v>0</v>
      </c>
      <c r="S45" s="24">
        <f t="shared" si="4"/>
      </c>
    </row>
    <row r="46" spans="1:19" ht="15.75">
      <c r="A46" s="11">
        <v>28</v>
      </c>
      <c r="B46" s="23"/>
      <c r="C46" s="41">
        <v>491</v>
      </c>
      <c r="D46" s="41" t="s">
        <v>85</v>
      </c>
      <c r="E46" s="41" t="s">
        <v>120</v>
      </c>
      <c r="F46" s="68" t="s">
        <v>135</v>
      </c>
      <c r="G46" s="70"/>
      <c r="H46" s="25"/>
      <c r="I46" s="24">
        <f t="shared" si="3"/>
        <v>12.5</v>
      </c>
      <c r="J46" s="25"/>
      <c r="K46" s="24"/>
      <c r="L46" s="25"/>
      <c r="M46" s="24"/>
      <c r="N46" s="25"/>
      <c r="O46" s="24"/>
      <c r="P46" s="25"/>
      <c r="Q46" s="24"/>
      <c r="R46" s="26">
        <f t="shared" si="0"/>
        <v>0</v>
      </c>
      <c r="S46" s="24">
        <f t="shared" si="4"/>
      </c>
    </row>
    <row r="47" spans="1:19" ht="15.75">
      <c r="A47" s="11">
        <v>29</v>
      </c>
      <c r="B47" s="23"/>
      <c r="C47" s="41">
        <v>501</v>
      </c>
      <c r="D47" s="41" t="s">
        <v>86</v>
      </c>
      <c r="E47" s="41" t="s">
        <v>120</v>
      </c>
      <c r="F47" s="68" t="s">
        <v>135</v>
      </c>
      <c r="G47" s="70"/>
      <c r="H47" s="25"/>
      <c r="I47" s="24">
        <f t="shared" si="3"/>
        <v>12.5</v>
      </c>
      <c r="J47" s="25"/>
      <c r="K47" s="24"/>
      <c r="L47" s="25"/>
      <c r="M47" s="24"/>
      <c r="N47" s="25"/>
      <c r="O47" s="24"/>
      <c r="P47" s="25"/>
      <c r="Q47" s="24"/>
      <c r="R47" s="26">
        <f t="shared" si="0"/>
        <v>0</v>
      </c>
      <c r="S47" s="24">
        <f t="shared" si="4"/>
      </c>
    </row>
    <row r="48" spans="1:19" ht="15.75">
      <c r="A48" s="11">
        <v>30</v>
      </c>
      <c r="B48" s="23"/>
      <c r="C48" s="41">
        <v>541</v>
      </c>
      <c r="D48" s="41" t="s">
        <v>87</v>
      </c>
      <c r="E48" s="41" t="s">
        <v>123</v>
      </c>
      <c r="F48" s="68" t="s">
        <v>140</v>
      </c>
      <c r="G48" s="70"/>
      <c r="H48" s="25"/>
      <c r="I48" s="24">
        <f t="shared" si="3"/>
        <v>12.5</v>
      </c>
      <c r="J48" s="25"/>
      <c r="K48" s="24"/>
      <c r="L48" s="25"/>
      <c r="M48" s="24">
        <v>18</v>
      </c>
      <c r="N48" s="25"/>
      <c r="O48" s="24"/>
      <c r="P48" s="25"/>
      <c r="Q48" s="24"/>
      <c r="R48" s="26">
        <f t="shared" si="0"/>
        <v>0</v>
      </c>
      <c r="S48" s="24">
        <f t="shared" si="4"/>
      </c>
    </row>
    <row r="49" spans="1:19" ht="15.75">
      <c r="A49" s="11">
        <v>31</v>
      </c>
      <c r="B49" s="23"/>
      <c r="C49" s="41">
        <v>551</v>
      </c>
      <c r="D49" s="41" t="s">
        <v>88</v>
      </c>
      <c r="E49" s="41" t="s">
        <v>123</v>
      </c>
      <c r="F49" s="68" t="s">
        <v>139</v>
      </c>
      <c r="G49" s="70"/>
      <c r="H49" s="25"/>
      <c r="I49" s="24">
        <f>IF(D49="","",12.5)</f>
        <v>12.5</v>
      </c>
      <c r="J49" s="25"/>
      <c r="K49" s="24"/>
      <c r="L49" s="25"/>
      <c r="M49" s="24">
        <v>11.5</v>
      </c>
      <c r="N49" s="25"/>
      <c r="O49" s="24"/>
      <c r="P49" s="25"/>
      <c r="Q49" s="24"/>
      <c r="R49" s="26">
        <f t="shared" si="0"/>
        <v>0</v>
      </c>
      <c r="S49" s="24">
        <f>IF(R49=0,"",H49*I49+J49*K49+L49*M49+N49*O49+P49*Q49)</f>
      </c>
    </row>
    <row r="50" spans="1:19" ht="15.75">
      <c r="A50" s="11">
        <v>32</v>
      </c>
      <c r="B50" s="23"/>
      <c r="C50" s="41">
        <v>561</v>
      </c>
      <c r="D50" s="41" t="s">
        <v>89</v>
      </c>
      <c r="E50" s="41" t="s">
        <v>141</v>
      </c>
      <c r="F50" s="68" t="s">
        <v>135</v>
      </c>
      <c r="G50" s="70"/>
      <c r="H50" s="25"/>
      <c r="I50" s="24">
        <f aca="true" t="shared" si="5" ref="I50:I68">IF(D50="","",12.5)</f>
        <v>12.5</v>
      </c>
      <c r="J50" s="25"/>
      <c r="K50" s="24"/>
      <c r="L50" s="25"/>
      <c r="M50" s="24">
        <v>5</v>
      </c>
      <c r="N50" s="25"/>
      <c r="O50" s="24"/>
      <c r="P50" s="25"/>
      <c r="Q50" s="24"/>
      <c r="R50" s="26">
        <f t="shared" si="0"/>
        <v>0</v>
      </c>
      <c r="S50" s="24">
        <f aca="true" t="shared" si="6" ref="S50:S68">IF(R50=0,"",H50*I50+J50*K50+L50*M50+N50*O50+P50*Q50)</f>
      </c>
    </row>
    <row r="51" spans="1:19" ht="15.75">
      <c r="A51" s="11">
        <v>33</v>
      </c>
      <c r="B51" s="23"/>
      <c r="C51" s="41">
        <v>565</v>
      </c>
      <c r="D51" s="41" t="s">
        <v>90</v>
      </c>
      <c r="E51" s="41" t="s">
        <v>123</v>
      </c>
      <c r="F51" s="68" t="s">
        <v>135</v>
      </c>
      <c r="G51" s="70"/>
      <c r="H51" s="25"/>
      <c r="I51" s="24">
        <f t="shared" si="5"/>
        <v>12.5</v>
      </c>
      <c r="J51" s="25"/>
      <c r="K51" s="24"/>
      <c r="L51" s="25"/>
      <c r="M51" s="24">
        <v>6.5</v>
      </c>
      <c r="N51" s="25"/>
      <c r="O51" s="24"/>
      <c r="P51" s="25"/>
      <c r="Q51" s="24"/>
      <c r="R51" s="26">
        <f aca="true" t="shared" si="7" ref="R51:R75">IF(B51="",0,H51+J51+L51+N51+P51)</f>
        <v>0</v>
      </c>
      <c r="S51" s="24">
        <f t="shared" si="6"/>
      </c>
    </row>
    <row r="52" spans="1:19" ht="15.75">
      <c r="A52" s="11">
        <v>34</v>
      </c>
      <c r="B52" s="23"/>
      <c r="C52" s="41">
        <v>571</v>
      </c>
      <c r="D52" s="41" t="s">
        <v>91</v>
      </c>
      <c r="E52" s="41" t="s">
        <v>142</v>
      </c>
      <c r="F52" s="68" t="s">
        <v>56</v>
      </c>
      <c r="G52" s="70"/>
      <c r="H52" s="25"/>
      <c r="I52" s="24">
        <f t="shared" si="5"/>
        <v>12.5</v>
      </c>
      <c r="J52" s="25"/>
      <c r="K52" s="24"/>
      <c r="L52" s="25"/>
      <c r="M52" s="24">
        <v>13</v>
      </c>
      <c r="N52" s="25"/>
      <c r="O52" s="24"/>
      <c r="P52" s="25"/>
      <c r="Q52" s="24"/>
      <c r="R52" s="26">
        <f t="shared" si="7"/>
        <v>0</v>
      </c>
      <c r="S52" s="24">
        <f t="shared" si="6"/>
      </c>
    </row>
    <row r="53" spans="1:19" ht="15.75">
      <c r="A53" s="11">
        <v>35</v>
      </c>
      <c r="B53" s="23"/>
      <c r="C53" s="41">
        <v>581</v>
      </c>
      <c r="D53" s="41" t="s">
        <v>92</v>
      </c>
      <c r="E53" s="41" t="s">
        <v>122</v>
      </c>
      <c r="F53" s="68" t="s">
        <v>56</v>
      </c>
      <c r="G53" s="70"/>
      <c r="H53" s="25"/>
      <c r="I53" s="24">
        <f t="shared" si="5"/>
        <v>12.5</v>
      </c>
      <c r="J53" s="25"/>
      <c r="K53" s="24"/>
      <c r="L53" s="25"/>
      <c r="M53" s="24"/>
      <c r="N53" s="25"/>
      <c r="O53" s="24"/>
      <c r="P53" s="25"/>
      <c r="Q53" s="24"/>
      <c r="R53" s="26">
        <f t="shared" si="7"/>
        <v>0</v>
      </c>
      <c r="S53" s="24">
        <f t="shared" si="6"/>
      </c>
    </row>
    <row r="54" spans="1:19" ht="15.75">
      <c r="A54" s="11">
        <v>36</v>
      </c>
      <c r="B54" s="23"/>
      <c r="C54" s="41">
        <v>591</v>
      </c>
      <c r="D54" s="41" t="s">
        <v>93</v>
      </c>
      <c r="E54" s="41" t="s">
        <v>122</v>
      </c>
      <c r="F54" s="68" t="s">
        <v>56</v>
      </c>
      <c r="G54" s="70"/>
      <c r="H54" s="25"/>
      <c r="I54" s="24">
        <f t="shared" si="5"/>
        <v>12.5</v>
      </c>
      <c r="J54" s="25"/>
      <c r="K54" s="24"/>
      <c r="L54" s="25"/>
      <c r="M54" s="24"/>
      <c r="N54" s="25"/>
      <c r="O54" s="24"/>
      <c r="P54" s="25"/>
      <c r="Q54" s="24"/>
      <c r="R54" s="26">
        <f t="shared" si="7"/>
        <v>0</v>
      </c>
      <c r="S54" s="24">
        <f t="shared" si="6"/>
      </c>
    </row>
    <row r="55" spans="1:19" ht="15.75">
      <c r="A55" s="11">
        <v>37</v>
      </c>
      <c r="B55" s="23"/>
      <c r="C55" s="41">
        <v>631</v>
      </c>
      <c r="D55" s="41" t="s">
        <v>94</v>
      </c>
      <c r="E55" s="41" t="s">
        <v>120</v>
      </c>
      <c r="F55" s="68" t="s">
        <v>139</v>
      </c>
      <c r="G55" s="70"/>
      <c r="H55" s="25"/>
      <c r="I55" s="24">
        <f t="shared" si="5"/>
        <v>12.5</v>
      </c>
      <c r="J55" s="25"/>
      <c r="K55" s="24"/>
      <c r="L55" s="25"/>
      <c r="M55" s="24"/>
      <c r="N55" s="25"/>
      <c r="O55" s="24"/>
      <c r="P55" s="25"/>
      <c r="Q55" s="24"/>
      <c r="R55" s="26">
        <f t="shared" si="7"/>
        <v>0</v>
      </c>
      <c r="S55" s="24">
        <f t="shared" si="6"/>
      </c>
    </row>
    <row r="56" spans="1:19" ht="15.75">
      <c r="A56" s="11">
        <v>38</v>
      </c>
      <c r="B56" s="23"/>
      <c r="C56" s="41">
        <v>641</v>
      </c>
      <c r="D56" s="41" t="s">
        <v>95</v>
      </c>
      <c r="E56" s="41" t="s">
        <v>120</v>
      </c>
      <c r="F56" s="68" t="s">
        <v>139</v>
      </c>
      <c r="G56" s="69"/>
      <c r="H56" s="25"/>
      <c r="I56" s="24">
        <f t="shared" si="5"/>
        <v>12.5</v>
      </c>
      <c r="J56" s="25"/>
      <c r="K56" s="24"/>
      <c r="L56" s="25"/>
      <c r="M56" s="24"/>
      <c r="N56" s="25"/>
      <c r="O56" s="24"/>
      <c r="P56" s="25"/>
      <c r="Q56" s="24"/>
      <c r="R56" s="26">
        <f t="shared" si="7"/>
        <v>0</v>
      </c>
      <c r="S56" s="24">
        <f t="shared" si="6"/>
      </c>
    </row>
    <row r="57" spans="1:19" ht="15.75">
      <c r="A57" s="11">
        <v>39</v>
      </c>
      <c r="B57" s="23"/>
      <c r="C57" s="41">
        <v>651</v>
      </c>
      <c r="D57" s="41" t="s">
        <v>96</v>
      </c>
      <c r="E57" s="41" t="s">
        <v>143</v>
      </c>
      <c r="F57" s="68" t="s">
        <v>56</v>
      </c>
      <c r="G57" s="69"/>
      <c r="H57" s="25"/>
      <c r="I57" s="24">
        <f>IF(D57="","",12.5)</f>
        <v>12.5</v>
      </c>
      <c r="J57" s="25"/>
      <c r="K57" s="24"/>
      <c r="L57" s="25"/>
      <c r="M57" s="24"/>
      <c r="N57" s="25"/>
      <c r="O57" s="24"/>
      <c r="P57" s="25"/>
      <c r="Q57" s="24"/>
      <c r="R57" s="26">
        <f t="shared" si="7"/>
        <v>0</v>
      </c>
      <c r="S57" s="24">
        <f>IF(R57=0,"",H57*I57+J57*K57+L57*M57+N57*O57+P57*Q57)</f>
      </c>
    </row>
    <row r="58" spans="1:19" ht="15.75">
      <c r="A58" s="11">
        <v>40</v>
      </c>
      <c r="B58" s="23"/>
      <c r="C58" s="41">
        <v>671</v>
      </c>
      <c r="D58" s="41" t="s">
        <v>97</v>
      </c>
      <c r="E58" s="41" t="s">
        <v>120</v>
      </c>
      <c r="F58" s="68" t="s">
        <v>139</v>
      </c>
      <c r="G58" s="69"/>
      <c r="H58" s="25"/>
      <c r="I58" s="24">
        <f t="shared" si="5"/>
        <v>12.5</v>
      </c>
      <c r="J58" s="25"/>
      <c r="K58" s="24"/>
      <c r="L58" s="25"/>
      <c r="M58" s="24"/>
      <c r="N58" s="25"/>
      <c r="O58" s="24"/>
      <c r="P58" s="25"/>
      <c r="Q58" s="24"/>
      <c r="R58" s="26">
        <f t="shared" si="7"/>
        <v>0</v>
      </c>
      <c r="S58" s="24">
        <f t="shared" si="6"/>
      </c>
    </row>
    <row r="59" spans="1:19" ht="15.75">
      <c r="A59" s="11">
        <v>41</v>
      </c>
      <c r="B59" s="23"/>
      <c r="C59" s="41">
        <v>681</v>
      </c>
      <c r="D59" s="41" t="s">
        <v>98</v>
      </c>
      <c r="E59" s="41" t="s">
        <v>117</v>
      </c>
      <c r="F59" s="68" t="s">
        <v>140</v>
      </c>
      <c r="G59" s="70"/>
      <c r="H59" s="25"/>
      <c r="I59" s="24">
        <f t="shared" si="5"/>
        <v>12.5</v>
      </c>
      <c r="J59" s="25"/>
      <c r="K59" s="24"/>
      <c r="L59" s="25"/>
      <c r="M59" s="24"/>
      <c r="N59" s="25"/>
      <c r="O59" s="24"/>
      <c r="P59" s="25"/>
      <c r="Q59" s="24"/>
      <c r="R59" s="26">
        <f t="shared" si="7"/>
        <v>0</v>
      </c>
      <c r="S59" s="24">
        <f t="shared" si="6"/>
      </c>
    </row>
    <row r="60" spans="1:19" ht="15.75">
      <c r="A60" s="11">
        <v>42</v>
      </c>
      <c r="B60" s="23"/>
      <c r="C60" s="41">
        <v>691</v>
      </c>
      <c r="D60" s="41" t="s">
        <v>99</v>
      </c>
      <c r="E60" s="56" t="s">
        <v>121</v>
      </c>
      <c r="F60" s="68" t="s">
        <v>137</v>
      </c>
      <c r="G60" s="69"/>
      <c r="H60" s="25"/>
      <c r="I60" s="24">
        <f t="shared" si="5"/>
        <v>12.5</v>
      </c>
      <c r="J60" s="25"/>
      <c r="K60" s="24"/>
      <c r="L60" s="25"/>
      <c r="M60" s="24"/>
      <c r="N60" s="25"/>
      <c r="O60" s="24"/>
      <c r="P60" s="25"/>
      <c r="Q60" s="24"/>
      <c r="R60" s="26">
        <f t="shared" si="7"/>
        <v>0</v>
      </c>
      <c r="S60" s="24">
        <f t="shared" si="6"/>
      </c>
    </row>
    <row r="61" spans="1:19" ht="15.75">
      <c r="A61" s="11">
        <v>43</v>
      </c>
      <c r="B61" s="23"/>
      <c r="C61" s="41">
        <v>701</v>
      </c>
      <c r="D61" s="41" t="s">
        <v>100</v>
      </c>
      <c r="E61" s="41" t="s">
        <v>120</v>
      </c>
      <c r="F61" s="68" t="s">
        <v>136</v>
      </c>
      <c r="G61" s="69"/>
      <c r="H61" s="25"/>
      <c r="I61" s="24">
        <f t="shared" si="5"/>
        <v>12.5</v>
      </c>
      <c r="J61" s="25"/>
      <c r="K61" s="24"/>
      <c r="L61" s="25"/>
      <c r="M61" s="24"/>
      <c r="N61" s="25"/>
      <c r="O61" s="24"/>
      <c r="P61" s="25"/>
      <c r="Q61" s="24"/>
      <c r="R61" s="26">
        <f t="shared" si="7"/>
        <v>0</v>
      </c>
      <c r="S61" s="24">
        <f t="shared" si="6"/>
      </c>
    </row>
    <row r="62" spans="1:19" ht="15.75">
      <c r="A62" s="11">
        <v>44</v>
      </c>
      <c r="B62" s="23"/>
      <c r="C62" s="41">
        <v>711</v>
      </c>
      <c r="D62" s="41" t="s">
        <v>101</v>
      </c>
      <c r="E62" s="41" t="s">
        <v>120</v>
      </c>
      <c r="F62" s="68" t="s">
        <v>137</v>
      </c>
      <c r="G62" s="69"/>
      <c r="H62" s="25"/>
      <c r="I62" s="24">
        <f t="shared" si="5"/>
        <v>12.5</v>
      </c>
      <c r="J62" s="25"/>
      <c r="K62" s="24"/>
      <c r="L62" s="25"/>
      <c r="M62" s="24"/>
      <c r="N62" s="25"/>
      <c r="O62" s="24"/>
      <c r="P62" s="25"/>
      <c r="Q62" s="24"/>
      <c r="R62" s="26">
        <f t="shared" si="7"/>
        <v>0</v>
      </c>
      <c r="S62" s="24">
        <f t="shared" si="6"/>
      </c>
    </row>
    <row r="63" spans="1:19" ht="15.75">
      <c r="A63" s="11">
        <v>45</v>
      </c>
      <c r="B63" s="23"/>
      <c r="C63" s="41">
        <v>721</v>
      </c>
      <c r="D63" s="41" t="s">
        <v>102</v>
      </c>
      <c r="E63" s="41" t="s">
        <v>120</v>
      </c>
      <c r="F63" s="68" t="s">
        <v>139</v>
      </c>
      <c r="G63" s="69"/>
      <c r="H63" s="25"/>
      <c r="I63" s="24">
        <f t="shared" si="5"/>
        <v>12.5</v>
      </c>
      <c r="J63" s="25"/>
      <c r="K63" s="24"/>
      <c r="L63" s="25"/>
      <c r="M63" s="24"/>
      <c r="N63" s="25"/>
      <c r="O63" s="24"/>
      <c r="P63" s="25"/>
      <c r="Q63" s="24"/>
      <c r="R63" s="26">
        <f t="shared" si="7"/>
        <v>0</v>
      </c>
      <c r="S63" s="24">
        <f t="shared" si="6"/>
      </c>
    </row>
    <row r="64" spans="1:19" ht="15.75">
      <c r="A64" s="11">
        <v>46</v>
      </c>
      <c r="B64" s="23"/>
      <c r="C64" s="41">
        <v>731</v>
      </c>
      <c r="D64" s="41" t="s">
        <v>103</v>
      </c>
      <c r="E64" s="41" t="s">
        <v>120</v>
      </c>
      <c r="F64" s="68" t="s">
        <v>135</v>
      </c>
      <c r="G64" s="69"/>
      <c r="H64" s="25"/>
      <c r="I64" s="24">
        <f t="shared" si="5"/>
        <v>12.5</v>
      </c>
      <c r="J64" s="25"/>
      <c r="K64" s="24"/>
      <c r="L64" s="25"/>
      <c r="M64" s="24"/>
      <c r="N64" s="25"/>
      <c r="O64" s="24"/>
      <c r="P64" s="25"/>
      <c r="Q64" s="24"/>
      <c r="R64" s="26">
        <f t="shared" si="7"/>
        <v>0</v>
      </c>
      <c r="S64" s="24">
        <f t="shared" si="6"/>
      </c>
    </row>
    <row r="65" spans="1:19" ht="15.75">
      <c r="A65" s="11">
        <v>47</v>
      </c>
      <c r="B65" s="23"/>
      <c r="C65" s="41">
        <v>741</v>
      </c>
      <c r="D65" s="41" t="s">
        <v>104</v>
      </c>
      <c r="E65" s="41" t="s">
        <v>120</v>
      </c>
      <c r="F65" s="68" t="s">
        <v>135</v>
      </c>
      <c r="G65" s="69"/>
      <c r="H65" s="25"/>
      <c r="I65" s="24">
        <f t="shared" si="5"/>
        <v>12.5</v>
      </c>
      <c r="J65" s="25"/>
      <c r="K65" s="24"/>
      <c r="L65" s="25"/>
      <c r="M65" s="24"/>
      <c r="N65" s="25"/>
      <c r="O65" s="24"/>
      <c r="P65" s="25"/>
      <c r="Q65" s="24"/>
      <c r="R65" s="26">
        <f t="shared" si="7"/>
        <v>0</v>
      </c>
      <c r="S65" s="24">
        <f t="shared" si="6"/>
      </c>
    </row>
    <row r="66" spans="1:19" ht="15.75">
      <c r="A66" s="11">
        <v>48</v>
      </c>
      <c r="B66" s="23"/>
      <c r="C66" s="41">
        <v>751</v>
      </c>
      <c r="D66" s="41" t="s">
        <v>105</v>
      </c>
      <c r="E66" s="41" t="s">
        <v>118</v>
      </c>
      <c r="F66" s="68" t="s">
        <v>137</v>
      </c>
      <c r="G66" s="69"/>
      <c r="H66" s="25"/>
      <c r="I66" s="24">
        <f t="shared" si="5"/>
        <v>12.5</v>
      </c>
      <c r="J66" s="25"/>
      <c r="K66" s="24"/>
      <c r="L66" s="25"/>
      <c r="M66" s="24"/>
      <c r="N66" s="25"/>
      <c r="O66" s="24"/>
      <c r="P66" s="25"/>
      <c r="Q66" s="24"/>
      <c r="R66" s="26">
        <f t="shared" si="7"/>
        <v>0</v>
      </c>
      <c r="S66" s="24">
        <f t="shared" si="6"/>
      </c>
    </row>
    <row r="67" spans="1:19" ht="15.75">
      <c r="A67" s="11">
        <v>49</v>
      </c>
      <c r="B67" s="23"/>
      <c r="C67" s="41">
        <v>761</v>
      </c>
      <c r="D67" s="41" t="s">
        <v>106</v>
      </c>
      <c r="E67" s="41" t="s">
        <v>117</v>
      </c>
      <c r="F67" s="68" t="s">
        <v>137</v>
      </c>
      <c r="G67" s="69"/>
      <c r="H67" s="25"/>
      <c r="I67" s="24">
        <f t="shared" si="5"/>
        <v>12.5</v>
      </c>
      <c r="J67" s="25"/>
      <c r="K67" s="24"/>
      <c r="L67" s="25"/>
      <c r="M67" s="24"/>
      <c r="N67" s="25"/>
      <c r="O67" s="24"/>
      <c r="P67" s="25"/>
      <c r="Q67" s="24"/>
      <c r="R67" s="26">
        <f t="shared" si="7"/>
        <v>0</v>
      </c>
      <c r="S67" s="24">
        <f t="shared" si="6"/>
      </c>
    </row>
    <row r="68" spans="1:19" ht="15.75">
      <c r="A68" s="11">
        <v>50</v>
      </c>
      <c r="B68" s="23"/>
      <c r="C68" s="41">
        <v>811</v>
      </c>
      <c r="D68" s="41" t="s">
        <v>107</v>
      </c>
      <c r="E68" s="41" t="s">
        <v>116</v>
      </c>
      <c r="F68" s="68" t="s">
        <v>56</v>
      </c>
      <c r="G68" s="69"/>
      <c r="H68" s="25"/>
      <c r="I68" s="24">
        <f t="shared" si="5"/>
        <v>12.5</v>
      </c>
      <c r="J68" s="25"/>
      <c r="K68" s="24"/>
      <c r="L68" s="25"/>
      <c r="M68" s="24"/>
      <c r="N68" s="25"/>
      <c r="O68" s="24">
        <v>1.5</v>
      </c>
      <c r="P68" s="25"/>
      <c r="Q68" s="24"/>
      <c r="R68" s="26">
        <f t="shared" si="7"/>
        <v>0</v>
      </c>
      <c r="S68" s="24">
        <f t="shared" si="6"/>
      </c>
    </row>
    <row r="69" spans="1:19" ht="15.75">
      <c r="A69" s="11">
        <v>51</v>
      </c>
      <c r="B69" s="23"/>
      <c r="C69" s="41">
        <v>821</v>
      </c>
      <c r="D69" s="41" t="s">
        <v>108</v>
      </c>
      <c r="E69" s="41" t="s">
        <v>116</v>
      </c>
      <c r="F69" s="68" t="s">
        <v>137</v>
      </c>
      <c r="G69" s="69"/>
      <c r="H69" s="25"/>
      <c r="I69" s="24">
        <f aca="true" t="shared" si="8" ref="I69:I74">IF(D69="","",12.5)</f>
        <v>12.5</v>
      </c>
      <c r="J69" s="25"/>
      <c r="K69" s="24"/>
      <c r="L69" s="25"/>
      <c r="M69" s="24"/>
      <c r="N69" s="25"/>
      <c r="O69" s="24">
        <v>2</v>
      </c>
      <c r="P69" s="25"/>
      <c r="Q69" s="24"/>
      <c r="R69" s="26">
        <f t="shared" si="7"/>
        <v>0</v>
      </c>
      <c r="S69" s="24">
        <f aca="true" t="shared" si="9" ref="S69:S74">IF(R69=0,"",H69*I69+J69*K69+L69*M69+N69*O69+P69*Q69)</f>
      </c>
    </row>
    <row r="70" spans="1:19" ht="15.75">
      <c r="A70" s="11">
        <v>52</v>
      </c>
      <c r="B70" s="23"/>
      <c r="C70" s="41">
        <v>831</v>
      </c>
      <c r="D70" s="41" t="s">
        <v>109</v>
      </c>
      <c r="E70" s="41" t="s">
        <v>116</v>
      </c>
      <c r="F70" s="68" t="s">
        <v>137</v>
      </c>
      <c r="G70" s="69"/>
      <c r="H70" s="25"/>
      <c r="I70" s="24">
        <f t="shared" si="8"/>
        <v>12.5</v>
      </c>
      <c r="J70" s="25"/>
      <c r="K70" s="24"/>
      <c r="L70" s="25"/>
      <c r="M70" s="24"/>
      <c r="N70" s="25"/>
      <c r="O70" s="24">
        <v>2</v>
      </c>
      <c r="P70" s="25"/>
      <c r="Q70" s="24"/>
      <c r="R70" s="26">
        <f t="shared" si="7"/>
        <v>0</v>
      </c>
      <c r="S70" s="24">
        <f t="shared" si="9"/>
      </c>
    </row>
    <row r="71" spans="1:19" ht="15.75">
      <c r="A71" s="11">
        <v>53</v>
      </c>
      <c r="B71" s="23"/>
      <c r="C71" s="41">
        <v>841</v>
      </c>
      <c r="D71" s="41" t="s">
        <v>110</v>
      </c>
      <c r="E71" s="41" t="s">
        <v>119</v>
      </c>
      <c r="F71" s="68" t="s">
        <v>56</v>
      </c>
      <c r="G71" s="69"/>
      <c r="H71" s="25"/>
      <c r="I71" s="24">
        <f t="shared" si="8"/>
        <v>12.5</v>
      </c>
      <c r="J71" s="25"/>
      <c r="K71" s="24"/>
      <c r="L71" s="25"/>
      <c r="M71" s="24"/>
      <c r="N71" s="25"/>
      <c r="O71" s="24"/>
      <c r="P71" s="25"/>
      <c r="Q71" s="24"/>
      <c r="R71" s="26">
        <f t="shared" si="7"/>
        <v>0</v>
      </c>
      <c r="S71" s="24">
        <f t="shared" si="9"/>
      </c>
    </row>
    <row r="72" spans="1:19" ht="15.75">
      <c r="A72" s="11">
        <v>54</v>
      </c>
      <c r="B72" s="23"/>
      <c r="C72" s="41">
        <v>851</v>
      </c>
      <c r="D72" s="41" t="s">
        <v>111</v>
      </c>
      <c r="E72" s="41" t="s">
        <v>119</v>
      </c>
      <c r="F72" s="68" t="s">
        <v>135</v>
      </c>
      <c r="G72" s="69"/>
      <c r="H72" s="25"/>
      <c r="I72" s="24">
        <f t="shared" si="8"/>
        <v>12.5</v>
      </c>
      <c r="J72" s="25"/>
      <c r="K72" s="24"/>
      <c r="L72" s="25"/>
      <c r="M72" s="24"/>
      <c r="N72" s="25"/>
      <c r="O72" s="24"/>
      <c r="P72" s="25"/>
      <c r="Q72" s="24"/>
      <c r="R72" s="26">
        <f t="shared" si="7"/>
        <v>0</v>
      </c>
      <c r="S72" s="24">
        <f t="shared" si="9"/>
      </c>
    </row>
    <row r="73" spans="1:19" ht="15.75">
      <c r="A73" s="11">
        <v>55</v>
      </c>
      <c r="B73" s="23"/>
      <c r="C73" s="41">
        <v>871</v>
      </c>
      <c r="D73" s="41" t="s">
        <v>112</v>
      </c>
      <c r="E73" s="41" t="s">
        <v>116</v>
      </c>
      <c r="F73" s="68" t="s">
        <v>139</v>
      </c>
      <c r="G73" s="69"/>
      <c r="H73" s="25"/>
      <c r="I73" s="24">
        <f t="shared" si="8"/>
        <v>12.5</v>
      </c>
      <c r="J73" s="25"/>
      <c r="K73" s="24"/>
      <c r="L73" s="25"/>
      <c r="M73" s="24"/>
      <c r="N73" s="25"/>
      <c r="O73" s="24">
        <v>4.5</v>
      </c>
      <c r="P73" s="25"/>
      <c r="Q73" s="24"/>
      <c r="R73" s="26">
        <f t="shared" si="7"/>
        <v>0</v>
      </c>
      <c r="S73" s="24">
        <f t="shared" si="9"/>
      </c>
    </row>
    <row r="74" spans="1:19" ht="15.75">
      <c r="A74" s="11">
        <v>56</v>
      </c>
      <c r="B74" s="23"/>
      <c r="C74" s="41">
        <v>881</v>
      </c>
      <c r="D74" s="41" t="s">
        <v>113</v>
      </c>
      <c r="E74" s="41" t="s">
        <v>144</v>
      </c>
      <c r="F74" s="68" t="s">
        <v>137</v>
      </c>
      <c r="G74" s="69"/>
      <c r="H74" s="25"/>
      <c r="I74" s="24">
        <f t="shared" si="8"/>
        <v>12.5</v>
      </c>
      <c r="J74" s="25"/>
      <c r="K74" s="24"/>
      <c r="L74" s="25"/>
      <c r="M74" s="24"/>
      <c r="N74" s="25"/>
      <c r="O74" s="24">
        <v>2</v>
      </c>
      <c r="P74" s="25"/>
      <c r="Q74" s="24"/>
      <c r="R74" s="26">
        <f t="shared" si="7"/>
        <v>0</v>
      </c>
      <c r="S74" s="24">
        <f t="shared" si="9"/>
      </c>
    </row>
    <row r="75" spans="1:19" ht="15.75">
      <c r="A75" s="11">
        <v>57</v>
      </c>
      <c r="B75" s="23"/>
      <c r="C75" s="41">
        <v>891</v>
      </c>
      <c r="D75" s="41" t="s">
        <v>114</v>
      </c>
      <c r="E75" s="56" t="s">
        <v>115</v>
      </c>
      <c r="F75" s="68" t="s">
        <v>135</v>
      </c>
      <c r="G75" s="70"/>
      <c r="H75" s="25"/>
      <c r="I75" s="24">
        <f>IF(D75="","",12.5)</f>
        <v>12.5</v>
      </c>
      <c r="J75" s="25"/>
      <c r="K75" s="24"/>
      <c r="L75" s="25"/>
      <c r="M75" s="24"/>
      <c r="N75" s="25"/>
      <c r="O75" s="24"/>
      <c r="P75" s="25"/>
      <c r="Q75" s="24"/>
      <c r="R75" s="26">
        <f t="shared" si="7"/>
        <v>0</v>
      </c>
      <c r="S75" s="24">
        <f>IF(R75=0,"",H75*I75+J75*K75+L75*M75+N75*O75+P75*Q75)</f>
      </c>
    </row>
    <row r="76" spans="2:19" ht="15.75">
      <c r="B76" s="27" t="s">
        <v>12</v>
      </c>
      <c r="C76" s="28" t="s">
        <v>27</v>
      </c>
      <c r="J76" s="12"/>
      <c r="K76" s="16"/>
      <c r="L76" s="16"/>
      <c r="M76" s="16"/>
      <c r="N76" s="16"/>
      <c r="O76" s="16"/>
      <c r="P76" s="21"/>
      <c r="Q76" s="21"/>
      <c r="R76" s="30"/>
      <c r="S76" s="31">
        <f>SUM(S19:S75)</f>
        <v>0</v>
      </c>
    </row>
    <row r="77" spans="2:19" ht="15.75">
      <c r="B77" s="40" t="s">
        <v>12</v>
      </c>
      <c r="C77" s="28" t="s">
        <v>26</v>
      </c>
      <c r="J77" s="12"/>
      <c r="K77" s="21"/>
      <c r="L77" s="21"/>
      <c r="M77" s="21"/>
      <c r="N77" s="21"/>
      <c r="O77" s="21"/>
      <c r="P77" s="21"/>
      <c r="Q77" s="21"/>
      <c r="R77" s="30"/>
      <c r="S77" s="16"/>
    </row>
    <row r="78" spans="2:4" ht="15.75">
      <c r="B78" s="27" t="s">
        <v>12</v>
      </c>
      <c r="C78" s="49" t="s">
        <v>33</v>
      </c>
      <c r="D78" s="43"/>
    </row>
    <row r="79" spans="2:4" ht="15.75">
      <c r="B79" s="27" t="s">
        <v>12</v>
      </c>
      <c r="D79" s="48" t="s">
        <v>25</v>
      </c>
    </row>
    <row r="80" spans="2:14" ht="18.75" customHeight="1">
      <c r="B80" s="27" t="s">
        <v>12</v>
      </c>
      <c r="D80" s="42" t="s">
        <v>28</v>
      </c>
      <c r="N80" s="45"/>
    </row>
    <row r="81" spans="2:4" ht="15.75">
      <c r="B81" s="27" t="s">
        <v>12</v>
      </c>
      <c r="D81" s="42" t="s">
        <v>32</v>
      </c>
    </row>
    <row r="82" spans="2:6" ht="15.75">
      <c r="B82" s="27" t="s">
        <v>12</v>
      </c>
      <c r="D82" s="42" t="s">
        <v>34</v>
      </c>
      <c r="E82" s="46" t="s">
        <v>35</v>
      </c>
      <c r="F82" s="42" t="s">
        <v>36</v>
      </c>
    </row>
    <row r="83" spans="2:3" ht="15.75">
      <c r="B83" s="27" t="s">
        <v>12</v>
      </c>
      <c r="C83" s="49" t="s">
        <v>45</v>
      </c>
    </row>
    <row r="84" spans="2:4" ht="15.75">
      <c r="B84" s="27" t="s">
        <v>12</v>
      </c>
      <c r="D84" s="12" t="s">
        <v>46</v>
      </c>
    </row>
    <row r="85" spans="2:17" ht="15.75">
      <c r="B85" s="27" t="s">
        <v>12</v>
      </c>
      <c r="D85" s="12" t="s">
        <v>47</v>
      </c>
      <c r="H85" s="118" t="s">
        <v>48</v>
      </c>
      <c r="I85" s="118"/>
      <c r="J85" s="118"/>
      <c r="K85" s="118"/>
      <c r="L85" s="118"/>
      <c r="M85" s="118"/>
      <c r="N85" s="118"/>
      <c r="O85" s="118"/>
      <c r="P85" s="118"/>
      <c r="Q85" s="118"/>
    </row>
    <row r="86" spans="2:4" ht="15.75">
      <c r="B86" s="27" t="s">
        <v>12</v>
      </c>
      <c r="D86" s="12" t="s">
        <v>50</v>
      </c>
    </row>
    <row r="87" spans="2:4" ht="15.75">
      <c r="B87" s="27"/>
      <c r="D87" s="12"/>
    </row>
  </sheetData>
  <autoFilter ref="B18:B18"/>
  <mergeCells count="91">
    <mergeCell ref="F21:G21"/>
    <mergeCell ref="F29:G29"/>
    <mergeCell ref="F34:G34"/>
    <mergeCell ref="F22:G22"/>
    <mergeCell ref="F23:G23"/>
    <mergeCell ref="F27:G27"/>
    <mergeCell ref="F31:G31"/>
    <mergeCell ref="F28:G28"/>
    <mergeCell ref="F24:G24"/>
    <mergeCell ref="H85:Q85"/>
    <mergeCell ref="F49:G49"/>
    <mergeCell ref="F45:G45"/>
    <mergeCell ref="F46:G46"/>
    <mergeCell ref="F47:G47"/>
    <mergeCell ref="F48:G48"/>
    <mergeCell ref="F50:G50"/>
    <mergeCell ref="F51:G51"/>
    <mergeCell ref="F52:G52"/>
    <mergeCell ref="F64:G64"/>
    <mergeCell ref="A15:A17"/>
    <mergeCell ref="H15:I17"/>
    <mergeCell ref="E15:E18"/>
    <mergeCell ref="C17:D17"/>
    <mergeCell ref="C16:D16"/>
    <mergeCell ref="C15:D15"/>
    <mergeCell ref="C3:P3"/>
    <mergeCell ref="C4:P4"/>
    <mergeCell ref="N8:P8"/>
    <mergeCell ref="J8:K8"/>
    <mergeCell ref="F6:M6"/>
    <mergeCell ref="L8:M8"/>
    <mergeCell ref="C5:D5"/>
    <mergeCell ref="C7:H7"/>
    <mergeCell ref="M9:P11"/>
    <mergeCell ref="F10:L10"/>
    <mergeCell ref="L15:M17"/>
    <mergeCell ref="F9:L9"/>
    <mergeCell ref="F13:L13"/>
    <mergeCell ref="F15:G18"/>
    <mergeCell ref="N15:O17"/>
    <mergeCell ref="F11:L11"/>
    <mergeCell ref="F12:L12"/>
    <mergeCell ref="J15:K17"/>
    <mergeCell ref="D1:Q1"/>
    <mergeCell ref="E2:K2"/>
    <mergeCell ref="L2:S2"/>
    <mergeCell ref="F32:G32"/>
    <mergeCell ref="S15:S17"/>
    <mergeCell ref="P15:Q17"/>
    <mergeCell ref="I7:P7"/>
    <mergeCell ref="F5:M5"/>
    <mergeCell ref="C6:D6"/>
    <mergeCell ref="D8:H8"/>
    <mergeCell ref="F36:G36"/>
    <mergeCell ref="F19:G19"/>
    <mergeCell ref="F44:G44"/>
    <mergeCell ref="F37:G37"/>
    <mergeCell ref="F39:G39"/>
    <mergeCell ref="F40:G40"/>
    <mergeCell ref="F41:G41"/>
    <mergeCell ref="F42:G42"/>
    <mergeCell ref="F38:G38"/>
    <mergeCell ref="F20:G20"/>
    <mergeCell ref="F35:G35"/>
    <mergeCell ref="F25:G25"/>
    <mergeCell ref="F26:G26"/>
    <mergeCell ref="F33:G33"/>
    <mergeCell ref="F30:G30"/>
    <mergeCell ref="F62:G62"/>
    <mergeCell ref="F53:G53"/>
    <mergeCell ref="F65:G65"/>
    <mergeCell ref="F43:G43"/>
    <mergeCell ref="F75:G75"/>
    <mergeCell ref="F54:G54"/>
    <mergeCell ref="F59:G59"/>
    <mergeCell ref="F55:G55"/>
    <mergeCell ref="F56:G56"/>
    <mergeCell ref="F57:G57"/>
    <mergeCell ref="F58:G58"/>
    <mergeCell ref="F60:G60"/>
    <mergeCell ref="F61:G61"/>
    <mergeCell ref="F63:G63"/>
    <mergeCell ref="F66:G66"/>
    <mergeCell ref="F67:G67"/>
    <mergeCell ref="F68:G68"/>
    <mergeCell ref="F69:G69"/>
    <mergeCell ref="F74:G74"/>
    <mergeCell ref="F70:G70"/>
    <mergeCell ref="F71:G71"/>
    <mergeCell ref="F72:G72"/>
    <mergeCell ref="F73:G73"/>
  </mergeCells>
  <conditionalFormatting sqref="Q19:Q75 K19:K75 M19:M75 O19:O75">
    <cfRule type="cellIs" priority="1" dxfId="0" operator="equal" stopIfTrue="1">
      <formula>0</formula>
    </cfRule>
  </conditionalFormatting>
  <conditionalFormatting sqref="N19:N75 J19:J75 L19:L75 P19:P75">
    <cfRule type="expression" priority="2" dxfId="1" stopIfTrue="1">
      <formula>(K19=0)</formula>
    </cfRule>
  </conditionalFormatting>
  <hyperlinks>
    <hyperlink ref="E82" location="Sheet2!A1" display="cover letter "/>
    <hyperlink ref="H85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lpodorvanova</cp:lastModifiedBy>
  <cp:lastPrinted>2008-03-05T15:55:37Z</cp:lastPrinted>
  <dcterms:created xsi:type="dcterms:W3CDTF">2001-11-19T15:24:38Z</dcterms:created>
  <dcterms:modified xsi:type="dcterms:W3CDTF">2008-06-20T14:18:12Z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