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'Sheet1'!$B$16:$B$43</definedName>
    <definedName name="_xlnm.Print_Area" localSheetId="1">'Sheet1'!$B$1:$S$50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<sst xmlns="http://schemas.openxmlformats.org/spreadsheetml/2006/main" count="141" uniqueCount="97">
  <si>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</si>
  <si>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</si>
  <si>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</si>
  <si>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</si>
  <si>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</si>
  <si>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</si>
  <si>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</si>
  <si>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</si>
  <si>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</si>
  <si>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</si>
  <si>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</si>
  <si>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</si>
  <si>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</si>
  <si>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</si>
  <si>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</si>
  <si>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</si>
  <si>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</si>
  <si>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</si>
  <si>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</si>
  <si>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</si>
  <si>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</si>
  <si>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</si>
  <si>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</si>
  <si>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</si>
  <si>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</si>
  <si>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</si>
  <si>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</si>
  <si>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</si>
  <si>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</si>
  <si>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</si>
  <si>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</si>
  <si>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</si>
  <si>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</si>
  <si>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</si>
  <si>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</si>
  <si>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</si>
  <si>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</si>
  <si>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</si>
  <si>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</si>
  <si>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</si>
  <si>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</si>
  <si>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</si>
  <si>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</si>
  <si>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</si>
  <si>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</si>
  <si>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</si>
  <si>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</si>
  <si>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</si>
  <si>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</si>
  <si>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</si>
  <si>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</si>
  <si>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</si>
  <si>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IR-29134-A</t>
  </si>
  <si>
    <t>IR-29152-B</t>
  </si>
  <si>
    <t>IR-29434-A</t>
  </si>
  <si>
    <t>IR-29715-A</t>
  </si>
  <si>
    <t>IR-29725-A</t>
  </si>
  <si>
    <t>IR-29728-A</t>
  </si>
  <si>
    <t>R -27245-A</t>
  </si>
  <si>
    <t>R -28315-A</t>
  </si>
  <si>
    <t>R -28320-A</t>
  </si>
  <si>
    <t>R -28383-A</t>
  </si>
  <si>
    <t>R -29146-A</t>
  </si>
  <si>
    <t>R -29602-A</t>
  </si>
  <si>
    <t>R -29773-A</t>
  </si>
  <si>
    <t>R -29874-A</t>
  </si>
  <si>
    <t>RS-28007-A</t>
  </si>
  <si>
    <t>RS-28210-A</t>
  </si>
  <si>
    <t>RS-28212-A</t>
  </si>
  <si>
    <t>RS-29314-A</t>
  </si>
  <si>
    <t>B -28064-B</t>
  </si>
  <si>
    <t>B -28895-A</t>
  </si>
  <si>
    <t>EA 0048</t>
  </si>
  <si>
    <t>AB DB</t>
  </si>
  <si>
    <t>DB EE</t>
  </si>
  <si>
    <t>CB ET</t>
  </si>
  <si>
    <t>CB EE</t>
  </si>
  <si>
    <t>AB CB EE</t>
  </si>
  <si>
    <t>EE EH</t>
  </si>
  <si>
    <t>CB DA</t>
  </si>
  <si>
    <t>BA CB</t>
  </si>
  <si>
    <t xml:space="preserve">AB CB  </t>
  </si>
  <si>
    <t>AB EF EQ</t>
  </si>
  <si>
    <t xml:space="preserve">BA  </t>
  </si>
  <si>
    <t>BA</t>
  </si>
  <si>
    <t>DA</t>
  </si>
  <si>
    <t>DC</t>
  </si>
  <si>
    <t>District</t>
  </si>
  <si>
    <t>Greenfield</t>
  </si>
  <si>
    <t>click on the link for "Contract Information Books, Construction Plans, Notice of Revisions"</t>
  </si>
  <si>
    <t>Laporte</t>
  </si>
  <si>
    <t>Ft. Wayne</t>
  </si>
  <si>
    <t>Crawfordsville</t>
  </si>
  <si>
    <t>Vincennes</t>
  </si>
  <si>
    <t>Seymour</t>
  </si>
  <si>
    <t>EO</t>
  </si>
  <si>
    <t>R-29845-A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</si>
</sst>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16" xfId="0" applyNumberForma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165" fontId="0" fillId="0" borderId="16" xfId="0" applyNumberFormat="1" applyBorder="1" applyAlignment="1">
      <alignment vertical="center"/>
    </xf>
    <xf numFmtId="0" fontId="3" fillId="0" borderId="16" xfId="0" applyNumberFormat="1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65" fontId="3" fillId="0" borderId="25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6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166" fontId="9" fillId="0" borderId="28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 applyProtection="1">
      <alignment horizontal="left" vertical="center"/>
      <protection locked="0"/>
    </xf>
    <xf numFmtId="0" fontId="30" fillId="0" borderId="30" xfId="0" applyFont="1" applyFill="1" applyBorder="1" applyAlignment="1" applyProtection="1">
      <alignment horizontal="left" vertical="center"/>
      <protection locked="0"/>
    </xf>
    <xf numFmtId="0" fontId="30" fillId="0" borderId="32" xfId="0" applyFont="1" applyFill="1" applyBorder="1" applyAlignment="1" applyProtection="1">
      <alignment horizontal="left" vertical="center"/>
      <protection locked="0"/>
    </xf>
    <xf numFmtId="0" fontId="30" fillId="0" borderId="33" xfId="0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8642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47625</xdr:rowOff>
    </xdr:from>
    <xdr:to>
      <xdr:col>0</xdr:col>
      <xdr:colOff>581025</xdr:colOff>
      <xdr:row>15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143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4" t="s">
        <v>40</v>
      </c>
      <c r="C1" s="54"/>
      <c r="D1" s="54"/>
      <c r="E1" s="54"/>
      <c r="F1" s="54"/>
      <c r="G1" s="54"/>
      <c r="H1" s="54"/>
      <c r="I1" s="54"/>
    </row>
    <row r="2" spans="2:9" ht="25.5" customHeight="1">
      <c r="B2" s="59" t="s">
        <v>46</v>
      </c>
      <c r="C2" s="59"/>
      <c r="D2" s="59"/>
      <c r="E2" s="59"/>
      <c r="F2" s="59"/>
      <c r="G2" s="59"/>
      <c r="H2" s="59"/>
      <c r="I2" s="59"/>
    </row>
    <row r="3" spans="2:9" ht="16.5" customHeight="1">
      <c r="B3" s="59"/>
      <c r="C3" s="59"/>
      <c r="D3" s="59"/>
      <c r="E3" s="59"/>
      <c r="F3" s="59"/>
      <c r="G3" s="59"/>
      <c r="H3" s="59"/>
      <c r="I3" s="59"/>
    </row>
    <row r="4" ht="16.5" customHeight="1">
      <c r="B4" s="35"/>
    </row>
    <row r="5" spans="2:9" ht="16.5" customHeight="1">
      <c r="B5" s="58" t="s">
        <v>47</v>
      </c>
      <c r="C5" s="58"/>
      <c r="D5" s="58"/>
      <c r="E5" s="58"/>
      <c r="F5" s="58"/>
      <c r="G5" s="58"/>
      <c r="H5" s="58"/>
      <c r="I5" s="58"/>
    </row>
    <row r="6" spans="2:3" ht="16.5" customHeight="1">
      <c r="B6" s="35"/>
      <c r="C6" s="37"/>
    </row>
    <row r="7" spans="2:7" ht="21" customHeight="1">
      <c r="B7" s="44" t="s">
        <v>2</v>
      </c>
      <c r="C7" s="55"/>
      <c r="D7" s="55"/>
      <c r="E7" s="55"/>
      <c r="F7" s="55"/>
      <c r="G7" s="55"/>
    </row>
    <row r="8" spans="2:7" ht="25.5" customHeight="1">
      <c r="B8" s="44" t="s">
        <v>44</v>
      </c>
      <c r="C8" s="56"/>
      <c r="D8" s="56"/>
      <c r="E8" s="56"/>
      <c r="F8" s="56"/>
      <c r="G8" s="56"/>
    </row>
    <row r="9" ht="15.75" customHeight="1">
      <c r="B9" s="35"/>
    </row>
    <row r="10" spans="2:7" ht="15.75">
      <c r="B10" s="47" t="s">
        <v>45</v>
      </c>
      <c r="C10" s="60"/>
      <c r="D10" s="60"/>
      <c r="E10" s="60"/>
      <c r="F10" s="60"/>
      <c r="G10" s="60"/>
    </row>
    <row r="12" spans="2:7" ht="18" customHeight="1">
      <c r="B12" s="47" t="s">
        <v>43</v>
      </c>
      <c r="C12" s="60"/>
      <c r="D12" s="60"/>
      <c r="E12" s="60"/>
      <c r="F12" s="60"/>
      <c r="G12" s="60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41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7" t="s">
        <v>42</v>
      </c>
      <c r="F26" s="57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50"/>
  <sheetViews>
    <sheetView showGridLines="0" tabSelected="1" workbookViewId="0" topLeftCell="A16">
      <selection activeCell="I34" sqref="I34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8.625" style="11" customWidth="1"/>
    <col min="20" max="16384" width="9.00390625" style="11" customWidth="1"/>
  </cols>
  <sheetData>
    <row r="1" spans="3:19" ht="15.75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  <c r="R1" s="13"/>
      <c r="S1" s="13"/>
    </row>
    <row r="2" spans="3:19" ht="15.75">
      <c r="C2" s="86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3"/>
      <c r="R2" s="13"/>
      <c r="S2" s="13"/>
    </row>
    <row r="3" spans="3:19" ht="15.75">
      <c r="C3" s="72" t="s">
        <v>3</v>
      </c>
      <c r="D3" s="72"/>
      <c r="E3" s="15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6"/>
      <c r="R3" s="16"/>
      <c r="S3" s="16"/>
    </row>
    <row r="4" spans="3:19" ht="15.75">
      <c r="C4" s="72" t="s">
        <v>2</v>
      </c>
      <c r="D4" s="72"/>
      <c r="E4" s="15"/>
      <c r="F4" s="88"/>
      <c r="G4" s="88"/>
      <c r="H4" s="88"/>
      <c r="I4" s="88"/>
      <c r="J4" s="88"/>
      <c r="K4" s="88"/>
      <c r="L4" s="88"/>
      <c r="M4" s="88"/>
      <c r="N4" s="14"/>
      <c r="O4" s="14"/>
      <c r="P4" s="14"/>
      <c r="Q4" s="16"/>
      <c r="R4" s="16"/>
      <c r="S4" s="16"/>
    </row>
    <row r="5" spans="3:19" ht="15.75">
      <c r="C5" s="72" t="s">
        <v>34</v>
      </c>
      <c r="D5" s="73"/>
      <c r="E5" s="73"/>
      <c r="F5" s="73"/>
      <c r="G5" s="73"/>
      <c r="H5" s="74"/>
      <c r="I5" s="70"/>
      <c r="J5" s="71"/>
      <c r="K5" s="71"/>
      <c r="L5" s="71"/>
      <c r="M5" s="71"/>
      <c r="N5" s="71"/>
      <c r="O5" s="71"/>
      <c r="P5" s="71"/>
      <c r="Q5" s="16"/>
      <c r="R5" s="16"/>
      <c r="S5" s="16"/>
    </row>
    <row r="6" spans="3:19" ht="15.75">
      <c r="C6" s="17" t="s">
        <v>4</v>
      </c>
      <c r="D6" s="78"/>
      <c r="E6" s="78"/>
      <c r="F6" s="78"/>
      <c r="G6" s="78"/>
      <c r="H6" s="78"/>
      <c r="I6" s="14" t="s">
        <v>5</v>
      </c>
      <c r="J6" s="78"/>
      <c r="K6" s="78"/>
      <c r="L6" s="89" t="s">
        <v>6</v>
      </c>
      <c r="M6" s="89"/>
      <c r="N6" s="78"/>
      <c r="O6" s="78"/>
      <c r="P6" s="78"/>
      <c r="Q6" s="16"/>
      <c r="R6" s="16"/>
      <c r="S6" s="16"/>
    </row>
    <row r="7" spans="3:19" ht="15.75">
      <c r="C7" s="14" t="s">
        <v>14</v>
      </c>
      <c r="D7" s="14"/>
      <c r="E7" s="14"/>
      <c r="F7" s="85"/>
      <c r="G7" s="85"/>
      <c r="H7" s="85"/>
      <c r="I7" s="85"/>
      <c r="J7" s="85"/>
      <c r="K7" s="85"/>
      <c r="L7" s="85"/>
      <c r="M7" s="84" t="s">
        <v>25</v>
      </c>
      <c r="N7" s="52"/>
      <c r="O7" s="52"/>
      <c r="P7" s="52"/>
      <c r="Q7" s="9"/>
      <c r="R7" s="9"/>
      <c r="S7" s="9"/>
    </row>
    <row r="8" spans="3:19" ht="15.75">
      <c r="C8" s="14" t="s">
        <v>15</v>
      </c>
      <c r="D8" s="14"/>
      <c r="E8" s="14"/>
      <c r="F8" s="75"/>
      <c r="G8" s="75"/>
      <c r="H8" s="75"/>
      <c r="I8" s="75"/>
      <c r="J8" s="75"/>
      <c r="K8" s="75"/>
      <c r="L8" s="75"/>
      <c r="M8" s="52"/>
      <c r="N8" s="52"/>
      <c r="O8" s="52"/>
      <c r="P8" s="52"/>
      <c r="Q8" s="10"/>
      <c r="R8" s="10"/>
      <c r="S8" s="10"/>
    </row>
    <row r="9" spans="3:19" ht="15.75">
      <c r="C9" s="14" t="s">
        <v>16</v>
      </c>
      <c r="D9" s="14"/>
      <c r="E9" s="14"/>
      <c r="F9" s="75"/>
      <c r="G9" s="76"/>
      <c r="H9" s="76"/>
      <c r="I9" s="76"/>
      <c r="J9" s="76"/>
      <c r="K9" s="76"/>
      <c r="L9" s="76"/>
      <c r="M9" s="52"/>
      <c r="N9" s="52"/>
      <c r="O9" s="52"/>
      <c r="P9" s="52"/>
      <c r="Q9" s="10"/>
      <c r="R9" s="10"/>
      <c r="S9" s="10"/>
    </row>
    <row r="10" spans="3:19" ht="15.75">
      <c r="C10" s="14" t="s">
        <v>32</v>
      </c>
      <c r="D10" s="14"/>
      <c r="E10" s="14"/>
      <c r="F10" s="77"/>
      <c r="G10" s="77"/>
      <c r="H10" s="77"/>
      <c r="I10" s="77"/>
      <c r="J10" s="77"/>
      <c r="K10" s="77"/>
      <c r="L10" s="77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7"/>
      <c r="G11" s="53"/>
      <c r="H11" s="53"/>
      <c r="I11" s="53"/>
      <c r="J11" s="53"/>
      <c r="K11" s="53"/>
      <c r="L11" s="53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1" t="s">
        <v>26</v>
      </c>
      <c r="B13" s="20"/>
      <c r="C13" s="100" t="s">
        <v>17</v>
      </c>
      <c r="D13" s="101"/>
      <c r="E13" s="93" t="s">
        <v>27</v>
      </c>
      <c r="F13" s="64" t="s">
        <v>87</v>
      </c>
      <c r="G13" s="79"/>
      <c r="H13" s="64" t="s">
        <v>24</v>
      </c>
      <c r="I13" s="79"/>
      <c r="J13" s="64" t="s">
        <v>20</v>
      </c>
      <c r="K13" s="79"/>
      <c r="L13" s="64" t="s">
        <v>21</v>
      </c>
      <c r="M13" s="79"/>
      <c r="N13" s="64" t="s">
        <v>22</v>
      </c>
      <c r="O13" s="79"/>
      <c r="P13" s="64" t="s">
        <v>23</v>
      </c>
      <c r="Q13" s="65"/>
      <c r="R13" s="7"/>
      <c r="S13" s="61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2"/>
      <c r="B14" s="8"/>
      <c r="C14" s="98">
        <v>39372</v>
      </c>
      <c r="D14" s="99"/>
      <c r="E14" s="94"/>
      <c r="F14" s="80"/>
      <c r="G14" s="81"/>
      <c r="H14" s="80"/>
      <c r="I14" s="81"/>
      <c r="J14" s="80"/>
      <c r="K14" s="81"/>
      <c r="L14" s="80"/>
      <c r="M14" s="81"/>
      <c r="N14" s="80"/>
      <c r="O14" s="81"/>
      <c r="P14" s="66"/>
      <c r="Q14" s="67"/>
      <c r="R14" s="1"/>
      <c r="S14" s="62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2"/>
      <c r="B15" s="5"/>
      <c r="C15" s="96" t="s">
        <v>33</v>
      </c>
      <c r="D15" s="97"/>
      <c r="E15" s="94"/>
      <c r="F15" s="80"/>
      <c r="G15" s="81"/>
      <c r="H15" s="82"/>
      <c r="I15" s="83"/>
      <c r="J15" s="82"/>
      <c r="K15" s="83"/>
      <c r="L15" s="82"/>
      <c r="M15" s="83"/>
      <c r="N15" s="82"/>
      <c r="O15" s="83"/>
      <c r="P15" s="68"/>
      <c r="Q15" s="69"/>
      <c r="R15" s="6"/>
      <c r="S15" s="63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32.25" thickBot="1">
      <c r="A16" s="22"/>
      <c r="B16" s="39" t="s">
        <v>13</v>
      </c>
      <c r="C16" s="51" t="s">
        <v>18</v>
      </c>
      <c r="D16" s="51" t="s">
        <v>8</v>
      </c>
      <c r="E16" s="95"/>
      <c r="F16" s="102"/>
      <c r="G16" s="103"/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50">
        <v>121</v>
      </c>
      <c r="D17" s="50" t="s">
        <v>52</v>
      </c>
      <c r="E17" s="41" t="s">
        <v>73</v>
      </c>
      <c r="F17" s="104" t="s">
        <v>92</v>
      </c>
      <c r="G17" s="105"/>
      <c r="H17" s="25"/>
      <c r="I17" s="24">
        <f>IF(D17="","",12.5)</f>
        <v>12.5</v>
      </c>
      <c r="J17" s="25"/>
      <c r="K17" s="24">
        <v>34</v>
      </c>
      <c r="L17" s="25"/>
      <c r="M17" s="24">
        <v>12</v>
      </c>
      <c r="N17" s="25"/>
      <c r="O17" s="24"/>
      <c r="P17" s="25"/>
      <c r="Q17" s="24"/>
      <c r="R17" s="26">
        <f>IF(B17="",0,H17+J17+L17+N17+P17)</f>
        <v>0</v>
      </c>
      <c r="S17" s="24">
        <f>IF(R17=0,"",H17*I17+J17*K17+L17*M17+N17*O17+P17*Q17)</f>
      </c>
    </row>
    <row r="18" spans="1:19" ht="15.75">
      <c r="A18" s="11">
        <v>2</v>
      </c>
      <c r="B18" s="23"/>
      <c r="C18" s="41">
        <v>125</v>
      </c>
      <c r="D18" s="41" t="s">
        <v>53</v>
      </c>
      <c r="E18" s="41" t="s">
        <v>74</v>
      </c>
      <c r="F18" s="106" t="s">
        <v>88</v>
      </c>
      <c r="G18" s="107"/>
      <c r="H18" s="25"/>
      <c r="I18" s="24">
        <f>IF(D18="","",12.5)</f>
        <v>12.5</v>
      </c>
      <c r="J18" s="25"/>
      <c r="K18" s="24">
        <v>153.5</v>
      </c>
      <c r="L18" s="25"/>
      <c r="M18" s="24"/>
      <c r="N18" s="25"/>
      <c r="O18" s="24"/>
      <c r="P18" s="25"/>
      <c r="Q18" s="24">
        <v>63</v>
      </c>
      <c r="R18" s="26">
        <f aca="true" t="shared" si="0" ref="R18:R37">IF(B18="",0,H18+J18+L18+N18+P18)</f>
        <v>0</v>
      </c>
      <c r="S18" s="24">
        <f aca="true" t="shared" si="1" ref="S18:S37">IF(R18=0,"",H18*I18+J18*K18+L18*M18+N18*O18+P18*Q18)</f>
      </c>
    </row>
    <row r="19" spans="1:19" ht="15.75">
      <c r="A19" s="11">
        <v>3</v>
      </c>
      <c r="B19" s="23"/>
      <c r="C19" s="41">
        <v>131</v>
      </c>
      <c r="D19" s="41" t="s">
        <v>54</v>
      </c>
      <c r="E19" s="41" t="s">
        <v>75</v>
      </c>
      <c r="F19" s="106" t="s">
        <v>88</v>
      </c>
      <c r="G19" s="107"/>
      <c r="H19" s="25"/>
      <c r="I19" s="24">
        <f aca="true" t="shared" si="2" ref="I19:I37">IF(D19="","",12.5)</f>
        <v>12.5</v>
      </c>
      <c r="J19" s="25"/>
      <c r="K19" s="24">
        <v>2</v>
      </c>
      <c r="L19" s="25"/>
      <c r="M19" s="24"/>
      <c r="N19" s="25"/>
      <c r="O19" s="24"/>
      <c r="P19" s="25"/>
      <c r="Q19" s="24"/>
      <c r="R19" s="26">
        <f t="shared" si="0"/>
        <v>0</v>
      </c>
      <c r="S19" s="24">
        <f t="shared" si="1"/>
      </c>
    </row>
    <row r="20" spans="1:19" ht="15.75">
      <c r="A20" s="11">
        <v>4</v>
      </c>
      <c r="B20" s="23"/>
      <c r="C20" s="41">
        <v>135</v>
      </c>
      <c r="D20" s="41" t="s">
        <v>55</v>
      </c>
      <c r="E20" s="41" t="s">
        <v>72</v>
      </c>
      <c r="F20" s="106" t="s">
        <v>88</v>
      </c>
      <c r="G20" s="107"/>
      <c r="H20" s="25"/>
      <c r="I20" s="24">
        <f t="shared" si="2"/>
        <v>12.5</v>
      </c>
      <c r="J20" s="25"/>
      <c r="K20" s="24">
        <v>55</v>
      </c>
      <c r="L20" s="25"/>
      <c r="M20" s="24"/>
      <c r="N20" s="25"/>
      <c r="O20" s="24"/>
      <c r="P20" s="25"/>
      <c r="Q20" s="24"/>
      <c r="R20" s="26">
        <f t="shared" si="0"/>
        <v>0</v>
      </c>
      <c r="S20" s="24">
        <f t="shared" si="1"/>
      </c>
    </row>
    <row r="21" spans="1:19" ht="15.75">
      <c r="A21" s="11">
        <v>5</v>
      </c>
      <c r="B21" s="23"/>
      <c r="C21" s="41">
        <v>141</v>
      </c>
      <c r="D21" s="41" t="s">
        <v>56</v>
      </c>
      <c r="E21" s="41" t="s">
        <v>75</v>
      </c>
      <c r="F21" s="106" t="s">
        <v>90</v>
      </c>
      <c r="G21" s="107"/>
      <c r="H21" s="25"/>
      <c r="I21" s="24">
        <f t="shared" si="2"/>
        <v>12.5</v>
      </c>
      <c r="J21" s="25"/>
      <c r="K21" s="24">
        <v>2</v>
      </c>
      <c r="L21" s="25"/>
      <c r="M21" s="24"/>
      <c r="N21" s="25"/>
      <c r="O21" s="24"/>
      <c r="P21" s="25"/>
      <c r="Q21" s="24"/>
      <c r="R21" s="26">
        <f t="shared" si="0"/>
        <v>0</v>
      </c>
      <c r="S21" s="24">
        <f t="shared" si="1"/>
      </c>
    </row>
    <row r="22" spans="1:19" ht="15.75">
      <c r="A22" s="11">
        <v>6</v>
      </c>
      <c r="B22" s="23"/>
      <c r="C22" s="41">
        <v>151</v>
      </c>
      <c r="D22" s="41" t="s">
        <v>57</v>
      </c>
      <c r="E22" s="41" t="s">
        <v>75</v>
      </c>
      <c r="F22" s="106" t="s">
        <v>90</v>
      </c>
      <c r="G22" s="107"/>
      <c r="H22" s="25"/>
      <c r="I22" s="24">
        <f t="shared" si="2"/>
        <v>12.5</v>
      </c>
      <c r="J22" s="25"/>
      <c r="K22" s="24">
        <v>2</v>
      </c>
      <c r="L22" s="25"/>
      <c r="M22" s="24"/>
      <c r="N22" s="25"/>
      <c r="O22" s="24"/>
      <c r="P22" s="25"/>
      <c r="Q22" s="24"/>
      <c r="R22" s="26">
        <f t="shared" si="0"/>
        <v>0</v>
      </c>
      <c r="S22" s="24">
        <f t="shared" si="1"/>
      </c>
    </row>
    <row r="23" spans="1:19" ht="15.75">
      <c r="A23" s="11">
        <v>7</v>
      </c>
      <c r="B23" s="23"/>
      <c r="C23" s="41">
        <v>181</v>
      </c>
      <c r="D23" s="41" t="s">
        <v>58</v>
      </c>
      <c r="E23" s="41" t="s">
        <v>76</v>
      </c>
      <c r="F23" s="106" t="s">
        <v>90</v>
      </c>
      <c r="G23" s="107"/>
      <c r="H23" s="25"/>
      <c r="I23" s="24">
        <f t="shared" si="2"/>
        <v>12.5</v>
      </c>
      <c r="J23" s="25"/>
      <c r="K23" s="24">
        <v>58.5</v>
      </c>
      <c r="L23" s="25"/>
      <c r="M23" s="24"/>
      <c r="N23" s="25"/>
      <c r="O23" s="24"/>
      <c r="P23" s="25"/>
      <c r="Q23" s="24">
        <v>35</v>
      </c>
      <c r="R23" s="26">
        <f t="shared" si="0"/>
        <v>0</v>
      </c>
      <c r="S23" s="24">
        <f t="shared" si="1"/>
      </c>
    </row>
    <row r="24" spans="1:19" ht="15.75">
      <c r="A24" s="11">
        <v>8</v>
      </c>
      <c r="B24" s="23"/>
      <c r="C24" s="41">
        <v>191</v>
      </c>
      <c r="D24" s="41" t="s">
        <v>59</v>
      </c>
      <c r="E24" s="41" t="s">
        <v>77</v>
      </c>
      <c r="F24" s="106" t="s">
        <v>91</v>
      </c>
      <c r="G24" s="107"/>
      <c r="H24" s="25"/>
      <c r="I24" s="24">
        <f t="shared" si="2"/>
        <v>12.5</v>
      </c>
      <c r="J24" s="25"/>
      <c r="K24" s="24">
        <v>35</v>
      </c>
      <c r="L24" s="25"/>
      <c r="M24" s="24"/>
      <c r="N24" s="25"/>
      <c r="O24" s="24"/>
      <c r="P24" s="25"/>
      <c r="Q24" s="24">
        <v>18</v>
      </c>
      <c r="R24" s="26">
        <f t="shared" si="0"/>
        <v>0</v>
      </c>
      <c r="S24" s="24">
        <f t="shared" si="1"/>
      </c>
    </row>
    <row r="25" spans="1:19" ht="15.75">
      <c r="A25" s="11">
        <v>9</v>
      </c>
      <c r="B25" s="23"/>
      <c r="C25" s="41">
        <v>201</v>
      </c>
      <c r="D25" s="41" t="s">
        <v>60</v>
      </c>
      <c r="E25" s="41" t="s">
        <v>78</v>
      </c>
      <c r="F25" s="106" t="s">
        <v>88</v>
      </c>
      <c r="G25" s="107"/>
      <c r="H25" s="25"/>
      <c r="I25" s="24">
        <f t="shared" si="2"/>
        <v>12.5</v>
      </c>
      <c r="J25" s="25"/>
      <c r="K25" s="24">
        <v>40</v>
      </c>
      <c r="L25" s="25"/>
      <c r="M25" s="24"/>
      <c r="N25" s="25"/>
      <c r="O25" s="24"/>
      <c r="P25" s="25"/>
      <c r="Q25" s="24">
        <v>29</v>
      </c>
      <c r="R25" s="26">
        <f t="shared" si="0"/>
        <v>0</v>
      </c>
      <c r="S25" s="24">
        <f t="shared" si="1"/>
      </c>
    </row>
    <row r="26" spans="1:19" ht="15.75">
      <c r="A26" s="11">
        <v>10</v>
      </c>
      <c r="B26" s="23"/>
      <c r="C26" s="41">
        <v>211</v>
      </c>
      <c r="D26" s="41" t="s">
        <v>61</v>
      </c>
      <c r="E26" s="41" t="s">
        <v>79</v>
      </c>
      <c r="F26" s="106" t="s">
        <v>90</v>
      </c>
      <c r="G26" s="107"/>
      <c r="H26" s="25"/>
      <c r="I26" s="24">
        <f t="shared" si="2"/>
        <v>12.5</v>
      </c>
      <c r="J26" s="25"/>
      <c r="K26" s="24">
        <v>15.5</v>
      </c>
      <c r="L26" s="25"/>
      <c r="M26" s="24"/>
      <c r="N26" s="25"/>
      <c r="O26" s="24"/>
      <c r="P26" s="25"/>
      <c r="Q26" s="24"/>
      <c r="R26" s="26">
        <f t="shared" si="0"/>
        <v>0</v>
      </c>
      <c r="S26" s="24">
        <f t="shared" si="1"/>
      </c>
    </row>
    <row r="27" spans="1:19" ht="15.75">
      <c r="A27" s="11">
        <v>11</v>
      </c>
      <c r="B27" s="23"/>
      <c r="C27" s="41">
        <v>221</v>
      </c>
      <c r="D27" s="41" t="s">
        <v>62</v>
      </c>
      <c r="E27" s="41" t="s">
        <v>80</v>
      </c>
      <c r="F27" s="106" t="s">
        <v>92</v>
      </c>
      <c r="G27" s="107"/>
      <c r="H27" s="25"/>
      <c r="I27" s="24">
        <f t="shared" si="2"/>
        <v>12.5</v>
      </c>
      <c r="J27" s="25"/>
      <c r="K27" s="24">
        <v>55.5</v>
      </c>
      <c r="L27" s="25"/>
      <c r="M27" s="24"/>
      <c r="N27" s="25"/>
      <c r="O27" s="24"/>
      <c r="P27" s="25"/>
      <c r="Q27" s="24">
        <v>36</v>
      </c>
      <c r="R27" s="26">
        <f t="shared" si="0"/>
        <v>0</v>
      </c>
      <c r="S27" s="24">
        <f t="shared" si="1"/>
      </c>
    </row>
    <row r="28" spans="1:19" ht="15.75">
      <c r="A28" s="11">
        <v>12</v>
      </c>
      <c r="B28" s="23"/>
      <c r="C28" s="41">
        <v>241</v>
      </c>
      <c r="D28" s="41" t="s">
        <v>63</v>
      </c>
      <c r="E28" s="41" t="s">
        <v>81</v>
      </c>
      <c r="F28" s="106" t="s">
        <v>93</v>
      </c>
      <c r="G28" s="107"/>
      <c r="H28" s="25"/>
      <c r="I28" s="24">
        <f t="shared" si="2"/>
        <v>12.5</v>
      </c>
      <c r="J28" s="25"/>
      <c r="K28" s="24">
        <v>34</v>
      </c>
      <c r="L28" s="25"/>
      <c r="M28" s="24"/>
      <c r="N28" s="25"/>
      <c r="O28" s="24"/>
      <c r="P28" s="25"/>
      <c r="Q28" s="24"/>
      <c r="R28" s="26">
        <f t="shared" si="0"/>
        <v>0</v>
      </c>
      <c r="S28" s="24">
        <f t="shared" si="1"/>
      </c>
    </row>
    <row r="29" spans="1:19" ht="15.75">
      <c r="A29" s="11">
        <v>13</v>
      </c>
      <c r="B29" s="23"/>
      <c r="C29" s="41">
        <v>251</v>
      </c>
      <c r="D29" s="41" t="s">
        <v>64</v>
      </c>
      <c r="E29" s="41" t="s">
        <v>80</v>
      </c>
      <c r="F29" s="106" t="s">
        <v>90</v>
      </c>
      <c r="G29" s="107"/>
      <c r="H29" s="25"/>
      <c r="I29" s="24">
        <f t="shared" si="2"/>
        <v>12.5</v>
      </c>
      <c r="J29" s="25"/>
      <c r="K29" s="24">
        <v>16</v>
      </c>
      <c r="L29" s="25"/>
      <c r="M29" s="24"/>
      <c r="N29" s="25"/>
      <c r="O29" s="24"/>
      <c r="P29" s="25"/>
      <c r="Q29" s="24"/>
      <c r="R29" s="26">
        <f t="shared" si="0"/>
        <v>0</v>
      </c>
      <c r="S29" s="24">
        <f t="shared" si="1"/>
      </c>
    </row>
    <row r="30" spans="1:19" ht="15.75">
      <c r="A30" s="11">
        <v>14</v>
      </c>
      <c r="B30" s="23"/>
      <c r="C30" s="41">
        <v>255</v>
      </c>
      <c r="D30" s="41" t="s">
        <v>96</v>
      </c>
      <c r="E30" s="41" t="s">
        <v>95</v>
      </c>
      <c r="F30" s="106" t="s">
        <v>90</v>
      </c>
      <c r="G30" s="107"/>
      <c r="H30" s="25"/>
      <c r="I30" s="24">
        <v>12.5</v>
      </c>
      <c r="J30" s="25"/>
      <c r="K30" s="24">
        <v>21</v>
      </c>
      <c r="L30" s="25"/>
      <c r="M30" s="24"/>
      <c r="N30" s="25"/>
      <c r="O30" s="24"/>
      <c r="P30" s="25"/>
      <c r="Q30" s="24"/>
      <c r="R30" s="26">
        <v>0</v>
      </c>
      <c r="S30" s="24">
        <f t="shared" si="1"/>
      </c>
    </row>
    <row r="31" spans="1:19" ht="15.75">
      <c r="A31" s="11">
        <v>15</v>
      </c>
      <c r="B31" s="23"/>
      <c r="C31" s="41">
        <v>261</v>
      </c>
      <c r="D31" s="41" t="s">
        <v>65</v>
      </c>
      <c r="E31" s="41" t="s">
        <v>82</v>
      </c>
      <c r="F31" s="106" t="s">
        <v>88</v>
      </c>
      <c r="G31" s="107"/>
      <c r="H31" s="25"/>
      <c r="I31" s="24">
        <f t="shared" si="2"/>
        <v>12.5</v>
      </c>
      <c r="J31" s="25"/>
      <c r="K31" s="24">
        <v>5</v>
      </c>
      <c r="L31" s="25"/>
      <c r="M31" s="24"/>
      <c r="N31" s="25"/>
      <c r="O31" s="24"/>
      <c r="P31" s="25"/>
      <c r="Q31" s="24"/>
      <c r="R31" s="26">
        <f t="shared" si="0"/>
        <v>0</v>
      </c>
      <c r="S31" s="24">
        <f t="shared" si="1"/>
      </c>
    </row>
    <row r="32" spans="1:19" ht="15.75">
      <c r="A32" s="11">
        <v>16</v>
      </c>
      <c r="B32" s="23"/>
      <c r="C32" s="41">
        <v>291</v>
      </c>
      <c r="D32" s="41" t="s">
        <v>66</v>
      </c>
      <c r="E32" s="41" t="s">
        <v>83</v>
      </c>
      <c r="F32" s="106" t="s">
        <v>88</v>
      </c>
      <c r="G32" s="107"/>
      <c r="H32" s="25"/>
      <c r="I32" s="24">
        <f t="shared" si="2"/>
        <v>12.5</v>
      </c>
      <c r="J32" s="25"/>
      <c r="K32" s="24"/>
      <c r="L32" s="25"/>
      <c r="M32" s="24"/>
      <c r="N32" s="25"/>
      <c r="O32" s="24"/>
      <c r="P32" s="25"/>
      <c r="Q32" s="24"/>
      <c r="R32" s="26">
        <f t="shared" si="0"/>
        <v>0</v>
      </c>
      <c r="S32" s="24">
        <f t="shared" si="1"/>
      </c>
    </row>
    <row r="33" spans="1:19" ht="15.75">
      <c r="A33" s="11">
        <v>17</v>
      </c>
      <c r="B33" s="23"/>
      <c r="C33" s="41">
        <v>301</v>
      </c>
      <c r="D33" s="41" t="s">
        <v>67</v>
      </c>
      <c r="E33" s="41" t="s">
        <v>84</v>
      </c>
      <c r="F33" s="106" t="s">
        <v>88</v>
      </c>
      <c r="G33" s="107"/>
      <c r="H33" s="25"/>
      <c r="I33" s="24">
        <f t="shared" si="2"/>
        <v>12.5</v>
      </c>
      <c r="J33" s="25"/>
      <c r="K33" s="24"/>
      <c r="L33" s="25"/>
      <c r="M33" s="24"/>
      <c r="N33" s="25"/>
      <c r="O33" s="24"/>
      <c r="P33" s="25"/>
      <c r="Q33" s="24"/>
      <c r="R33" s="26">
        <f t="shared" si="0"/>
        <v>0</v>
      </c>
      <c r="S33" s="24">
        <f t="shared" si="1"/>
      </c>
    </row>
    <row r="34" spans="1:19" ht="15.75">
      <c r="A34" s="11">
        <v>18</v>
      </c>
      <c r="B34" s="23"/>
      <c r="C34" s="41">
        <v>311</v>
      </c>
      <c r="D34" s="41" t="s">
        <v>68</v>
      </c>
      <c r="E34" s="41" t="s">
        <v>84</v>
      </c>
      <c r="F34" s="106" t="s">
        <v>88</v>
      </c>
      <c r="G34" s="107"/>
      <c r="H34" s="25"/>
      <c r="I34" s="24">
        <f t="shared" si="2"/>
        <v>12.5</v>
      </c>
      <c r="J34" s="25"/>
      <c r="K34" s="24"/>
      <c r="L34" s="25"/>
      <c r="M34" s="24"/>
      <c r="N34" s="25"/>
      <c r="O34" s="24"/>
      <c r="P34" s="25"/>
      <c r="Q34" s="24"/>
      <c r="R34" s="26">
        <f t="shared" si="0"/>
        <v>0</v>
      </c>
      <c r="S34" s="24">
        <f t="shared" si="1"/>
      </c>
    </row>
    <row r="35" spans="1:19" ht="15.75">
      <c r="A35" s="11">
        <v>19</v>
      </c>
      <c r="B35" s="23"/>
      <c r="C35" s="41">
        <v>321</v>
      </c>
      <c r="D35" s="41" t="s">
        <v>69</v>
      </c>
      <c r="E35" s="41" t="s">
        <v>84</v>
      </c>
      <c r="F35" s="106" t="s">
        <v>94</v>
      </c>
      <c r="G35" s="107"/>
      <c r="H35" s="25"/>
      <c r="I35" s="24">
        <f t="shared" si="2"/>
        <v>12.5</v>
      </c>
      <c r="J35" s="25"/>
      <c r="K35" s="24"/>
      <c r="L35" s="25"/>
      <c r="M35" s="24"/>
      <c r="N35" s="25"/>
      <c r="O35" s="24"/>
      <c r="P35" s="25"/>
      <c r="Q35" s="24"/>
      <c r="R35" s="26">
        <f t="shared" si="0"/>
        <v>0</v>
      </c>
      <c r="S35" s="24">
        <f t="shared" si="1"/>
      </c>
    </row>
    <row r="36" spans="1:19" ht="15.75">
      <c r="A36" s="11">
        <v>20</v>
      </c>
      <c r="B36" s="23"/>
      <c r="C36" s="41">
        <v>331</v>
      </c>
      <c r="D36" s="41" t="s">
        <v>70</v>
      </c>
      <c r="E36" s="41" t="s">
        <v>85</v>
      </c>
      <c r="F36" s="106" t="s">
        <v>92</v>
      </c>
      <c r="G36" s="107"/>
      <c r="H36" s="25"/>
      <c r="I36" s="24">
        <f t="shared" si="2"/>
        <v>12.5</v>
      </c>
      <c r="J36" s="25"/>
      <c r="K36" s="24"/>
      <c r="L36" s="25"/>
      <c r="M36" s="24">
        <v>13</v>
      </c>
      <c r="N36" s="25"/>
      <c r="O36" s="24"/>
      <c r="P36" s="25"/>
      <c r="Q36" s="24"/>
      <c r="R36" s="26">
        <f t="shared" si="0"/>
        <v>0</v>
      </c>
      <c r="S36" s="24">
        <f t="shared" si="1"/>
      </c>
    </row>
    <row r="37" spans="1:19" ht="15.75">
      <c r="A37" s="11">
        <v>21</v>
      </c>
      <c r="B37" s="23"/>
      <c r="C37" s="41">
        <v>341</v>
      </c>
      <c r="D37" s="41" t="s">
        <v>71</v>
      </c>
      <c r="E37" s="41" t="s">
        <v>86</v>
      </c>
      <c r="F37" s="106" t="s">
        <v>90</v>
      </c>
      <c r="G37" s="107"/>
      <c r="H37" s="25"/>
      <c r="I37" s="24">
        <f t="shared" si="2"/>
        <v>12.5</v>
      </c>
      <c r="J37" s="25"/>
      <c r="K37" s="24"/>
      <c r="L37" s="25"/>
      <c r="M37" s="24">
        <v>23.5</v>
      </c>
      <c r="N37" s="25"/>
      <c r="O37" s="24"/>
      <c r="P37" s="25"/>
      <c r="Q37" s="24"/>
      <c r="R37" s="26">
        <f t="shared" si="0"/>
        <v>0</v>
      </c>
      <c r="S37" s="24">
        <f t="shared" si="1"/>
      </c>
    </row>
    <row r="38" spans="2:19" ht="15.75">
      <c r="B38" s="27" t="s">
        <v>13</v>
      </c>
      <c r="C38" s="28" t="s">
        <v>30</v>
      </c>
      <c r="J38" s="12" t="s">
        <v>9</v>
      </c>
      <c r="K38" s="16"/>
      <c r="L38" s="16"/>
      <c r="M38" s="16"/>
      <c r="N38" s="16"/>
      <c r="O38" s="16"/>
      <c r="P38" s="21"/>
      <c r="Q38" s="21"/>
      <c r="R38" s="30"/>
      <c r="S38" s="31">
        <f>SUM(S17:S37)</f>
        <v>0</v>
      </c>
    </row>
    <row r="39" spans="2:19" ht="15.75">
      <c r="B39" s="40" t="s">
        <v>13</v>
      </c>
      <c r="C39" s="28" t="s">
        <v>29</v>
      </c>
      <c r="J39" s="12" t="s">
        <v>19</v>
      </c>
      <c r="K39" s="21"/>
      <c r="L39" s="21"/>
      <c r="M39" s="21"/>
      <c r="N39" s="21"/>
      <c r="O39" s="21"/>
      <c r="P39" s="21"/>
      <c r="Q39" s="21"/>
      <c r="R39" s="30"/>
      <c r="S39" s="16"/>
    </row>
    <row r="40" spans="2:19" ht="15.75">
      <c r="B40" s="27" t="s">
        <v>13</v>
      </c>
      <c r="C40" s="34"/>
      <c r="E40" s="32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2:4" ht="15.75">
      <c r="B41" s="27" t="s">
        <v>13</v>
      </c>
      <c r="C41" s="49" t="s">
        <v>36</v>
      </c>
      <c r="D41" s="43"/>
    </row>
    <row r="42" spans="2:4" ht="15.75">
      <c r="B42" s="27" t="s">
        <v>13</v>
      </c>
      <c r="D42" s="48" t="s">
        <v>28</v>
      </c>
    </row>
    <row r="43" spans="2:14" ht="18.75" customHeight="1">
      <c r="B43" s="27" t="s">
        <v>13</v>
      </c>
      <c r="D43" s="42" t="s">
        <v>31</v>
      </c>
      <c r="N43" s="45"/>
    </row>
    <row r="44" spans="2:4" ht="15.75">
      <c r="B44" s="27" t="s">
        <v>13</v>
      </c>
      <c r="D44" s="42" t="s">
        <v>35</v>
      </c>
    </row>
    <row r="45" spans="2:6" ht="15.75">
      <c r="B45" s="27" t="s">
        <v>13</v>
      </c>
      <c r="D45" s="42" t="s">
        <v>37</v>
      </c>
      <c r="E45" s="46" t="s">
        <v>38</v>
      </c>
      <c r="F45" s="42" t="s">
        <v>39</v>
      </c>
    </row>
    <row r="46" spans="2:3" ht="15.75">
      <c r="B46" s="27" t="s">
        <v>13</v>
      </c>
      <c r="C46" s="49" t="s">
        <v>48</v>
      </c>
    </row>
    <row r="47" spans="2:4" ht="15.75">
      <c r="B47" s="27" t="s">
        <v>13</v>
      </c>
      <c r="D47" s="12" t="s">
        <v>49</v>
      </c>
    </row>
    <row r="48" spans="2:17" ht="15.75">
      <c r="B48" s="27" t="s">
        <v>13</v>
      </c>
      <c r="D48" s="12" t="s">
        <v>50</v>
      </c>
      <c r="H48" s="90" t="s">
        <v>51</v>
      </c>
      <c r="I48" s="90"/>
      <c r="J48" s="90"/>
      <c r="K48" s="90"/>
      <c r="L48" s="90"/>
      <c r="M48" s="90"/>
      <c r="N48" s="90"/>
      <c r="O48" s="90"/>
      <c r="P48" s="90"/>
      <c r="Q48" s="90"/>
    </row>
    <row r="49" spans="2:4" ht="15.75">
      <c r="B49" s="27" t="s">
        <v>13</v>
      </c>
      <c r="D49" s="12" t="s">
        <v>89</v>
      </c>
    </row>
    <row r="50" spans="2:4" ht="15.75">
      <c r="B50" s="27" t="s">
        <v>13</v>
      </c>
      <c r="D50" s="12"/>
    </row>
  </sheetData>
  <autoFilter ref="B16:B43"/>
  <mergeCells count="52">
    <mergeCell ref="F37:G37"/>
    <mergeCell ref="F31:G31"/>
    <mergeCell ref="F32:G32"/>
    <mergeCell ref="F33:G33"/>
    <mergeCell ref="F34:G34"/>
    <mergeCell ref="F28:G28"/>
    <mergeCell ref="F29:G29"/>
    <mergeCell ref="F35:G35"/>
    <mergeCell ref="F36:G36"/>
    <mergeCell ref="F30:G30"/>
    <mergeCell ref="F24:G24"/>
    <mergeCell ref="F25:G25"/>
    <mergeCell ref="F26:G26"/>
    <mergeCell ref="F27:G27"/>
    <mergeCell ref="F20:G20"/>
    <mergeCell ref="F21:G21"/>
    <mergeCell ref="F22:G22"/>
    <mergeCell ref="F23:G23"/>
    <mergeCell ref="F13:G16"/>
    <mergeCell ref="F17:G17"/>
    <mergeCell ref="F18:G18"/>
    <mergeCell ref="F19:G19"/>
    <mergeCell ref="C4:D4"/>
    <mergeCell ref="F3:M3"/>
    <mergeCell ref="H48:Q48"/>
    <mergeCell ref="A13:A15"/>
    <mergeCell ref="H13:I15"/>
    <mergeCell ref="E13:E16"/>
    <mergeCell ref="C15:D15"/>
    <mergeCell ref="C14:D14"/>
    <mergeCell ref="C13:D13"/>
    <mergeCell ref="N13:O15"/>
    <mergeCell ref="F11:L11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8:L8"/>
  </mergeCells>
  <conditionalFormatting sqref="N17:N37 P17:P37 L17:L37 J17:J37">
    <cfRule type="expression" priority="1" dxfId="0" stopIfTrue="1">
      <formula>(K17=0)</formula>
    </cfRule>
  </conditionalFormatting>
  <conditionalFormatting sqref="Q17:Q37 O17:O37 M17:M37 K17:K37">
    <cfRule type="cellIs" priority="2" dxfId="1" operator="equal" stopIfTrue="1">
      <formula>0</formula>
    </cfRule>
  </conditionalFormatting>
  <hyperlinks>
    <hyperlink ref="E45" location="Sheet2!A1" display="cover letter "/>
    <hyperlink ref="H48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scale="85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2007-09-18T18:24:57Z</cp:lastPrinted>
  <dcterms:created xsi:type="dcterms:W3CDTF">2001-11-19T15:24:38Z</dcterms:created>
  <dcterms:modified xsi:type="dcterms:W3CDTF">2007-10-01T14:18:48Z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