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'Sheet1'!$B$16:$B$54</definedName>
    <definedName name="_xlnm.Print_Area" localSheetId="1">'Sheet1'!$B$1:$S$61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<sst xmlns="http://schemas.openxmlformats.org/spreadsheetml/2006/main" count="172" uniqueCount="105">
  <si>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</si>
  <si>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</si>
  <si>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</si>
  <si>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</si>
  <si>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</si>
  <si>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</si>
  <si>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</si>
  <si>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</si>
  <si>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</si>
  <si>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</si>
  <si>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</si>
  <si>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</si>
  <si>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</si>
  <si>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</si>
  <si>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</si>
  <si>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</si>
  <si>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</si>
  <si>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</si>
  <si>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</si>
  <si>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</si>
  <si>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</si>
  <si>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</si>
  <si>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</si>
  <si>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</si>
  <si>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</si>
  <si>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</si>
  <si>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</si>
  <si>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</si>
  <si>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</si>
  <si>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</si>
  <si>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</si>
  <si>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</si>
  <si>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</si>
  <si>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</si>
  <si>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</si>
  <si>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</si>
  <si>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</si>
  <si>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</si>
  <si>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</si>
  <si>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</si>
  <si>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</si>
  <si>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</si>
  <si>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</si>
  <si>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</si>
  <si>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</si>
  <si>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</si>
  <si>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</si>
  <si>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</si>
  <si>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</si>
  <si>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</si>
  <si>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</si>
  <si>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</si>
  <si>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IR-28200-A</t>
  </si>
  <si>
    <t>CA</t>
  </si>
  <si>
    <t>Vincennes</t>
  </si>
  <si>
    <t>IR-28982-A</t>
  </si>
  <si>
    <t>DB</t>
  </si>
  <si>
    <t>Laporte</t>
  </si>
  <si>
    <t>R-27713-A</t>
  </si>
  <si>
    <t>EJ EN</t>
  </si>
  <si>
    <t>Greenfield</t>
  </si>
  <si>
    <t>R-27714-A</t>
  </si>
  <si>
    <t>R-27967-A</t>
  </si>
  <si>
    <t>BA CB</t>
  </si>
  <si>
    <t xml:space="preserve">BA </t>
  </si>
  <si>
    <t>R-28949-A</t>
  </si>
  <si>
    <t>R-28934-A</t>
  </si>
  <si>
    <t>BA</t>
  </si>
  <si>
    <t>Seymour</t>
  </si>
  <si>
    <t>R-28957-A</t>
  </si>
  <si>
    <t>R-29213-A</t>
  </si>
  <si>
    <t xml:space="preserve">EJ  </t>
  </si>
  <si>
    <t>Ft. Wayne</t>
  </si>
  <si>
    <t>R-29240-A</t>
  </si>
  <si>
    <t>EJ</t>
  </si>
  <si>
    <t>R-29339-C</t>
  </si>
  <si>
    <t>DA</t>
  </si>
  <si>
    <t>R-29572-B</t>
  </si>
  <si>
    <t>R-29678-A</t>
  </si>
  <si>
    <t>R-29914-A</t>
  </si>
  <si>
    <t>CB ET</t>
  </si>
  <si>
    <t>Crawfordsville</t>
  </si>
  <si>
    <t>RS-26390-A</t>
  </si>
  <si>
    <t>RS-26398-A</t>
  </si>
  <si>
    <t>RS-27548-A</t>
  </si>
  <si>
    <t>RS-28002-A</t>
  </si>
  <si>
    <t>RS-28596-A</t>
  </si>
  <si>
    <t>RS-28819-A</t>
  </si>
  <si>
    <t>RS-29204-A</t>
  </si>
  <si>
    <t>RS-29473-A</t>
  </si>
  <si>
    <t>RS-29839-A</t>
  </si>
  <si>
    <t>B-28826-A</t>
  </si>
  <si>
    <t>M-29803-A</t>
  </si>
  <si>
    <t>M-30040</t>
  </si>
  <si>
    <t>EN</t>
  </si>
  <si>
    <t>T-29197-A</t>
  </si>
  <si>
    <t xml:space="preserve">EA   </t>
  </si>
  <si>
    <t>T-29198-A</t>
  </si>
  <si>
    <t>EA</t>
  </si>
  <si>
    <t>T-29200-A</t>
  </si>
  <si>
    <t>T-29202-A</t>
  </si>
  <si>
    <t>T-29772-A</t>
  </si>
  <si>
    <t>TM-29963-A</t>
  </si>
  <si>
    <t>EA 0165</t>
  </si>
  <si>
    <t>AB EQ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</si>
</sst>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8" xfId="0" applyNumberFormat="1" applyFont="1" applyBorder="1" applyAlignment="1" applyProtection="1">
      <alignment horizontal="center" vertical="center"/>
      <protection locked="0"/>
    </xf>
    <xf numFmtId="166" fontId="9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left" vertical="center"/>
      <protection locked="0"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7" t="s">
        <v>37</v>
      </c>
      <c r="C1" s="57"/>
      <c r="D1" s="57"/>
      <c r="E1" s="57"/>
      <c r="F1" s="57"/>
      <c r="G1" s="57"/>
      <c r="H1" s="57"/>
      <c r="I1" s="57"/>
    </row>
    <row r="2" spans="2:9" ht="25.5" customHeight="1">
      <c r="B2" s="62" t="s">
        <v>43</v>
      </c>
      <c r="C2" s="62"/>
      <c r="D2" s="62"/>
      <c r="E2" s="62"/>
      <c r="F2" s="62"/>
      <c r="G2" s="62"/>
      <c r="H2" s="62"/>
      <c r="I2" s="62"/>
    </row>
    <row r="3" spans="2:9" ht="16.5" customHeight="1">
      <c r="B3" s="62"/>
      <c r="C3" s="62"/>
      <c r="D3" s="62"/>
      <c r="E3" s="62"/>
      <c r="F3" s="62"/>
      <c r="G3" s="62"/>
      <c r="H3" s="62"/>
      <c r="I3" s="62"/>
    </row>
    <row r="4" ht="16.5" customHeight="1">
      <c r="B4" s="35"/>
    </row>
    <row r="5" spans="2:9" ht="16.5" customHeight="1">
      <c r="B5" s="61" t="s">
        <v>44</v>
      </c>
      <c r="C5" s="61"/>
      <c r="D5" s="61"/>
      <c r="E5" s="61"/>
      <c r="F5" s="61"/>
      <c r="G5" s="61"/>
      <c r="H5" s="61"/>
      <c r="I5" s="61"/>
    </row>
    <row r="6" spans="2:3" ht="16.5" customHeight="1">
      <c r="B6" s="35"/>
      <c r="C6" s="37"/>
    </row>
    <row r="7" spans="2:7" ht="21" customHeight="1">
      <c r="B7" s="44" t="s">
        <v>2</v>
      </c>
      <c r="C7" s="58"/>
      <c r="D7" s="58"/>
      <c r="E7" s="58"/>
      <c r="F7" s="58"/>
      <c r="G7" s="58"/>
    </row>
    <row r="8" spans="2:7" ht="25.5" customHeight="1">
      <c r="B8" s="44" t="s">
        <v>41</v>
      </c>
      <c r="C8" s="59"/>
      <c r="D8" s="59"/>
      <c r="E8" s="59"/>
      <c r="F8" s="59"/>
      <c r="G8" s="59"/>
    </row>
    <row r="9" ht="15.75" customHeight="1">
      <c r="B9" s="35"/>
    </row>
    <row r="10" spans="2:7" ht="15.75">
      <c r="B10" s="47" t="s">
        <v>42</v>
      </c>
      <c r="C10" s="63"/>
      <c r="D10" s="63"/>
      <c r="E10" s="63"/>
      <c r="F10" s="63"/>
      <c r="G10" s="63"/>
    </row>
    <row r="12" spans="2:7" ht="18" customHeight="1">
      <c r="B12" s="47" t="s">
        <v>40</v>
      </c>
      <c r="C12" s="63"/>
      <c r="D12" s="63"/>
      <c r="E12" s="63"/>
      <c r="F12" s="63"/>
      <c r="G12" s="63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0" t="s">
        <v>39</v>
      </c>
      <c r="F26" s="60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1"/>
  <sheetViews>
    <sheetView showGridLines="0" tabSelected="1" workbookViewId="0" topLeftCell="A1">
      <selection activeCell="W26" sqref="W2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3"/>
      <c r="R1" s="13"/>
      <c r="S1" s="13"/>
    </row>
    <row r="2" spans="3:19" ht="15.75">
      <c r="C2" s="91" t="s">
        <v>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3"/>
      <c r="R2" s="13"/>
      <c r="S2" s="13"/>
    </row>
    <row r="3" spans="3:19" ht="15.75">
      <c r="C3" s="74" t="s">
        <v>3</v>
      </c>
      <c r="D3" s="74"/>
      <c r="E3" s="15"/>
      <c r="F3" s="75"/>
      <c r="G3" s="75"/>
      <c r="H3" s="75"/>
      <c r="I3" s="75"/>
      <c r="J3" s="75"/>
      <c r="K3" s="75"/>
      <c r="L3" s="75"/>
      <c r="M3" s="75"/>
      <c r="N3" s="14"/>
      <c r="O3" s="14"/>
      <c r="P3" s="14"/>
      <c r="Q3" s="16"/>
      <c r="R3" s="16"/>
      <c r="S3" s="16"/>
    </row>
    <row r="4" spans="3:19" ht="15.75">
      <c r="C4" s="74" t="s">
        <v>2</v>
      </c>
      <c r="D4" s="74"/>
      <c r="E4" s="15"/>
      <c r="F4" s="75"/>
      <c r="G4" s="75"/>
      <c r="H4" s="75"/>
      <c r="I4" s="75"/>
      <c r="J4" s="75"/>
      <c r="K4" s="75"/>
      <c r="L4" s="75"/>
      <c r="M4" s="75"/>
      <c r="N4" s="14"/>
      <c r="O4" s="14"/>
      <c r="P4" s="14"/>
      <c r="Q4" s="16"/>
      <c r="R4" s="16"/>
      <c r="S4" s="16"/>
    </row>
    <row r="5" spans="3:19" ht="15.75">
      <c r="C5" s="74" t="s">
        <v>31</v>
      </c>
      <c r="D5" s="105"/>
      <c r="E5" s="105"/>
      <c r="F5" s="105"/>
      <c r="G5" s="105"/>
      <c r="H5" s="106"/>
      <c r="I5" s="103"/>
      <c r="J5" s="104"/>
      <c r="K5" s="104"/>
      <c r="L5" s="104"/>
      <c r="M5" s="104"/>
      <c r="N5" s="104"/>
      <c r="O5" s="104"/>
      <c r="P5" s="104"/>
      <c r="Q5" s="16"/>
      <c r="R5" s="16"/>
      <c r="S5" s="16"/>
    </row>
    <row r="6" spans="3:19" ht="15.75">
      <c r="C6" s="17" t="s">
        <v>4</v>
      </c>
      <c r="D6" s="93"/>
      <c r="E6" s="93"/>
      <c r="F6" s="93"/>
      <c r="G6" s="93"/>
      <c r="H6" s="93"/>
      <c r="I6" s="14" t="s">
        <v>5</v>
      </c>
      <c r="J6" s="93"/>
      <c r="K6" s="93"/>
      <c r="L6" s="94" t="s">
        <v>6</v>
      </c>
      <c r="M6" s="94"/>
      <c r="N6" s="93"/>
      <c r="O6" s="93"/>
      <c r="P6" s="93"/>
      <c r="Q6" s="16"/>
      <c r="R6" s="16"/>
      <c r="S6" s="16"/>
    </row>
    <row r="7" spans="3:19" ht="15.75">
      <c r="C7" s="14" t="s">
        <v>13</v>
      </c>
      <c r="D7" s="14"/>
      <c r="E7" s="14"/>
      <c r="F7" s="90"/>
      <c r="G7" s="90"/>
      <c r="H7" s="90"/>
      <c r="I7" s="90"/>
      <c r="J7" s="90"/>
      <c r="K7" s="90"/>
      <c r="L7" s="90"/>
      <c r="M7" s="109" t="s">
        <v>22</v>
      </c>
      <c r="N7" s="110"/>
      <c r="O7" s="110"/>
      <c r="P7" s="110"/>
      <c r="Q7" s="9"/>
      <c r="R7" s="9"/>
      <c r="S7" s="9"/>
    </row>
    <row r="8" spans="3:19" ht="15.75">
      <c r="C8" s="14" t="s">
        <v>14</v>
      </c>
      <c r="D8" s="14"/>
      <c r="E8" s="14"/>
      <c r="F8" s="107"/>
      <c r="G8" s="107"/>
      <c r="H8" s="107"/>
      <c r="I8" s="107"/>
      <c r="J8" s="107"/>
      <c r="K8" s="107"/>
      <c r="L8" s="107"/>
      <c r="M8" s="110"/>
      <c r="N8" s="110"/>
      <c r="O8" s="110"/>
      <c r="P8" s="110"/>
      <c r="Q8" s="10"/>
      <c r="R8" s="10"/>
      <c r="S8" s="10"/>
    </row>
    <row r="9" spans="3:19" ht="15.75">
      <c r="C9" s="14" t="s">
        <v>15</v>
      </c>
      <c r="D9" s="14"/>
      <c r="E9" s="14"/>
      <c r="F9" s="107"/>
      <c r="G9" s="108"/>
      <c r="H9" s="108"/>
      <c r="I9" s="108"/>
      <c r="J9" s="108"/>
      <c r="K9" s="108"/>
      <c r="L9" s="108"/>
      <c r="M9" s="110"/>
      <c r="N9" s="110"/>
      <c r="O9" s="110"/>
      <c r="P9" s="110"/>
      <c r="Q9" s="10"/>
      <c r="R9" s="10"/>
      <c r="S9" s="10"/>
    </row>
    <row r="10" spans="3:19" ht="15.75">
      <c r="C10" s="14" t="s">
        <v>29</v>
      </c>
      <c r="D10" s="14"/>
      <c r="E10" s="14"/>
      <c r="F10" s="88"/>
      <c r="G10" s="88"/>
      <c r="H10" s="88"/>
      <c r="I10" s="88"/>
      <c r="J10" s="88"/>
      <c r="K10" s="88"/>
      <c r="L10" s="88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8"/>
      <c r="G11" s="89"/>
      <c r="H11" s="89"/>
      <c r="I11" s="89"/>
      <c r="J11" s="89"/>
      <c r="K11" s="89"/>
      <c r="L11" s="89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7" t="s">
        <v>23</v>
      </c>
      <c r="B13" s="20"/>
      <c r="C13" s="86" t="s">
        <v>16</v>
      </c>
      <c r="D13" s="87"/>
      <c r="E13" s="82" t="s">
        <v>24</v>
      </c>
      <c r="F13" s="66" t="s">
        <v>49</v>
      </c>
      <c r="G13" s="67"/>
      <c r="H13" s="79" t="s">
        <v>51</v>
      </c>
      <c r="I13" s="67"/>
      <c r="J13" s="66" t="s">
        <v>18</v>
      </c>
      <c r="K13" s="67"/>
      <c r="L13" s="66" t="s">
        <v>19</v>
      </c>
      <c r="M13" s="67"/>
      <c r="N13" s="66" t="s">
        <v>20</v>
      </c>
      <c r="O13" s="67"/>
      <c r="P13" s="66" t="s">
        <v>21</v>
      </c>
      <c r="Q13" s="98"/>
      <c r="R13" s="7"/>
      <c r="S13" s="95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8"/>
      <c r="B14" s="8"/>
      <c r="C14" s="55">
        <v>39400</v>
      </c>
      <c r="D14" s="56"/>
      <c r="E14" s="83"/>
      <c r="F14" s="68"/>
      <c r="G14" s="69"/>
      <c r="H14" s="68"/>
      <c r="I14" s="69"/>
      <c r="J14" s="68"/>
      <c r="K14" s="69"/>
      <c r="L14" s="68"/>
      <c r="M14" s="69"/>
      <c r="N14" s="68"/>
      <c r="O14" s="69"/>
      <c r="P14" s="99"/>
      <c r="Q14" s="100"/>
      <c r="R14" s="1"/>
      <c r="S14" s="96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8"/>
      <c r="B15" s="5"/>
      <c r="C15" s="85" t="s">
        <v>30</v>
      </c>
      <c r="D15" s="54"/>
      <c r="E15" s="83"/>
      <c r="F15" s="68"/>
      <c r="G15" s="69"/>
      <c r="H15" s="80"/>
      <c r="I15" s="81"/>
      <c r="J15" s="80"/>
      <c r="K15" s="81"/>
      <c r="L15" s="80"/>
      <c r="M15" s="81"/>
      <c r="N15" s="80"/>
      <c r="O15" s="81"/>
      <c r="P15" s="101"/>
      <c r="Q15" s="102"/>
      <c r="R15" s="6"/>
      <c r="S15" s="9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84"/>
      <c r="F16" s="70"/>
      <c r="G16" s="71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131</v>
      </c>
      <c r="D17" s="50" t="s">
        <v>52</v>
      </c>
      <c r="E17" s="41" t="s">
        <v>53</v>
      </c>
      <c r="F17" s="72" t="s">
        <v>54</v>
      </c>
      <c r="G17" s="73"/>
      <c r="H17" s="25"/>
      <c r="I17" s="24">
        <f>IF(D17="","",12.5)</f>
        <v>12.5</v>
      </c>
      <c r="J17" s="25"/>
      <c r="K17" s="24">
        <v>95</v>
      </c>
      <c r="L17" s="25"/>
      <c r="M17" s="24">
        <v>33.5</v>
      </c>
      <c r="N17" s="25"/>
      <c r="O17" s="24">
        <v>19</v>
      </c>
      <c r="P17" s="25"/>
      <c r="Q17" s="24">
        <v>68</v>
      </c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141</v>
      </c>
      <c r="D18" s="41" t="s">
        <v>55</v>
      </c>
      <c r="E18" s="41" t="s">
        <v>56</v>
      </c>
      <c r="F18" s="64" t="s">
        <v>57</v>
      </c>
      <c r="G18" s="65"/>
      <c r="H18" s="25"/>
      <c r="I18" s="24">
        <f>IF(D18="","",12.5)</f>
        <v>12.5</v>
      </c>
      <c r="J18" s="25"/>
      <c r="K18" s="24">
        <v>120.5</v>
      </c>
      <c r="L18" s="25"/>
      <c r="M18" s="24">
        <v>240.5</v>
      </c>
      <c r="N18" s="25"/>
      <c r="O18" s="24">
        <v>59.5</v>
      </c>
      <c r="P18" s="25"/>
      <c r="Q18" s="24">
        <v>104</v>
      </c>
      <c r="R18" s="26">
        <f aca="true" t="shared" si="0" ref="R18:R48">IF(B18="",0,H18+J18+L18+N18+P18)</f>
        <v>0</v>
      </c>
      <c r="S18" s="24">
        <f aca="true" t="shared" si="1" ref="S18:S48">IF(R18=0,"",H18*I18+J18*K18+L18*M18+N18*O18+P18*Q18)</f>
      </c>
    </row>
    <row r="19" spans="1:19" ht="15.75">
      <c r="A19" s="11">
        <v>3</v>
      </c>
      <c r="B19" s="23"/>
      <c r="C19" s="41">
        <v>171</v>
      </c>
      <c r="D19" s="41" t="s">
        <v>58</v>
      </c>
      <c r="E19" s="41" t="s">
        <v>59</v>
      </c>
      <c r="F19" s="64" t="s">
        <v>60</v>
      </c>
      <c r="G19" s="65"/>
      <c r="H19" s="25"/>
      <c r="I19" s="24">
        <f aca="true" t="shared" si="2" ref="I19:I48"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 t="shared" si="0"/>
        <v>0</v>
      </c>
      <c r="S19" s="24">
        <f t="shared" si="1"/>
      </c>
    </row>
    <row r="20" spans="1:19" ht="15.75">
      <c r="A20" s="11">
        <v>4</v>
      </c>
      <c r="B20" s="23"/>
      <c r="C20" s="41">
        <v>181</v>
      </c>
      <c r="D20" s="41" t="s">
        <v>61</v>
      </c>
      <c r="E20" s="41" t="s">
        <v>59</v>
      </c>
      <c r="F20" s="64" t="s">
        <v>60</v>
      </c>
      <c r="G20" s="65"/>
      <c r="H20" s="25"/>
      <c r="I20" s="24">
        <f t="shared" si="2"/>
        <v>12.5</v>
      </c>
      <c r="J20" s="25"/>
      <c r="K20" s="24"/>
      <c r="L20" s="25"/>
      <c r="M20" s="24"/>
      <c r="N20" s="25"/>
      <c r="O20" s="24"/>
      <c r="P20" s="25"/>
      <c r="Q20" s="24"/>
      <c r="R20" s="26">
        <f t="shared" si="0"/>
        <v>0</v>
      </c>
      <c r="S20" s="24">
        <f t="shared" si="1"/>
      </c>
    </row>
    <row r="21" spans="1:19" ht="15.75">
      <c r="A21" s="11">
        <v>5</v>
      </c>
      <c r="B21" s="23"/>
      <c r="C21" s="41">
        <v>191</v>
      </c>
      <c r="D21" s="41" t="s">
        <v>62</v>
      </c>
      <c r="E21" s="41" t="s">
        <v>63</v>
      </c>
      <c r="F21" s="64" t="s">
        <v>54</v>
      </c>
      <c r="G21" s="65"/>
      <c r="H21" s="25"/>
      <c r="I21" s="24">
        <f t="shared" si="2"/>
        <v>12.5</v>
      </c>
      <c r="J21" s="25"/>
      <c r="K21" s="24">
        <v>40.5</v>
      </c>
      <c r="L21" s="25"/>
      <c r="M21" s="24"/>
      <c r="N21" s="25"/>
      <c r="O21" s="24"/>
      <c r="P21" s="25"/>
      <c r="Q21" s="24">
        <v>95.5</v>
      </c>
      <c r="R21" s="26">
        <f t="shared" si="0"/>
        <v>0</v>
      </c>
      <c r="S21" s="24">
        <f t="shared" si="1"/>
      </c>
    </row>
    <row r="22" spans="1:19" ht="15.75">
      <c r="A22" s="11">
        <v>6</v>
      </c>
      <c r="B22" s="23"/>
      <c r="C22" s="41">
        <v>201</v>
      </c>
      <c r="D22" s="41" t="s">
        <v>66</v>
      </c>
      <c r="E22" s="41" t="s">
        <v>64</v>
      </c>
      <c r="F22" s="64" t="s">
        <v>60</v>
      </c>
      <c r="G22" s="65"/>
      <c r="H22" s="25"/>
      <c r="I22" s="24">
        <f t="shared" si="2"/>
        <v>12.5</v>
      </c>
      <c r="J22" s="25"/>
      <c r="K22" s="24">
        <v>69.5</v>
      </c>
      <c r="L22" s="25"/>
      <c r="M22" s="24">
        <v>7</v>
      </c>
      <c r="N22" s="25"/>
      <c r="O22" s="24">
        <v>25.5</v>
      </c>
      <c r="P22" s="25"/>
      <c r="Q22" s="24">
        <v>76.5</v>
      </c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1">
        <v>211</v>
      </c>
      <c r="D23" s="41" t="s">
        <v>65</v>
      </c>
      <c r="E23" s="41" t="s">
        <v>67</v>
      </c>
      <c r="F23" s="64" t="s">
        <v>68</v>
      </c>
      <c r="G23" s="65"/>
      <c r="H23" s="25"/>
      <c r="I23" s="24">
        <f t="shared" si="2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1">
        <v>221</v>
      </c>
      <c r="D24" s="41" t="s">
        <v>69</v>
      </c>
      <c r="E24" s="41" t="s">
        <v>104</v>
      </c>
      <c r="F24" s="64" t="s">
        <v>72</v>
      </c>
      <c r="G24" s="65"/>
      <c r="H24" s="25"/>
      <c r="I24" s="24">
        <f t="shared" si="2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1">
        <v>231</v>
      </c>
      <c r="D25" s="41" t="s">
        <v>70</v>
      </c>
      <c r="E25" s="41" t="s">
        <v>71</v>
      </c>
      <c r="F25" s="64" t="s">
        <v>60</v>
      </c>
      <c r="G25" s="65"/>
      <c r="H25" s="25"/>
      <c r="I25" s="24">
        <f t="shared" si="2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10</v>
      </c>
      <c r="B26" s="23"/>
      <c r="C26" s="41">
        <v>241</v>
      </c>
      <c r="D26" s="41" t="s">
        <v>73</v>
      </c>
      <c r="E26" s="41" t="s">
        <v>74</v>
      </c>
      <c r="F26" s="64" t="s">
        <v>60</v>
      </c>
      <c r="G26" s="65"/>
      <c r="H26" s="25"/>
      <c r="I26" s="24">
        <f t="shared" si="2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11</v>
      </c>
      <c r="B27" s="23"/>
      <c r="C27" s="41">
        <v>245</v>
      </c>
      <c r="D27" s="41" t="s">
        <v>75</v>
      </c>
      <c r="E27" s="41" t="s">
        <v>76</v>
      </c>
      <c r="F27" s="64" t="s">
        <v>60</v>
      </c>
      <c r="G27" s="65"/>
      <c r="H27" s="25"/>
      <c r="I27" s="24">
        <f t="shared" si="2"/>
        <v>12.5</v>
      </c>
      <c r="J27" s="25"/>
      <c r="K27" s="24">
        <v>15</v>
      </c>
      <c r="L27" s="25"/>
      <c r="M27" s="24"/>
      <c r="N27" s="25"/>
      <c r="O27" s="24"/>
      <c r="P27" s="25"/>
      <c r="Q27" s="24"/>
      <c r="R27" s="26">
        <f t="shared" si="0"/>
        <v>0</v>
      </c>
      <c r="S27" s="24">
        <f t="shared" si="1"/>
      </c>
    </row>
    <row r="28" spans="1:19" ht="15.75">
      <c r="A28" s="11">
        <v>12</v>
      </c>
      <c r="B28" s="23"/>
      <c r="C28" s="41">
        <v>247</v>
      </c>
      <c r="D28" s="41" t="s">
        <v>77</v>
      </c>
      <c r="E28" s="41" t="s">
        <v>76</v>
      </c>
      <c r="F28" s="64" t="s">
        <v>60</v>
      </c>
      <c r="G28" s="65"/>
      <c r="H28" s="25"/>
      <c r="I28" s="24">
        <f t="shared" si="2"/>
        <v>12.5</v>
      </c>
      <c r="J28" s="25"/>
      <c r="K28" s="24">
        <v>15</v>
      </c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13</v>
      </c>
      <c r="B29" s="23"/>
      <c r="C29" s="41">
        <v>251</v>
      </c>
      <c r="D29" s="41" t="s">
        <v>78</v>
      </c>
      <c r="E29" s="41" t="s">
        <v>63</v>
      </c>
      <c r="F29" s="64" t="s">
        <v>81</v>
      </c>
      <c r="G29" s="65"/>
      <c r="H29" s="25"/>
      <c r="I29" s="24">
        <f t="shared" si="2"/>
        <v>12.5</v>
      </c>
      <c r="J29" s="25"/>
      <c r="K29" s="24">
        <v>37</v>
      </c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14</v>
      </c>
      <c r="B30" s="23"/>
      <c r="C30" s="41">
        <v>261</v>
      </c>
      <c r="D30" s="41" t="s">
        <v>79</v>
      </c>
      <c r="E30" s="41" t="s">
        <v>80</v>
      </c>
      <c r="F30" s="64" t="s">
        <v>81</v>
      </c>
      <c r="G30" s="65"/>
      <c r="H30" s="25"/>
      <c r="I30" s="24">
        <f t="shared" si="2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15</v>
      </c>
      <c r="B31" s="23"/>
      <c r="C31" s="41">
        <v>291</v>
      </c>
      <c r="D31" s="41" t="s">
        <v>82</v>
      </c>
      <c r="E31" s="41" t="s">
        <v>67</v>
      </c>
      <c r="F31" s="64" t="s">
        <v>60</v>
      </c>
      <c r="G31" s="65"/>
      <c r="H31" s="25"/>
      <c r="I31" s="24">
        <f t="shared" si="2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0"/>
        <v>0</v>
      </c>
      <c r="S31" s="24">
        <f t="shared" si="1"/>
      </c>
    </row>
    <row r="32" spans="1:19" ht="15.75">
      <c r="A32" s="11">
        <v>16</v>
      </c>
      <c r="B32" s="23"/>
      <c r="C32" s="41">
        <v>301</v>
      </c>
      <c r="D32" s="41" t="s">
        <v>83</v>
      </c>
      <c r="E32" s="41" t="s">
        <v>67</v>
      </c>
      <c r="F32" s="64" t="s">
        <v>60</v>
      </c>
      <c r="G32" s="65"/>
      <c r="H32" s="25"/>
      <c r="I32" s="24">
        <f t="shared" si="2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17</v>
      </c>
      <c r="B33" s="23"/>
      <c r="C33" s="41">
        <v>311</v>
      </c>
      <c r="D33" s="41" t="s">
        <v>84</v>
      </c>
      <c r="E33" s="41" t="s">
        <v>67</v>
      </c>
      <c r="F33" s="64" t="s">
        <v>68</v>
      </c>
      <c r="G33" s="65"/>
      <c r="H33" s="25"/>
      <c r="I33" s="24">
        <f t="shared" si="2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18</v>
      </c>
      <c r="B34" s="23"/>
      <c r="C34" s="41">
        <v>321</v>
      </c>
      <c r="D34" s="41" t="s">
        <v>85</v>
      </c>
      <c r="E34" s="41" t="s">
        <v>64</v>
      </c>
      <c r="F34" s="64" t="s">
        <v>60</v>
      </c>
      <c r="G34" s="65"/>
      <c r="H34" s="25"/>
      <c r="I34" s="24">
        <f t="shared" si="2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19</v>
      </c>
      <c r="B35" s="23"/>
      <c r="C35" s="41">
        <v>331</v>
      </c>
      <c r="D35" s="41" t="s">
        <v>86</v>
      </c>
      <c r="E35" s="41" t="s">
        <v>67</v>
      </c>
      <c r="F35" s="64" t="s">
        <v>72</v>
      </c>
      <c r="G35" s="65"/>
      <c r="H35" s="25"/>
      <c r="I35" s="24">
        <f t="shared" si="2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20</v>
      </c>
      <c r="B36" s="23"/>
      <c r="C36" s="41">
        <v>341</v>
      </c>
      <c r="D36" s="41" t="s">
        <v>87</v>
      </c>
      <c r="E36" s="41" t="s">
        <v>67</v>
      </c>
      <c r="F36" s="52" t="s">
        <v>68</v>
      </c>
      <c r="G36" s="53"/>
      <c r="H36" s="25"/>
      <c r="I36" s="24">
        <f t="shared" si="2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1:19" ht="15.75">
      <c r="A37" s="11">
        <v>21</v>
      </c>
      <c r="B37" s="23"/>
      <c r="C37" s="41">
        <v>351</v>
      </c>
      <c r="D37" s="41" t="s">
        <v>88</v>
      </c>
      <c r="E37" s="41" t="s">
        <v>63</v>
      </c>
      <c r="F37" s="52" t="s">
        <v>54</v>
      </c>
      <c r="G37" s="53"/>
      <c r="H37" s="25"/>
      <c r="I37" s="24">
        <f t="shared" si="2"/>
        <v>12.5</v>
      </c>
      <c r="J37" s="25"/>
      <c r="K37" s="24">
        <v>28.5</v>
      </c>
      <c r="L37" s="25"/>
      <c r="M37" s="24"/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1:19" ht="15.75">
      <c r="A38" s="11">
        <v>22</v>
      </c>
      <c r="B38" s="23"/>
      <c r="C38" s="41">
        <v>361</v>
      </c>
      <c r="D38" s="41" t="s">
        <v>89</v>
      </c>
      <c r="E38" s="41" t="s">
        <v>67</v>
      </c>
      <c r="F38" s="52" t="s">
        <v>68</v>
      </c>
      <c r="G38" s="53"/>
      <c r="H38" s="25"/>
      <c r="I38" s="24">
        <f t="shared" si="2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0"/>
        <v>0</v>
      </c>
      <c r="S38" s="24">
        <f t="shared" si="1"/>
      </c>
    </row>
    <row r="39" spans="1:19" ht="15.75">
      <c r="A39" s="11">
        <v>23</v>
      </c>
      <c r="B39" s="23"/>
      <c r="C39" s="41">
        <v>371</v>
      </c>
      <c r="D39" s="41" t="s">
        <v>90</v>
      </c>
      <c r="E39" s="41" t="s">
        <v>67</v>
      </c>
      <c r="F39" s="52" t="s">
        <v>72</v>
      </c>
      <c r="G39" s="53"/>
      <c r="H39" s="25"/>
      <c r="I39" s="24">
        <f t="shared" si="2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0"/>
        <v>0</v>
      </c>
      <c r="S39" s="24">
        <f t="shared" si="1"/>
      </c>
    </row>
    <row r="40" spans="1:19" ht="15.75">
      <c r="A40" s="11">
        <v>24</v>
      </c>
      <c r="B40" s="23"/>
      <c r="C40" s="41">
        <v>391</v>
      </c>
      <c r="D40" s="41" t="s">
        <v>91</v>
      </c>
      <c r="E40" s="41" t="s">
        <v>76</v>
      </c>
      <c r="F40" s="52" t="s">
        <v>81</v>
      </c>
      <c r="G40" s="53"/>
      <c r="H40" s="25"/>
      <c r="I40" s="24">
        <f t="shared" si="2"/>
        <v>12.5</v>
      </c>
      <c r="J40" s="25"/>
      <c r="K40" s="24"/>
      <c r="L40" s="25"/>
      <c r="M40" s="24">
        <v>9.5</v>
      </c>
      <c r="N40" s="25"/>
      <c r="O40" s="24"/>
      <c r="P40" s="25"/>
      <c r="Q40" s="24"/>
      <c r="R40" s="26">
        <f t="shared" si="0"/>
        <v>0</v>
      </c>
      <c r="S40" s="24">
        <f t="shared" si="1"/>
      </c>
    </row>
    <row r="41" spans="1:19" ht="15.75">
      <c r="A41" s="11">
        <v>25</v>
      </c>
      <c r="B41" s="23"/>
      <c r="C41" s="41">
        <v>421</v>
      </c>
      <c r="D41" s="41" t="s">
        <v>92</v>
      </c>
      <c r="E41" s="41" t="s">
        <v>67</v>
      </c>
      <c r="F41" s="52" t="s">
        <v>60</v>
      </c>
      <c r="G41" s="53"/>
      <c r="H41" s="25"/>
      <c r="I41" s="24">
        <f t="shared" si="2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0"/>
        <v>0</v>
      </c>
      <c r="S41" s="24">
        <f t="shared" si="1"/>
      </c>
    </row>
    <row r="42" spans="1:19" ht="15.75">
      <c r="A42" s="11">
        <v>26</v>
      </c>
      <c r="B42" s="23"/>
      <c r="C42" s="41">
        <v>431</v>
      </c>
      <c r="D42" s="41" t="s">
        <v>93</v>
      </c>
      <c r="E42" s="41" t="s">
        <v>94</v>
      </c>
      <c r="F42" s="52" t="s">
        <v>68</v>
      </c>
      <c r="G42" s="53"/>
      <c r="H42" s="25"/>
      <c r="I42" s="24">
        <f t="shared" si="2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0"/>
        <v>0</v>
      </c>
      <c r="S42" s="24">
        <f t="shared" si="1"/>
      </c>
    </row>
    <row r="43" spans="1:19" ht="15.75">
      <c r="A43" s="11">
        <v>27</v>
      </c>
      <c r="B43" s="23"/>
      <c r="C43" s="41">
        <v>451</v>
      </c>
      <c r="D43" s="41" t="s">
        <v>95</v>
      </c>
      <c r="E43" s="41" t="s">
        <v>96</v>
      </c>
      <c r="F43" s="52" t="s">
        <v>68</v>
      </c>
      <c r="G43" s="53"/>
      <c r="H43" s="25"/>
      <c r="I43" s="24">
        <f t="shared" si="2"/>
        <v>12.5</v>
      </c>
      <c r="J43" s="25"/>
      <c r="K43" s="24"/>
      <c r="L43" s="25"/>
      <c r="M43" s="24"/>
      <c r="N43" s="25"/>
      <c r="O43" s="24">
        <v>3</v>
      </c>
      <c r="P43" s="25"/>
      <c r="Q43" s="24"/>
      <c r="R43" s="26">
        <f t="shared" si="0"/>
        <v>0</v>
      </c>
      <c r="S43" s="24">
        <f t="shared" si="1"/>
      </c>
    </row>
    <row r="44" spans="1:19" ht="15.75">
      <c r="A44" s="11">
        <v>28</v>
      </c>
      <c r="B44" s="23"/>
      <c r="C44" s="41">
        <v>461</v>
      </c>
      <c r="D44" s="41" t="s">
        <v>97</v>
      </c>
      <c r="E44" s="41" t="s">
        <v>98</v>
      </c>
      <c r="F44" s="52" t="s">
        <v>68</v>
      </c>
      <c r="G44" s="53"/>
      <c r="H44" s="25"/>
      <c r="I44" s="24">
        <f t="shared" si="2"/>
        <v>12.5</v>
      </c>
      <c r="J44" s="25"/>
      <c r="K44" s="24"/>
      <c r="L44" s="25"/>
      <c r="M44" s="24"/>
      <c r="N44" s="25"/>
      <c r="O44" s="24">
        <v>4</v>
      </c>
      <c r="P44" s="25"/>
      <c r="Q44" s="24"/>
      <c r="R44" s="26">
        <f t="shared" si="0"/>
        <v>0</v>
      </c>
      <c r="S44" s="24">
        <f t="shared" si="1"/>
      </c>
    </row>
    <row r="45" spans="1:19" ht="15.75">
      <c r="A45" s="11">
        <v>29</v>
      </c>
      <c r="B45" s="23"/>
      <c r="C45" s="41">
        <v>471</v>
      </c>
      <c r="D45" s="41" t="s">
        <v>99</v>
      </c>
      <c r="E45" s="41" t="s">
        <v>98</v>
      </c>
      <c r="F45" s="52" t="s">
        <v>68</v>
      </c>
      <c r="G45" s="53"/>
      <c r="H45" s="25"/>
      <c r="I45" s="24">
        <f t="shared" si="2"/>
        <v>12.5</v>
      </c>
      <c r="J45" s="25"/>
      <c r="K45" s="24"/>
      <c r="L45" s="25"/>
      <c r="M45" s="24"/>
      <c r="N45" s="25"/>
      <c r="O45" s="24">
        <v>2</v>
      </c>
      <c r="P45" s="25"/>
      <c r="Q45" s="24"/>
      <c r="R45" s="26">
        <f t="shared" si="0"/>
        <v>0</v>
      </c>
      <c r="S45" s="24">
        <f t="shared" si="1"/>
      </c>
    </row>
    <row r="46" spans="1:19" ht="15.75">
      <c r="A46" s="11">
        <v>30</v>
      </c>
      <c r="B46" s="23"/>
      <c r="C46" s="41">
        <v>481</v>
      </c>
      <c r="D46" s="41" t="s">
        <v>100</v>
      </c>
      <c r="E46" s="41" t="s">
        <v>98</v>
      </c>
      <c r="F46" s="52" t="s">
        <v>68</v>
      </c>
      <c r="G46" s="53"/>
      <c r="H46" s="25"/>
      <c r="I46" s="24">
        <f t="shared" si="2"/>
        <v>12.5</v>
      </c>
      <c r="J46" s="25"/>
      <c r="K46" s="24"/>
      <c r="L46" s="25"/>
      <c r="M46" s="24"/>
      <c r="N46" s="25"/>
      <c r="O46" s="24">
        <v>3</v>
      </c>
      <c r="P46" s="25"/>
      <c r="Q46" s="24"/>
      <c r="R46" s="26">
        <f t="shared" si="0"/>
        <v>0</v>
      </c>
      <c r="S46" s="24">
        <f t="shared" si="1"/>
      </c>
    </row>
    <row r="47" spans="1:19" ht="15.75">
      <c r="A47" s="11">
        <v>31</v>
      </c>
      <c r="B47" s="23"/>
      <c r="C47" s="41">
        <v>491</v>
      </c>
      <c r="D47" s="41" t="s">
        <v>101</v>
      </c>
      <c r="E47" s="41" t="s">
        <v>98</v>
      </c>
      <c r="F47" s="52" t="s">
        <v>57</v>
      </c>
      <c r="G47" s="53"/>
      <c r="H47" s="25"/>
      <c r="I47" s="24">
        <f t="shared" si="2"/>
        <v>12.5</v>
      </c>
      <c r="J47" s="25"/>
      <c r="K47" s="24"/>
      <c r="L47" s="25"/>
      <c r="M47" s="24"/>
      <c r="N47" s="25"/>
      <c r="O47" s="24">
        <v>7</v>
      </c>
      <c r="P47" s="25"/>
      <c r="Q47" s="24"/>
      <c r="R47" s="26">
        <f t="shared" si="0"/>
        <v>0</v>
      </c>
      <c r="S47" s="24">
        <f t="shared" si="1"/>
      </c>
    </row>
    <row r="48" spans="1:19" ht="15.75">
      <c r="A48" s="11">
        <v>32</v>
      </c>
      <c r="B48" s="23"/>
      <c r="C48" s="41">
        <v>521</v>
      </c>
      <c r="D48" s="41" t="s">
        <v>102</v>
      </c>
      <c r="E48" s="41" t="s">
        <v>103</v>
      </c>
      <c r="F48" s="52" t="s">
        <v>81</v>
      </c>
      <c r="G48" s="53"/>
      <c r="H48" s="25"/>
      <c r="I48" s="24">
        <f t="shared" si="2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0"/>
        <v>0</v>
      </c>
      <c r="S48" s="24">
        <f t="shared" si="1"/>
      </c>
    </row>
    <row r="49" spans="2:19" ht="15.75">
      <c r="B49" s="27" t="s">
        <v>12</v>
      </c>
      <c r="C49" s="28" t="s">
        <v>27</v>
      </c>
      <c r="J49" s="12"/>
      <c r="K49" s="16"/>
      <c r="L49" s="16"/>
      <c r="M49" s="16"/>
      <c r="N49" s="16"/>
      <c r="O49" s="16"/>
      <c r="P49" s="21"/>
      <c r="Q49" s="21"/>
      <c r="R49" s="30"/>
      <c r="S49" s="31">
        <f>SUM(S17:S48)</f>
        <v>0</v>
      </c>
    </row>
    <row r="50" spans="2:19" ht="15.75">
      <c r="B50" s="40" t="s">
        <v>12</v>
      </c>
      <c r="C50" s="28" t="s">
        <v>26</v>
      </c>
      <c r="J50" s="12"/>
      <c r="K50" s="21"/>
      <c r="L50" s="21"/>
      <c r="M50" s="21"/>
      <c r="N50" s="21"/>
      <c r="O50" s="21"/>
      <c r="P50" s="21"/>
      <c r="Q50" s="21"/>
      <c r="R50" s="30"/>
      <c r="S50" s="16"/>
    </row>
    <row r="51" spans="2:19" ht="15.75">
      <c r="B51" s="27" t="s">
        <v>12</v>
      </c>
      <c r="C51" s="34"/>
      <c r="E51" s="3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2:4" ht="15.75">
      <c r="B52" s="27" t="s">
        <v>12</v>
      </c>
      <c r="C52" s="49" t="s">
        <v>33</v>
      </c>
      <c r="D52" s="43"/>
    </row>
    <row r="53" spans="2:4" ht="15.75">
      <c r="B53" s="27" t="s">
        <v>12</v>
      </c>
      <c r="D53" s="48" t="s">
        <v>25</v>
      </c>
    </row>
    <row r="54" spans="2:14" ht="18.75" customHeight="1">
      <c r="B54" s="27" t="s">
        <v>12</v>
      </c>
      <c r="D54" s="42" t="s">
        <v>28</v>
      </c>
      <c r="N54" s="45"/>
    </row>
    <row r="55" spans="2:4" ht="15.75">
      <c r="B55" s="27" t="s">
        <v>12</v>
      </c>
      <c r="D55" s="42" t="s">
        <v>32</v>
      </c>
    </row>
    <row r="56" spans="2:6" ht="15.75">
      <c r="B56" s="27" t="s">
        <v>12</v>
      </c>
      <c r="D56" s="42" t="s">
        <v>34</v>
      </c>
      <c r="E56" s="46" t="s">
        <v>35</v>
      </c>
      <c r="F56" s="42" t="s">
        <v>36</v>
      </c>
    </row>
    <row r="57" spans="2:3" ht="15.75">
      <c r="B57" s="27" t="s">
        <v>12</v>
      </c>
      <c r="C57" s="49" t="s">
        <v>45</v>
      </c>
    </row>
    <row r="58" spans="2:4" ht="15.75">
      <c r="B58" s="27" t="s">
        <v>12</v>
      </c>
      <c r="D58" s="12" t="s">
        <v>46</v>
      </c>
    </row>
    <row r="59" spans="2:17" ht="15.75">
      <c r="B59" s="27" t="s">
        <v>12</v>
      </c>
      <c r="D59" s="12" t="s">
        <v>47</v>
      </c>
      <c r="H59" s="76" t="s">
        <v>48</v>
      </c>
      <c r="I59" s="76"/>
      <c r="J59" s="76"/>
      <c r="K59" s="76"/>
      <c r="L59" s="76"/>
      <c r="M59" s="76"/>
      <c r="N59" s="76"/>
      <c r="O59" s="76"/>
      <c r="P59" s="76"/>
      <c r="Q59" s="76"/>
    </row>
    <row r="60" spans="2:4" ht="15.75">
      <c r="B60" s="27" t="s">
        <v>12</v>
      </c>
      <c r="D60" s="12" t="s">
        <v>50</v>
      </c>
    </row>
    <row r="61" spans="2:4" ht="15.75">
      <c r="B61" s="27" t="s">
        <v>12</v>
      </c>
      <c r="D61" s="12"/>
    </row>
  </sheetData>
  <autoFilter ref="B16:B54"/>
  <mergeCells count="5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59:Q59"/>
    <mergeCell ref="A13:A15"/>
    <mergeCell ref="H13:I15"/>
    <mergeCell ref="E13:E16"/>
    <mergeCell ref="C15:D15"/>
    <mergeCell ref="C14:D14"/>
    <mergeCell ref="C13:D13"/>
    <mergeCell ref="N13:O15"/>
    <mergeCell ref="F13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4:G34"/>
    <mergeCell ref="F35:G35"/>
    <mergeCell ref="F30:G30"/>
    <mergeCell ref="F31:G31"/>
    <mergeCell ref="F32:G32"/>
    <mergeCell ref="F33:G33"/>
  </mergeCells>
  <conditionalFormatting sqref="P17:P48 L17:L48 J17:J48 N17:N48">
    <cfRule type="expression" priority="1" dxfId="0" stopIfTrue="1">
      <formula>(K17=0)</formula>
    </cfRule>
  </conditionalFormatting>
  <conditionalFormatting sqref="O17:O48 M17:M48 K17:K48 Q17:Q48">
    <cfRule type="cellIs" priority="2" dxfId="1" operator="equal" stopIfTrue="1">
      <formula>0</formula>
    </cfRule>
  </conditionalFormatting>
  <hyperlinks>
    <hyperlink ref="E56" location="Sheet2!A1" display="cover letter "/>
    <hyperlink ref="H5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2007-09-18T18:24:57Z</cp:lastPrinted>
  <dcterms:created xsi:type="dcterms:W3CDTF">2001-11-19T15:24:38Z</dcterms:created>
  <dcterms:modified xsi:type="dcterms:W3CDTF">2007-10-26T14:15:19Z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