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'Sheet1'!$B$16:$B$68</definedName>
    <definedName name="_xlnm.Print_Area" localSheetId="1">'Sheet1'!$B$1:$S$75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<sst xmlns="http://schemas.openxmlformats.org/spreadsheetml/2006/main" count="173" uniqueCount="120">
  <si>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</si>
  <si>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</si>
  <si>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</si>
  <si>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</si>
  <si>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</si>
  <si>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</si>
  <si>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</si>
  <si>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</si>
  <si>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</si>
  <si>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</si>
  <si>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</si>
  <si>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</si>
  <si>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</si>
  <si>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</si>
  <si>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</si>
  <si>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</si>
  <si>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</si>
  <si>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</si>
  <si>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</si>
  <si>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</si>
  <si>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</si>
  <si>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</si>
  <si>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</si>
  <si>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</si>
  <si>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</si>
  <si>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</si>
  <si>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</si>
  <si>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</si>
  <si>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</si>
  <si>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</si>
  <si>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</si>
  <si>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</si>
  <si>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</si>
  <si>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</si>
  <si>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</si>
  <si>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</si>
  <si>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</si>
  <si>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</si>
  <si>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</si>
  <si>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</si>
  <si>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</si>
  <si>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</si>
  <si>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</si>
  <si>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</si>
  <si>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</si>
  <si>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</si>
  <si>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</si>
  <si>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</si>
  <si>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</si>
  <si>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</si>
  <si>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</si>
  <si>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</si>
  <si>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</si>
  <si>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</si>
  <si>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</si>
  <si>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IR-28980-A</t>
  </si>
  <si>
    <t>BA CB</t>
  </si>
  <si>
    <t>IR-29137-A</t>
  </si>
  <si>
    <t>BA CB DC</t>
  </si>
  <si>
    <t>R-27748-A</t>
  </si>
  <si>
    <t>BA CB EE</t>
  </si>
  <si>
    <t>R-28749-A</t>
  </si>
  <si>
    <t>R-28939-A</t>
  </si>
  <si>
    <t>R-29044-A</t>
  </si>
  <si>
    <t>CB</t>
  </si>
  <si>
    <t>R-29194-A</t>
  </si>
  <si>
    <t>CB EE EF</t>
  </si>
  <si>
    <t>R-29266-A</t>
  </si>
  <si>
    <t>R-29337-A</t>
  </si>
  <si>
    <t>EE 0192 0291</t>
  </si>
  <si>
    <t>R-29388-A</t>
  </si>
  <si>
    <t>EA EF</t>
  </si>
  <si>
    <t>R-29506-A</t>
  </si>
  <si>
    <t>AB EQ</t>
  </si>
  <si>
    <t>R-29532-A</t>
  </si>
  <si>
    <t>RS-28710-A</t>
  </si>
  <si>
    <t>BA</t>
  </si>
  <si>
    <t>RS-28856-A</t>
  </si>
  <si>
    <t>RS-28859-A</t>
  </si>
  <si>
    <t>RS-28888-A</t>
  </si>
  <si>
    <t>RS-29118-A</t>
  </si>
  <si>
    <t>RS-29173-A</t>
  </si>
  <si>
    <t>RS-29252-A</t>
  </si>
  <si>
    <t>RS-29286-A</t>
  </si>
  <si>
    <t>B-27922-A</t>
  </si>
  <si>
    <t>DA</t>
  </si>
  <si>
    <t>B-29057-A</t>
  </si>
  <si>
    <t>B-29335-A</t>
  </si>
  <si>
    <t>B-29484-A</t>
  </si>
  <si>
    <t>DB</t>
  </si>
  <si>
    <t>M-25510-A</t>
  </si>
  <si>
    <t>CB EI</t>
  </si>
  <si>
    <t>M-28645-A</t>
  </si>
  <si>
    <t>EM 0998</t>
  </si>
  <si>
    <t>M-28648-A</t>
  </si>
  <si>
    <t>M-28737-B</t>
  </si>
  <si>
    <t>EA 0048</t>
  </si>
  <si>
    <t>M-29297-A</t>
  </si>
  <si>
    <t>M-29341-A</t>
  </si>
  <si>
    <t>M-29351-A</t>
  </si>
  <si>
    <t>M-29413-A</t>
  </si>
  <si>
    <t>M-29433-A</t>
  </si>
  <si>
    <t>M-29457-A</t>
  </si>
  <si>
    <t>M-29467-A</t>
  </si>
  <si>
    <t>EK</t>
  </si>
  <si>
    <t>M-29476-A</t>
  </si>
  <si>
    <t>M-29504-A</t>
  </si>
  <si>
    <t>M-29513-A</t>
  </si>
  <si>
    <t>M-29531-A</t>
  </si>
  <si>
    <t>M-29546-A</t>
  </si>
  <si>
    <t>M-29545-A</t>
  </si>
  <si>
    <t>T-28782-B</t>
  </si>
  <si>
    <t>BA CB EA</t>
  </si>
  <si>
    <t>T-29326-A</t>
  </si>
  <si>
    <t>EG 0320</t>
  </si>
  <si>
    <t>TM-29318-A</t>
  </si>
  <si>
    <t>TM-29479-A</t>
  </si>
  <si>
    <t>EA</t>
  </si>
  <si>
    <t>TM-29480-A</t>
  </si>
  <si>
    <t>DA 0103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</si>
</sst>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75"/>
  <sheetViews>
    <sheetView showGridLines="0" tabSelected="1" workbookViewId="0" topLeftCell="A1">
      <selection activeCell="U41" sqref="U4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1.37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39218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115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90</v>
      </c>
      <c r="L17" s="25"/>
      <c r="M17" s="24">
        <v>13.5</v>
      </c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120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244.5</v>
      </c>
      <c r="L18" s="25"/>
      <c r="M18" s="24">
        <v>38</v>
      </c>
      <c r="N18" s="25"/>
      <c r="O18" s="24">
        <v>64.5</v>
      </c>
      <c r="P18" s="25"/>
      <c r="Q18" s="24">
        <v>90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155</v>
      </c>
      <c r="D19" s="43" t="s">
        <v>59</v>
      </c>
      <c r="E19" s="43" t="s">
        <v>60</v>
      </c>
      <c r="F19" s="23"/>
      <c r="G19" s="24">
        <f aca="true" t="shared" si="0" ref="G19:G52">IF(D19="","",12.5)</f>
        <v>12.5</v>
      </c>
      <c r="H19" s="25"/>
      <c r="I19" s="24">
        <f aca="true" t="shared" si="1" ref="I19:I52">IF(D19="","",12.5)</f>
        <v>12.5</v>
      </c>
      <c r="J19" s="25"/>
      <c r="K19" s="24">
        <v>29</v>
      </c>
      <c r="L19" s="25"/>
      <c r="M19" s="24"/>
      <c r="N19" s="25"/>
      <c r="O19" s="24"/>
      <c r="P19" s="25"/>
      <c r="Q19" s="24">
        <v>28.5</v>
      </c>
      <c r="R19" s="26">
        <f aca="true" t="shared" si="2" ref="R19:R52">IF(B19="",0,F19+H19+J19+L19+N19+P19)</f>
        <v>0</v>
      </c>
      <c r="S19" s="24">
        <f aca="true" t="shared" si="3" ref="S19:S52">IF(R19=0,"",F19*G19+H19*I19+J19*K19+L19*M19+N19*O19+P19*Q19)</f>
      </c>
    </row>
    <row r="20" spans="1:19" ht="15.75">
      <c r="A20" s="11">
        <v>4</v>
      </c>
      <c r="B20" s="23"/>
      <c r="C20" s="43">
        <v>185</v>
      </c>
      <c r="D20" s="43" t="s">
        <v>61</v>
      </c>
      <c r="E20" s="43" t="s">
        <v>56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81.5</v>
      </c>
      <c r="L20" s="25"/>
      <c r="M20" s="24"/>
      <c r="N20" s="25"/>
      <c r="O20" s="24"/>
      <c r="P20" s="25"/>
      <c r="Q20" s="24">
        <v>25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210</v>
      </c>
      <c r="D21" s="43" t="s">
        <v>62</v>
      </c>
      <c r="E21" s="43" t="s">
        <v>56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71.5</v>
      </c>
      <c r="L21" s="25"/>
      <c r="M21" s="24">
        <v>19</v>
      </c>
      <c r="N21" s="25"/>
      <c r="O21" s="24">
        <v>18.5</v>
      </c>
      <c r="P21" s="25"/>
      <c r="Q21" s="24">
        <v>73.5</v>
      </c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230</v>
      </c>
      <c r="D22" s="43" t="s">
        <v>63</v>
      </c>
      <c r="E22" s="43" t="s">
        <v>64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19.5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245</v>
      </c>
      <c r="D23" s="43" t="s">
        <v>65</v>
      </c>
      <c r="E23" s="43" t="s">
        <v>66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23</v>
      </c>
      <c r="L23" s="25"/>
      <c r="M23" s="24"/>
      <c r="N23" s="25"/>
      <c r="O23" s="24"/>
      <c r="P23" s="25"/>
      <c r="Q23" s="24">
        <v>31</v>
      </c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250</v>
      </c>
      <c r="D24" s="43" t="s">
        <v>67</v>
      </c>
      <c r="E24" s="43" t="s">
        <v>56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23</v>
      </c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25.5">
      <c r="A25" s="11">
        <v>9</v>
      </c>
      <c r="B25" s="23"/>
      <c r="C25" s="43">
        <v>258</v>
      </c>
      <c r="D25" s="43" t="s">
        <v>68</v>
      </c>
      <c r="E25" s="43" t="s">
        <v>69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>IF(R25=0,"",F25*G25+H25*I25+J25*K25+L25*M25+N25*O25+P25*Q25)</f>
      </c>
    </row>
    <row r="26" spans="1:19" ht="15.75">
      <c r="A26" s="11">
        <v>10</v>
      </c>
      <c r="B26" s="23"/>
      <c r="C26" s="43">
        <v>260</v>
      </c>
      <c r="D26" s="43" t="s">
        <v>70</v>
      </c>
      <c r="E26" s="43" t="s">
        <v>71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14.5</v>
      </c>
      <c r="L26" s="25"/>
      <c r="M26" s="24"/>
      <c r="N26" s="25"/>
      <c r="O26" s="24"/>
      <c r="P26" s="25"/>
      <c r="Q26" s="24"/>
      <c r="R26" s="26">
        <f t="shared" si="2"/>
        <v>0</v>
      </c>
      <c r="S26" s="24">
        <f t="shared" si="3"/>
      </c>
    </row>
    <row r="27" spans="1:19" ht="15.75">
      <c r="A27" s="11">
        <v>11</v>
      </c>
      <c r="B27" s="23"/>
      <c r="C27" s="43">
        <v>270</v>
      </c>
      <c r="D27" s="43" t="s">
        <v>72</v>
      </c>
      <c r="E27" s="43" t="s">
        <v>73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280</v>
      </c>
      <c r="D28" s="43" t="s">
        <v>74</v>
      </c>
      <c r="E28" s="43" t="s">
        <v>73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315</v>
      </c>
      <c r="D29" s="43" t="s">
        <v>75</v>
      </c>
      <c r="E29" s="43" t="s">
        <v>76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320</v>
      </c>
      <c r="D30" s="43" t="s">
        <v>77</v>
      </c>
      <c r="E30" s="43" t="s">
        <v>76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325</v>
      </c>
      <c r="D31" s="43" t="s">
        <v>78</v>
      </c>
      <c r="E31" s="43" t="s">
        <v>76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>IF(R31=0,"",F31*G31+H31*I31+J31*K31+L31*M31+N31*O31+P31*Q31)</f>
      </c>
    </row>
    <row r="32" spans="1:19" ht="15.75">
      <c r="A32" s="11">
        <v>16</v>
      </c>
      <c r="B32" s="23"/>
      <c r="C32" s="43">
        <v>330</v>
      </c>
      <c r="D32" s="43" t="s">
        <v>79</v>
      </c>
      <c r="E32" s="43" t="s">
        <v>76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3">
        <v>335</v>
      </c>
      <c r="D33" s="43" t="s">
        <v>80</v>
      </c>
      <c r="E33" s="43" t="s">
        <v>76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340</v>
      </c>
      <c r="D34" s="43" t="s">
        <v>81</v>
      </c>
      <c r="E34" s="43" t="s">
        <v>76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345</v>
      </c>
      <c r="D35" s="43" t="s">
        <v>82</v>
      </c>
      <c r="E35" s="43" t="s">
        <v>76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3">
        <v>350</v>
      </c>
      <c r="D36" s="43" t="s">
        <v>83</v>
      </c>
      <c r="E36" s="43" t="s">
        <v>76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3">
        <v>370</v>
      </c>
      <c r="D37" s="43" t="s">
        <v>84</v>
      </c>
      <c r="E37" s="43" t="s">
        <v>119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>
        <v>8.5</v>
      </c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3">
        <v>380</v>
      </c>
      <c r="D38" s="43" t="s">
        <v>86</v>
      </c>
      <c r="E38" s="43" t="s">
        <v>85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>
        <v>9</v>
      </c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3">
        <v>400</v>
      </c>
      <c r="D39" s="43" t="s">
        <v>87</v>
      </c>
      <c r="E39" s="43" t="s">
        <v>85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>
        <v>14.5</v>
      </c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3">
        <v>410</v>
      </c>
      <c r="D40" s="43" t="s">
        <v>88</v>
      </c>
      <c r="E40" s="43" t="s">
        <v>89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>
        <v>18</v>
      </c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3">
        <v>430</v>
      </c>
      <c r="D41" s="43" t="s">
        <v>90</v>
      </c>
      <c r="E41" s="43" t="s">
        <v>91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3">
        <v>435</v>
      </c>
      <c r="D42" s="43" t="s">
        <v>92</v>
      </c>
      <c r="E42" s="43" t="s">
        <v>93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3">
        <v>440</v>
      </c>
      <c r="D43" s="43" t="s">
        <v>94</v>
      </c>
      <c r="E43" s="43" t="s">
        <v>93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/>
      <c r="N43" s="25"/>
      <c r="O43" s="24"/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3">
        <v>445</v>
      </c>
      <c r="D44" s="43" t="s">
        <v>95</v>
      </c>
      <c r="E44" s="43" t="s">
        <v>96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1:19" ht="15.75">
      <c r="A45" s="11">
        <v>29</v>
      </c>
      <c r="B45" s="23"/>
      <c r="C45" s="43">
        <v>455</v>
      </c>
      <c r="D45" s="43" t="s">
        <v>97</v>
      </c>
      <c r="E45" s="43" t="s">
        <v>76</v>
      </c>
      <c r="F45" s="23"/>
      <c r="G45" s="24">
        <f t="shared" si="0"/>
        <v>12.5</v>
      </c>
      <c r="H45" s="25"/>
      <c r="I45" s="24">
        <f t="shared" si="1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2"/>
        <v>0</v>
      </c>
      <c r="S45" s="24">
        <f t="shared" si="3"/>
      </c>
    </row>
    <row r="46" spans="1:19" ht="25.5">
      <c r="A46" s="11">
        <v>30</v>
      </c>
      <c r="B46" s="23"/>
      <c r="C46" s="43">
        <v>465</v>
      </c>
      <c r="D46" s="43" t="s">
        <v>98</v>
      </c>
      <c r="E46" s="43" t="s">
        <v>69</v>
      </c>
      <c r="F46" s="23"/>
      <c r="G46" s="24">
        <f t="shared" si="0"/>
        <v>12.5</v>
      </c>
      <c r="H46" s="25"/>
      <c r="I46" s="24">
        <f t="shared" si="1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2"/>
        <v>0</v>
      </c>
      <c r="S46" s="24">
        <f t="shared" si="3"/>
      </c>
    </row>
    <row r="47" spans="1:19" ht="25.5">
      <c r="A47" s="11">
        <v>31</v>
      </c>
      <c r="B47" s="23"/>
      <c r="C47" s="43">
        <v>475</v>
      </c>
      <c r="D47" s="43" t="s">
        <v>99</v>
      </c>
      <c r="E47" s="43" t="s">
        <v>69</v>
      </c>
      <c r="F47" s="23"/>
      <c r="G47" s="24">
        <f t="shared" si="0"/>
        <v>12.5</v>
      </c>
      <c r="H47" s="25"/>
      <c r="I47" s="24">
        <f t="shared" si="1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2"/>
        <v>0</v>
      </c>
      <c r="S47" s="24">
        <f t="shared" si="3"/>
      </c>
    </row>
    <row r="48" spans="1:19" ht="15.75">
      <c r="A48" s="11">
        <v>32</v>
      </c>
      <c r="B48" s="23"/>
      <c r="C48" s="43">
        <v>485</v>
      </c>
      <c r="D48" s="43" t="s">
        <v>100</v>
      </c>
      <c r="E48" s="43" t="s">
        <v>76</v>
      </c>
      <c r="F48" s="23"/>
      <c r="G48" s="24">
        <f t="shared" si="0"/>
        <v>12.5</v>
      </c>
      <c r="H48" s="25"/>
      <c r="I48" s="24">
        <f t="shared" si="1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2"/>
        <v>0</v>
      </c>
      <c r="S48" s="24">
        <f t="shared" si="3"/>
      </c>
    </row>
    <row r="49" spans="1:19" ht="15.75">
      <c r="A49" s="11">
        <v>33</v>
      </c>
      <c r="B49" s="23"/>
      <c r="C49" s="43">
        <v>490</v>
      </c>
      <c r="D49" s="43" t="s">
        <v>101</v>
      </c>
      <c r="E49" s="43" t="s">
        <v>64</v>
      </c>
      <c r="F49" s="23"/>
      <c r="G49" s="24">
        <f t="shared" si="0"/>
        <v>12.5</v>
      </c>
      <c r="H49" s="25"/>
      <c r="I49" s="24">
        <f t="shared" si="1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2"/>
        <v>0</v>
      </c>
      <c r="S49" s="24">
        <f t="shared" si="3"/>
      </c>
    </row>
    <row r="50" spans="1:19" ht="15.75">
      <c r="A50" s="11">
        <v>34</v>
      </c>
      <c r="B50" s="23"/>
      <c r="C50" s="43">
        <v>493</v>
      </c>
      <c r="D50" s="43" t="s">
        <v>102</v>
      </c>
      <c r="E50" s="43" t="s">
        <v>76</v>
      </c>
      <c r="F50" s="23"/>
      <c r="G50" s="24">
        <f t="shared" si="0"/>
        <v>12.5</v>
      </c>
      <c r="H50" s="25"/>
      <c r="I50" s="24">
        <f t="shared" si="1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2"/>
        <v>0</v>
      </c>
      <c r="S50" s="24">
        <f t="shared" si="3"/>
      </c>
    </row>
    <row r="51" spans="1:19" ht="15.75">
      <c r="A51" s="11">
        <v>35</v>
      </c>
      <c r="B51" s="23"/>
      <c r="C51" s="43">
        <v>495</v>
      </c>
      <c r="D51" s="43" t="s">
        <v>103</v>
      </c>
      <c r="E51" s="43" t="s">
        <v>104</v>
      </c>
      <c r="F51" s="23"/>
      <c r="G51" s="24">
        <f t="shared" si="0"/>
        <v>12.5</v>
      </c>
      <c r="H51" s="25"/>
      <c r="I51" s="24">
        <f t="shared" si="1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2"/>
        <v>0</v>
      </c>
      <c r="S51" s="24">
        <f t="shared" si="3"/>
      </c>
    </row>
    <row r="52" spans="1:19" ht="15.75">
      <c r="A52" s="11">
        <v>36</v>
      </c>
      <c r="B52" s="23"/>
      <c r="C52" s="43">
        <v>500</v>
      </c>
      <c r="D52" s="43" t="s">
        <v>105</v>
      </c>
      <c r="E52" s="43" t="s">
        <v>76</v>
      </c>
      <c r="F52" s="23"/>
      <c r="G52" s="24">
        <f t="shared" si="0"/>
        <v>12.5</v>
      </c>
      <c r="H52" s="25"/>
      <c r="I52" s="24">
        <f t="shared" si="1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2"/>
        <v>0</v>
      </c>
      <c r="S52" s="24">
        <f t="shared" si="3"/>
      </c>
    </row>
    <row r="53" spans="1:19" ht="15.75">
      <c r="A53" s="11">
        <v>37</v>
      </c>
      <c r="B53" s="23"/>
      <c r="C53" s="43">
        <v>510</v>
      </c>
      <c r="D53" s="43" t="s">
        <v>106</v>
      </c>
      <c r="E53" s="43" t="s">
        <v>76</v>
      </c>
      <c r="F53" s="23"/>
      <c r="G53" s="24">
        <f aca="true" t="shared" si="4" ref="G53:G62">IF(D53="","",12.5)</f>
        <v>12.5</v>
      </c>
      <c r="H53" s="25"/>
      <c r="I53" s="24">
        <f aca="true" t="shared" si="5" ref="I53:I62">IF(D53="","",12.5)</f>
        <v>12.5</v>
      </c>
      <c r="J53" s="25"/>
      <c r="K53" s="24"/>
      <c r="L53" s="25"/>
      <c r="M53" s="24"/>
      <c r="N53" s="25"/>
      <c r="O53" s="24"/>
      <c r="P53" s="25"/>
      <c r="Q53" s="24"/>
      <c r="R53" s="26">
        <f aca="true" t="shared" si="6" ref="R53:R62">IF(B53="",0,F53+H53+J53+L53+N53+P53)</f>
        <v>0</v>
      </c>
      <c r="S53" s="24">
        <f aca="true" t="shared" si="7" ref="S53:S62">IF(R53=0,"",F53*G53+H53*I53+J53*K53+L53*M53+N53*O53+P53*Q53)</f>
      </c>
    </row>
    <row r="54" spans="1:19" ht="15.75">
      <c r="A54" s="11">
        <v>38</v>
      </c>
      <c r="B54" s="23"/>
      <c r="C54" s="43">
        <v>515</v>
      </c>
      <c r="D54" s="43" t="s">
        <v>107</v>
      </c>
      <c r="E54" s="43" t="s">
        <v>76</v>
      </c>
      <c r="F54" s="23"/>
      <c r="G54" s="24">
        <f t="shared" si="4"/>
        <v>12.5</v>
      </c>
      <c r="H54" s="25"/>
      <c r="I54" s="24">
        <f t="shared" si="5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6"/>
        <v>0</v>
      </c>
      <c r="S54" s="24">
        <f t="shared" si="7"/>
      </c>
    </row>
    <row r="55" spans="1:19" ht="15.75">
      <c r="A55" s="11">
        <v>39</v>
      </c>
      <c r="B55" s="23"/>
      <c r="C55" s="43">
        <v>520</v>
      </c>
      <c r="D55" s="43" t="s">
        <v>108</v>
      </c>
      <c r="E55" s="43" t="s">
        <v>76</v>
      </c>
      <c r="F55" s="23"/>
      <c r="G55" s="24">
        <f t="shared" si="4"/>
        <v>12.5</v>
      </c>
      <c r="H55" s="25"/>
      <c r="I55" s="24">
        <f t="shared" si="5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6"/>
        <v>0</v>
      </c>
      <c r="S55" s="24">
        <f t="shared" si="7"/>
      </c>
    </row>
    <row r="56" spans="1:19" ht="15.75">
      <c r="A56" s="11">
        <v>40</v>
      </c>
      <c r="B56" s="23"/>
      <c r="C56" s="43">
        <v>525</v>
      </c>
      <c r="D56" s="43" t="s">
        <v>110</v>
      </c>
      <c r="E56" s="43" t="s">
        <v>76</v>
      </c>
      <c r="F56" s="23"/>
      <c r="G56" s="24">
        <f t="shared" si="4"/>
        <v>12.5</v>
      </c>
      <c r="H56" s="25"/>
      <c r="I56" s="24">
        <f t="shared" si="5"/>
        <v>12.5</v>
      </c>
      <c r="J56" s="25"/>
      <c r="K56" s="24"/>
      <c r="L56" s="25"/>
      <c r="M56" s="24"/>
      <c r="N56" s="25"/>
      <c r="O56" s="24"/>
      <c r="P56" s="25"/>
      <c r="Q56" s="24"/>
      <c r="R56" s="26">
        <f t="shared" si="6"/>
        <v>0</v>
      </c>
      <c r="S56" s="24">
        <f t="shared" si="7"/>
      </c>
    </row>
    <row r="57" spans="1:19" ht="15.75">
      <c r="A57" s="11">
        <v>41</v>
      </c>
      <c r="B57" s="23"/>
      <c r="C57" s="43">
        <v>530</v>
      </c>
      <c r="D57" s="43" t="s">
        <v>109</v>
      </c>
      <c r="E57" s="43" t="s">
        <v>76</v>
      </c>
      <c r="F57" s="23"/>
      <c r="G57" s="24">
        <f t="shared" si="4"/>
        <v>12.5</v>
      </c>
      <c r="H57" s="25"/>
      <c r="I57" s="24">
        <f t="shared" si="5"/>
        <v>12.5</v>
      </c>
      <c r="J57" s="25"/>
      <c r="K57" s="24"/>
      <c r="L57" s="25"/>
      <c r="M57" s="24"/>
      <c r="N57" s="25"/>
      <c r="O57" s="24"/>
      <c r="P57" s="25"/>
      <c r="Q57" s="24"/>
      <c r="R57" s="26">
        <f t="shared" si="6"/>
        <v>0</v>
      </c>
      <c r="S57" s="24">
        <f t="shared" si="7"/>
      </c>
    </row>
    <row r="58" spans="1:19" ht="15.75">
      <c r="A58" s="11">
        <v>42</v>
      </c>
      <c r="B58" s="23"/>
      <c r="C58" s="43">
        <v>557</v>
      </c>
      <c r="D58" s="43" t="s">
        <v>111</v>
      </c>
      <c r="E58" s="43" t="s">
        <v>112</v>
      </c>
      <c r="F58" s="23"/>
      <c r="G58" s="24">
        <f t="shared" si="4"/>
        <v>12.5</v>
      </c>
      <c r="H58" s="25"/>
      <c r="I58" s="24">
        <f t="shared" si="5"/>
        <v>12.5</v>
      </c>
      <c r="J58" s="25"/>
      <c r="K58" s="24"/>
      <c r="L58" s="25"/>
      <c r="M58" s="24"/>
      <c r="N58" s="25"/>
      <c r="O58" s="24">
        <v>19.5</v>
      </c>
      <c r="P58" s="25"/>
      <c r="Q58" s="24"/>
      <c r="R58" s="26">
        <f t="shared" si="6"/>
        <v>0</v>
      </c>
      <c r="S58" s="24">
        <f t="shared" si="7"/>
      </c>
    </row>
    <row r="59" spans="1:19" ht="15.75">
      <c r="A59" s="11">
        <v>43</v>
      </c>
      <c r="B59" s="23"/>
      <c r="C59" s="43">
        <v>565</v>
      </c>
      <c r="D59" s="43" t="s">
        <v>113</v>
      </c>
      <c r="E59" s="43" t="s">
        <v>114</v>
      </c>
      <c r="F59" s="23"/>
      <c r="G59" s="24">
        <f t="shared" si="4"/>
        <v>12.5</v>
      </c>
      <c r="H59" s="25"/>
      <c r="I59" s="24">
        <f t="shared" si="5"/>
        <v>12.5</v>
      </c>
      <c r="J59" s="25"/>
      <c r="K59" s="24"/>
      <c r="L59" s="25"/>
      <c r="M59" s="24"/>
      <c r="N59" s="25"/>
      <c r="O59" s="24"/>
      <c r="P59" s="25"/>
      <c r="Q59" s="24"/>
      <c r="R59" s="26">
        <f t="shared" si="6"/>
        <v>0</v>
      </c>
      <c r="S59" s="24">
        <f t="shared" si="7"/>
      </c>
    </row>
    <row r="60" spans="1:19" ht="15.75">
      <c r="A60" s="11">
        <v>44</v>
      </c>
      <c r="B60" s="23"/>
      <c r="C60" s="43">
        <v>590</v>
      </c>
      <c r="D60" s="43" t="s">
        <v>115</v>
      </c>
      <c r="E60" s="43" t="s">
        <v>104</v>
      </c>
      <c r="F60" s="23"/>
      <c r="G60" s="24">
        <f t="shared" si="4"/>
        <v>12.5</v>
      </c>
      <c r="H60" s="25"/>
      <c r="I60" s="24">
        <f t="shared" si="5"/>
        <v>12.5</v>
      </c>
      <c r="J60" s="25"/>
      <c r="K60" s="24"/>
      <c r="L60" s="25"/>
      <c r="M60" s="24"/>
      <c r="N60" s="25"/>
      <c r="O60" s="24"/>
      <c r="P60" s="25"/>
      <c r="Q60" s="24"/>
      <c r="R60" s="26">
        <f t="shared" si="6"/>
        <v>0</v>
      </c>
      <c r="S60" s="24">
        <f t="shared" si="7"/>
      </c>
    </row>
    <row r="61" spans="1:19" ht="15.75">
      <c r="A61" s="11">
        <v>45</v>
      </c>
      <c r="B61" s="23"/>
      <c r="C61" s="43">
        <v>600</v>
      </c>
      <c r="D61" s="43" t="s">
        <v>116</v>
      </c>
      <c r="E61" s="43" t="s">
        <v>117</v>
      </c>
      <c r="F61" s="23"/>
      <c r="G61" s="24">
        <f t="shared" si="4"/>
        <v>12.5</v>
      </c>
      <c r="H61" s="25"/>
      <c r="I61" s="24">
        <f t="shared" si="5"/>
        <v>12.5</v>
      </c>
      <c r="J61" s="25"/>
      <c r="K61" s="24"/>
      <c r="L61" s="25"/>
      <c r="M61" s="24"/>
      <c r="N61" s="25"/>
      <c r="O61" s="24">
        <v>2.5</v>
      </c>
      <c r="P61" s="25"/>
      <c r="Q61" s="24"/>
      <c r="R61" s="26">
        <f t="shared" si="6"/>
        <v>0</v>
      </c>
      <c r="S61" s="24">
        <f t="shared" si="7"/>
      </c>
    </row>
    <row r="62" spans="1:19" ht="15.75">
      <c r="A62" s="11">
        <v>46</v>
      </c>
      <c r="B62" s="23"/>
      <c r="C62" s="43">
        <v>605</v>
      </c>
      <c r="D62" s="43" t="s">
        <v>118</v>
      </c>
      <c r="E62" s="43" t="s">
        <v>117</v>
      </c>
      <c r="F62" s="23"/>
      <c r="G62" s="24">
        <f t="shared" si="4"/>
        <v>12.5</v>
      </c>
      <c r="H62" s="25"/>
      <c r="I62" s="24">
        <f t="shared" si="5"/>
        <v>12.5</v>
      </c>
      <c r="J62" s="25"/>
      <c r="K62" s="24"/>
      <c r="L62" s="25"/>
      <c r="M62" s="24"/>
      <c r="N62" s="25"/>
      <c r="O62" s="24">
        <v>1.5</v>
      </c>
      <c r="P62" s="25"/>
      <c r="Q62" s="24"/>
      <c r="R62" s="26">
        <f t="shared" si="6"/>
        <v>0</v>
      </c>
      <c r="S62" s="24">
        <f t="shared" si="7"/>
      </c>
    </row>
    <row r="63" spans="2:19" ht="15.75">
      <c r="B63" s="27" t="s">
        <v>13</v>
      </c>
      <c r="C63" s="28" t="s">
        <v>30</v>
      </c>
      <c r="J63" s="12" t="s">
        <v>9</v>
      </c>
      <c r="K63" s="16"/>
      <c r="L63" s="16"/>
      <c r="M63" s="16"/>
      <c r="N63" s="16"/>
      <c r="O63" s="16"/>
      <c r="P63" s="21"/>
      <c r="Q63" s="21"/>
      <c r="R63" s="30"/>
      <c r="S63" s="31">
        <f>SUM(S17:S62)</f>
        <v>0</v>
      </c>
    </row>
    <row r="64" spans="2:19" ht="15.75">
      <c r="B64" s="42" t="s">
        <v>13</v>
      </c>
      <c r="C64" s="28" t="s">
        <v>29</v>
      </c>
      <c r="J64" s="12" t="s">
        <v>19</v>
      </c>
      <c r="K64" s="21"/>
      <c r="L64" s="21"/>
      <c r="M64" s="21"/>
      <c r="N64" s="21"/>
      <c r="O64" s="21"/>
      <c r="P64" s="21"/>
      <c r="Q64" s="21"/>
      <c r="R64" s="30"/>
      <c r="S64" s="16"/>
    </row>
    <row r="65" spans="2:19" ht="15.75">
      <c r="B65" s="27" t="s">
        <v>13</v>
      </c>
      <c r="C65" s="34"/>
      <c r="E65" s="3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4" ht="15.75">
      <c r="B66" s="27" t="s">
        <v>13</v>
      </c>
      <c r="C66" s="51" t="s">
        <v>37</v>
      </c>
      <c r="D66" s="45"/>
    </row>
    <row r="67" spans="2:4" ht="15.75">
      <c r="B67" s="27" t="s">
        <v>13</v>
      </c>
      <c r="D67" s="50" t="s">
        <v>28</v>
      </c>
    </row>
    <row r="68" spans="2:14" ht="18.75" customHeight="1">
      <c r="B68" s="27" t="s">
        <v>13</v>
      </c>
      <c r="D68" s="44" t="s">
        <v>31</v>
      </c>
      <c r="N68" s="47"/>
    </row>
    <row r="69" spans="2:4" ht="15.75">
      <c r="B69" s="27" t="s">
        <v>13</v>
      </c>
      <c r="D69" s="44" t="s">
        <v>35</v>
      </c>
    </row>
    <row r="70" spans="2:6" ht="15.75">
      <c r="B70" s="27" t="s">
        <v>13</v>
      </c>
      <c r="D70" s="44" t="s">
        <v>38</v>
      </c>
      <c r="E70" s="48" t="s">
        <v>39</v>
      </c>
      <c r="F70" s="44" t="s">
        <v>40</v>
      </c>
    </row>
    <row r="71" spans="2:3" ht="15.75">
      <c r="B71" s="27" t="s">
        <v>13</v>
      </c>
      <c r="C71" s="51" t="s">
        <v>49</v>
      </c>
    </row>
    <row r="72" spans="2:4" ht="15.75">
      <c r="B72" s="27" t="s">
        <v>13</v>
      </c>
      <c r="D72" s="12" t="s">
        <v>50</v>
      </c>
    </row>
    <row r="73" spans="2:17" ht="15.75">
      <c r="B73" s="27" t="s">
        <v>13</v>
      </c>
      <c r="D73" s="12" t="s">
        <v>51</v>
      </c>
      <c r="H73" s="90" t="s">
        <v>52</v>
      </c>
      <c r="I73" s="90"/>
      <c r="J73" s="90"/>
      <c r="K73" s="90"/>
      <c r="L73" s="90"/>
      <c r="M73" s="90"/>
      <c r="N73" s="90"/>
      <c r="O73" s="90"/>
      <c r="P73" s="90"/>
      <c r="Q73" s="90"/>
    </row>
    <row r="74" spans="2:4" ht="15.75">
      <c r="B74" s="27" t="s">
        <v>13</v>
      </c>
      <c r="D74" s="12" t="s">
        <v>53</v>
      </c>
    </row>
    <row r="75" spans="2:4" ht="15.75">
      <c r="B75" s="27" t="s">
        <v>13</v>
      </c>
      <c r="D75" s="12" t="s">
        <v>54</v>
      </c>
    </row>
  </sheetData>
  <autoFilter ref="B16:B68"/>
  <mergeCells count="31">
    <mergeCell ref="H73:Q73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62 P17:P62 L17:L62 J17:J62">
    <cfRule type="expression" priority="1" dxfId="0" stopIfTrue="1">
      <formula>(K17=0)</formula>
    </cfRule>
  </conditionalFormatting>
  <conditionalFormatting sqref="Q17:Q62 O17:O62 M17:M62 K17:K62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62">
      <formula1>0</formula1>
      <formula2>1</formula2>
    </dataValidation>
  </dataValidations>
  <hyperlinks>
    <hyperlink ref="E70" location="Sheet2!A1" display="cover letter "/>
    <hyperlink ref="H73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2007-04-19T15:07:46Z</cp:lastPrinted>
  <dcterms:created xsi:type="dcterms:W3CDTF">2001-11-19T15:24:38Z</dcterms:created>
  <dcterms:modified xsi:type="dcterms:W3CDTF">2007-05-01T15:23:41Z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