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'Sheet1'!$B$16:$B$53</definedName>
    <definedName name="_xlnm.Print_Area" localSheetId="1">'Sheet1'!$B$1:$S$60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L17" authorId="0">
      <text>
        <r>
          <rPr>
            <b/>
            <sz val="8"/>
            <rFont val="Tahoma"/>
            <family val="0"/>
          </rPr>
          <t>includes both Steel and Concrete</t>
        </r>
      </text>
    </comment>
    <comment ref="L18" authorId="0">
      <text>
        <r>
          <rPr>
            <b/>
            <sz val="8"/>
            <rFont val="Tahoma"/>
            <family val="0"/>
          </rPr>
          <t>Parts 6, 7, 8 of 11</t>
        </r>
      </text>
    </comment>
    <comment ref="L19" authorId="0">
      <text>
        <r>
          <rPr>
            <b/>
            <sz val="8"/>
            <rFont val="Tahoma"/>
            <family val="0"/>
          </rPr>
          <t>Parts 5, 7, 8 of 11</t>
        </r>
      </text>
    </comment>
  </commentList>
</comments>
</file>

<file path=xl/sharedStrings.xml><?xml version="1.0" encoding="utf-8"?>
<sst xmlns="http://schemas.openxmlformats.org/spreadsheetml/2006/main" count="141" uniqueCount="103">
  <si>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</si>
  <si>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</si>
  <si>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</si>
  <si>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</si>
  <si>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</si>
  <si>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</si>
  <si>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</si>
  <si>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</si>
  <si>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</si>
  <si>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</si>
  <si>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</si>
  <si>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</si>
  <si>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</si>
  <si>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</si>
  <si>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</si>
  <si>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</si>
  <si>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</si>
  <si>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</si>
  <si>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</si>
  <si>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</si>
  <si>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</si>
  <si>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</si>
  <si>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</si>
  <si>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</si>
  <si>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</si>
  <si>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</si>
  <si>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</si>
  <si>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</si>
  <si>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</si>
  <si>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</si>
  <si>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</si>
  <si>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</si>
  <si>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</si>
  <si>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</si>
  <si>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</si>
  <si>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</si>
  <si>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</si>
  <si>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</si>
  <si>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</si>
  <si>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</si>
  <si>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</si>
  <si>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</si>
  <si>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</si>
  <si>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</si>
  <si>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</si>
  <si>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</si>
  <si>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</si>
  <si>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</si>
  <si>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</si>
  <si>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</si>
  <si>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</si>
  <si>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</si>
  <si>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</si>
  <si>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</si>
  <si>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</si>
  <si>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IR-28685-A</t>
  </si>
  <si>
    <t>AA CB DC</t>
  </si>
  <si>
    <t>Bridge plans with only Steel Alternate</t>
  </si>
  <si>
    <t>Bridge plans with only Concrete Alternate</t>
  </si>
  <si>
    <t>IR-28844-A</t>
  </si>
  <si>
    <t>CB EJ</t>
  </si>
  <si>
    <t>IR-28882-A</t>
  </si>
  <si>
    <t>BA CB EE</t>
  </si>
  <si>
    <t>IR-29317-A</t>
  </si>
  <si>
    <t xml:space="preserve">BA CB </t>
  </si>
  <si>
    <t>IR-29367-A</t>
  </si>
  <si>
    <t>CB ET</t>
  </si>
  <si>
    <t>R-27725-A</t>
  </si>
  <si>
    <t>EI EJ</t>
  </si>
  <si>
    <t>R-28424-A</t>
  </si>
  <si>
    <t>CB EE</t>
  </si>
  <si>
    <t>R-28441-B</t>
  </si>
  <si>
    <t>BA CB</t>
  </si>
  <si>
    <t>R-28449-A</t>
  </si>
  <si>
    <t>R-28504-A</t>
  </si>
  <si>
    <t>BA</t>
  </si>
  <si>
    <t>R-28774-A</t>
  </si>
  <si>
    <t>R-28814-B</t>
  </si>
  <si>
    <t>DA CB</t>
  </si>
  <si>
    <t>R-28883-A</t>
  </si>
  <si>
    <t>R-28904-A</t>
  </si>
  <si>
    <t>AB EQ</t>
  </si>
  <si>
    <t>R-28961-A</t>
  </si>
  <si>
    <t>R-29042-A</t>
  </si>
  <si>
    <t>EJ EI</t>
  </si>
  <si>
    <t>R-29129-A</t>
  </si>
  <si>
    <t>R-29299-A</t>
  </si>
  <si>
    <t>RS-28823-A</t>
  </si>
  <si>
    <t>RS-28828-A</t>
  </si>
  <si>
    <t>RS-28833-A</t>
  </si>
  <si>
    <t>RS-28989-A</t>
  </si>
  <si>
    <t>RS-29203-A</t>
  </si>
  <si>
    <t>B-28567-B</t>
  </si>
  <si>
    <t xml:space="preserve">DA  </t>
  </si>
  <si>
    <t>B-28732-A</t>
  </si>
  <si>
    <t>EM</t>
  </si>
  <si>
    <t>B-28797-A</t>
  </si>
  <si>
    <t>DB</t>
  </si>
  <si>
    <t>M-29156-B</t>
  </si>
  <si>
    <t>ES</t>
  </si>
  <si>
    <t>M-29185-A</t>
  </si>
  <si>
    <t>T-28870-A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</si>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</sst>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1" fillId="0" borderId="27" xfId="21" applyFont="1" applyFill="1" applyBorder="1" applyAlignment="1">
      <alignment horizontal="left" wrapText="1"/>
      <protection/>
    </xf>
    <xf numFmtId="0" fontId="21" fillId="0" borderId="6" xfId="21" applyFont="1" applyFill="1" applyBorder="1" applyAlignment="1">
      <alignment horizontal="left" wrapText="1"/>
      <protection/>
    </xf>
    <xf numFmtId="0" fontId="21" fillId="0" borderId="28" xfId="21" applyFont="1" applyFill="1" applyBorder="1" applyAlignment="1">
      <alignment horizontal="left" wrapText="1"/>
      <protection/>
    </xf>
    <xf numFmtId="165" fontId="3" fillId="0" borderId="29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30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"/>
  <sheetViews>
    <sheetView showGridLines="0" tabSelected="1" workbookViewId="0" topLeftCell="A1">
      <selection activeCell="U10" sqref="U1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7.00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3"/>
      <c r="R1" s="13"/>
      <c r="S1" s="13"/>
    </row>
    <row r="2" spans="3:19" ht="15.75">
      <c r="C2" s="81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3"/>
      <c r="R2" s="13"/>
      <c r="S2" s="13"/>
    </row>
    <row r="3" spans="3:19" ht="15.75">
      <c r="C3" s="86" t="s">
        <v>3</v>
      </c>
      <c r="D3" s="86"/>
      <c r="E3" s="15"/>
      <c r="F3" s="84"/>
      <c r="G3" s="84"/>
      <c r="H3" s="84"/>
      <c r="I3" s="84"/>
      <c r="J3" s="84"/>
      <c r="K3" s="84"/>
      <c r="L3" s="84"/>
      <c r="M3" s="84"/>
      <c r="N3" s="14"/>
      <c r="O3" s="14"/>
      <c r="P3" s="14"/>
      <c r="Q3" s="16"/>
      <c r="R3" s="16"/>
      <c r="S3" s="16"/>
    </row>
    <row r="4" spans="3:19" ht="15.75">
      <c r="C4" s="86" t="s">
        <v>2</v>
      </c>
      <c r="D4" s="86"/>
      <c r="E4" s="15"/>
      <c r="F4" s="84"/>
      <c r="G4" s="84"/>
      <c r="H4" s="84"/>
      <c r="I4" s="84"/>
      <c r="J4" s="84"/>
      <c r="K4" s="84"/>
      <c r="L4" s="84"/>
      <c r="M4" s="84"/>
      <c r="N4" s="14"/>
      <c r="O4" s="14"/>
      <c r="P4" s="14"/>
      <c r="Q4" s="16"/>
      <c r="R4" s="16"/>
      <c r="S4" s="16"/>
    </row>
    <row r="5" spans="3:19" ht="15.75">
      <c r="C5" s="86" t="s">
        <v>34</v>
      </c>
      <c r="D5" s="100"/>
      <c r="E5" s="100"/>
      <c r="F5" s="100"/>
      <c r="G5" s="100"/>
      <c r="H5" s="101"/>
      <c r="I5" s="98"/>
      <c r="J5" s="99"/>
      <c r="K5" s="99"/>
      <c r="L5" s="99"/>
      <c r="M5" s="99"/>
      <c r="N5" s="99"/>
      <c r="O5" s="99"/>
      <c r="P5" s="99"/>
      <c r="Q5" s="16"/>
      <c r="R5" s="16"/>
      <c r="S5" s="16"/>
    </row>
    <row r="6" spans="3:19" ht="15.75">
      <c r="C6" s="17" t="s">
        <v>4</v>
      </c>
      <c r="D6" s="83"/>
      <c r="E6" s="83"/>
      <c r="F6" s="83"/>
      <c r="G6" s="83"/>
      <c r="H6" s="83"/>
      <c r="I6" s="14" t="s">
        <v>5</v>
      </c>
      <c r="J6" s="83"/>
      <c r="K6" s="83"/>
      <c r="L6" s="85" t="s">
        <v>6</v>
      </c>
      <c r="M6" s="85"/>
      <c r="N6" s="83"/>
      <c r="O6" s="83"/>
      <c r="P6" s="83"/>
      <c r="Q6" s="16"/>
      <c r="R6" s="16"/>
      <c r="S6" s="16"/>
    </row>
    <row r="7" spans="3:19" ht="15.75">
      <c r="C7" s="14" t="s">
        <v>14</v>
      </c>
      <c r="D7" s="14"/>
      <c r="E7" s="14"/>
      <c r="F7" s="80"/>
      <c r="G7" s="80"/>
      <c r="H7" s="80"/>
      <c r="I7" s="80"/>
      <c r="J7" s="80"/>
      <c r="K7" s="80"/>
      <c r="L7" s="80"/>
      <c r="M7" s="103" t="s">
        <v>25</v>
      </c>
      <c r="N7" s="104"/>
      <c r="O7" s="104"/>
      <c r="P7" s="104"/>
      <c r="Q7" s="9"/>
      <c r="R7" s="9"/>
      <c r="S7" s="9"/>
    </row>
    <row r="8" spans="3:19" ht="15.75">
      <c r="C8" s="14" t="s">
        <v>15</v>
      </c>
      <c r="D8" s="14"/>
      <c r="E8" s="14"/>
      <c r="F8" s="87"/>
      <c r="G8" s="87"/>
      <c r="H8" s="87"/>
      <c r="I8" s="87"/>
      <c r="J8" s="87"/>
      <c r="K8" s="87"/>
      <c r="L8" s="87"/>
      <c r="M8" s="104"/>
      <c r="N8" s="104"/>
      <c r="O8" s="104"/>
      <c r="P8" s="104"/>
      <c r="Q8" s="10"/>
      <c r="R8" s="10"/>
      <c r="S8" s="10"/>
    </row>
    <row r="9" spans="3:19" ht="15.75">
      <c r="C9" s="14" t="s">
        <v>16</v>
      </c>
      <c r="D9" s="14"/>
      <c r="E9" s="14"/>
      <c r="F9" s="87"/>
      <c r="G9" s="102"/>
      <c r="H9" s="102"/>
      <c r="I9" s="102"/>
      <c r="J9" s="102"/>
      <c r="K9" s="102"/>
      <c r="L9" s="102"/>
      <c r="M9" s="104"/>
      <c r="N9" s="104"/>
      <c r="O9" s="104"/>
      <c r="P9" s="104"/>
      <c r="Q9" s="10"/>
      <c r="R9" s="10"/>
      <c r="S9" s="10"/>
    </row>
    <row r="10" spans="3:19" ht="15.75">
      <c r="C10" s="14" t="s">
        <v>32</v>
      </c>
      <c r="D10" s="14"/>
      <c r="E10" s="14"/>
      <c r="F10" s="88"/>
      <c r="G10" s="88"/>
      <c r="H10" s="88"/>
      <c r="I10" s="88"/>
      <c r="J10" s="88"/>
      <c r="K10" s="88"/>
      <c r="L10" s="88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8"/>
      <c r="G11" s="89"/>
      <c r="H11" s="89"/>
      <c r="I11" s="89"/>
      <c r="J11" s="89"/>
      <c r="K11" s="89"/>
      <c r="L11" s="89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3"/>
      <c r="R13" s="7"/>
      <c r="S13" s="9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39134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4"/>
      <c r="Q14" s="95"/>
      <c r="R14" s="1"/>
      <c r="S14" s="9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6"/>
      <c r="Q15" s="97"/>
      <c r="R15" s="6"/>
      <c r="S15" s="9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131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174.5</v>
      </c>
      <c r="L17" s="25"/>
      <c r="M17" s="24">
        <v>124</v>
      </c>
      <c r="N17" s="25"/>
      <c r="O17" s="24">
        <v>62</v>
      </c>
      <c r="P17" s="25"/>
      <c r="Q17" s="24">
        <v>105.5</v>
      </c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3"/>
      <c r="C18" s="43"/>
      <c r="D18" s="43"/>
      <c r="E18" s="77" t="s">
        <v>57</v>
      </c>
      <c r="F18" s="78"/>
      <c r="G18" s="78"/>
      <c r="H18" s="78"/>
      <c r="I18" s="78"/>
      <c r="J18" s="78"/>
      <c r="K18" s="79"/>
      <c r="L18" s="25"/>
      <c r="M18" s="24">
        <v>83.5</v>
      </c>
      <c r="N18" s="25"/>
      <c r="O18" s="24"/>
      <c r="P18" s="25"/>
      <c r="Q18" s="24"/>
      <c r="R18" s="26">
        <f>IF(B18="",0,F18+H18+J18+L18+N18+P18)</f>
        <v>0</v>
      </c>
      <c r="S18" s="24">
        <f>IF(R18=0,"",L18*M18)</f>
      </c>
    </row>
    <row r="19" spans="2:19" ht="15.75">
      <c r="B19" s="23"/>
      <c r="C19" s="43"/>
      <c r="D19" s="43"/>
      <c r="E19" s="77" t="s">
        <v>58</v>
      </c>
      <c r="F19" s="78"/>
      <c r="G19" s="78"/>
      <c r="H19" s="78"/>
      <c r="I19" s="78"/>
      <c r="J19" s="78"/>
      <c r="K19" s="79"/>
      <c r="L19" s="25"/>
      <c r="M19" s="24">
        <v>82</v>
      </c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2</v>
      </c>
      <c r="B20" s="23"/>
      <c r="C20" s="43">
        <v>141</v>
      </c>
      <c r="D20" s="43" t="s">
        <v>59</v>
      </c>
      <c r="E20" s="43" t="s">
        <v>60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>
        <v>33</v>
      </c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1:19" ht="15.75">
      <c r="A21" s="11">
        <v>3</v>
      </c>
      <c r="B21" s="23"/>
      <c r="C21" s="43">
        <v>151</v>
      </c>
      <c r="D21" s="43" t="s">
        <v>61</v>
      </c>
      <c r="E21" s="43" t="s">
        <v>62</v>
      </c>
      <c r="F21" s="23"/>
      <c r="G21" s="24">
        <f aca="true" t="shared" si="0" ref="G21:G47">IF(D21="","",12.5)</f>
        <v>12.5</v>
      </c>
      <c r="H21" s="25"/>
      <c r="I21" s="24">
        <f aca="true" t="shared" si="1" ref="I21:I47">IF(D21="","",12.5)</f>
        <v>12.5</v>
      </c>
      <c r="J21" s="25"/>
      <c r="K21" s="24">
        <v>116</v>
      </c>
      <c r="L21" s="25"/>
      <c r="M21" s="24">
        <v>58.5</v>
      </c>
      <c r="N21" s="25"/>
      <c r="O21" s="24">
        <v>24.5</v>
      </c>
      <c r="P21" s="25"/>
      <c r="Q21" s="24">
        <v>44</v>
      </c>
      <c r="R21" s="26">
        <f aca="true" t="shared" si="2" ref="R21:R47">IF(B21="",0,F21+H21+J21+L21+N21+P21)</f>
        <v>0</v>
      </c>
      <c r="S21" s="24">
        <f aca="true" t="shared" si="3" ref="S21:S47">IF(R21=0,"",F21*G21+H21*I21+J21*K21+L21*M21+N21*O21+P21*Q21)</f>
      </c>
    </row>
    <row r="22" spans="1:19" ht="15.75">
      <c r="A22" s="11">
        <v>4</v>
      </c>
      <c r="B22" s="23"/>
      <c r="C22" s="43">
        <v>161</v>
      </c>
      <c r="D22" s="43" t="s">
        <v>63</v>
      </c>
      <c r="E22" s="43" t="s">
        <v>64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14.5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5</v>
      </c>
      <c r="B23" s="23"/>
      <c r="C23" s="43">
        <v>171</v>
      </c>
      <c r="D23" s="43" t="s">
        <v>65</v>
      </c>
      <c r="E23" s="43" t="s">
        <v>66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1.5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6</v>
      </c>
      <c r="B24" s="23"/>
      <c r="C24" s="43">
        <v>201</v>
      </c>
      <c r="D24" s="43" t="s">
        <v>67</v>
      </c>
      <c r="E24" s="43" t="s">
        <v>68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7</v>
      </c>
      <c r="B25" s="23"/>
      <c r="C25" s="43">
        <v>211</v>
      </c>
      <c r="D25" s="43" t="s">
        <v>69</v>
      </c>
      <c r="E25" s="43" t="s">
        <v>70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70.5</v>
      </c>
      <c r="L25" s="25"/>
      <c r="M25" s="24"/>
      <c r="N25" s="25"/>
      <c r="O25" s="24"/>
      <c r="P25" s="25"/>
      <c r="Q25" s="24">
        <v>46</v>
      </c>
      <c r="R25" s="26">
        <f t="shared" si="2"/>
        <v>0</v>
      </c>
      <c r="S25" s="24">
        <f t="shared" si="3"/>
      </c>
    </row>
    <row r="26" spans="1:19" ht="15.75">
      <c r="A26" s="11">
        <v>8</v>
      </c>
      <c r="B26" s="23"/>
      <c r="C26" s="43">
        <v>215</v>
      </c>
      <c r="D26" s="43" t="s">
        <v>71</v>
      </c>
      <c r="E26" s="43" t="s">
        <v>72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>
        <v>66.5</v>
      </c>
      <c r="L26" s="25"/>
      <c r="M26" s="24">
        <v>4</v>
      </c>
      <c r="N26" s="25"/>
      <c r="O26" s="24">
        <v>10</v>
      </c>
      <c r="P26" s="25"/>
      <c r="Q26" s="24">
        <v>26.5</v>
      </c>
      <c r="R26" s="26">
        <f t="shared" si="2"/>
        <v>0</v>
      </c>
      <c r="S26" s="24">
        <f t="shared" si="3"/>
      </c>
    </row>
    <row r="27" spans="1:19" ht="15.75">
      <c r="A27" s="11">
        <v>9</v>
      </c>
      <c r="B27" s="23"/>
      <c r="C27" s="43">
        <v>221</v>
      </c>
      <c r="D27" s="43" t="s">
        <v>73</v>
      </c>
      <c r="E27" s="43" t="s">
        <v>70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10</v>
      </c>
      <c r="B28" s="23"/>
      <c r="C28" s="43">
        <v>231</v>
      </c>
      <c r="D28" s="43" t="s">
        <v>74</v>
      </c>
      <c r="E28" s="43" t="s">
        <v>75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>
        <v>17</v>
      </c>
      <c r="L28" s="25"/>
      <c r="M28" s="24"/>
      <c r="N28" s="25"/>
      <c r="O28" s="24"/>
      <c r="P28" s="25"/>
      <c r="Q28" s="24"/>
      <c r="R28" s="26">
        <f t="shared" si="2"/>
        <v>0</v>
      </c>
      <c r="S28" s="24">
        <f>IF(R28=0,"",F28*G28+H28*I28+J28*K28+L28*M28+N28*O28+P28*Q28)</f>
      </c>
    </row>
    <row r="29" spans="1:19" ht="15.75">
      <c r="A29" s="11">
        <v>11</v>
      </c>
      <c r="B29" s="23"/>
      <c r="C29" s="43">
        <v>241</v>
      </c>
      <c r="D29" s="43" t="s">
        <v>76</v>
      </c>
      <c r="E29" s="43" t="s">
        <v>72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>
        <v>16.5</v>
      </c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12</v>
      </c>
      <c r="B30" s="23"/>
      <c r="C30" s="43">
        <v>245</v>
      </c>
      <c r="D30" s="43" t="s">
        <v>77</v>
      </c>
      <c r="E30" s="43" t="s">
        <v>78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>
        <v>22</v>
      </c>
      <c r="L30" s="25"/>
      <c r="M30" s="24"/>
      <c r="N30" s="25"/>
      <c r="O30" s="24"/>
      <c r="P30" s="25"/>
      <c r="Q30" s="24">
        <v>14</v>
      </c>
      <c r="R30" s="26">
        <f t="shared" si="2"/>
        <v>0</v>
      </c>
      <c r="S30" s="24">
        <f t="shared" si="3"/>
      </c>
    </row>
    <row r="31" spans="1:19" ht="15.75">
      <c r="A31" s="11">
        <v>13</v>
      </c>
      <c r="B31" s="23"/>
      <c r="C31" s="43">
        <v>251</v>
      </c>
      <c r="D31" s="43" t="s">
        <v>79</v>
      </c>
      <c r="E31" s="43" t="s">
        <v>68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14</v>
      </c>
      <c r="B32" s="23"/>
      <c r="C32" s="43">
        <v>261</v>
      </c>
      <c r="D32" s="43" t="s">
        <v>80</v>
      </c>
      <c r="E32" s="43" t="s">
        <v>81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15</v>
      </c>
      <c r="B33" s="23"/>
      <c r="C33" s="43">
        <v>281</v>
      </c>
      <c r="D33" s="43" t="s">
        <v>82</v>
      </c>
      <c r="E33" s="43" t="s">
        <v>75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>IF(R33=0,"",F33*G33+H33*I33+J33*K33+L33*M33+N33*O33+P33*Q33)</f>
      </c>
    </row>
    <row r="34" spans="1:19" ht="15.75">
      <c r="A34" s="11">
        <v>16</v>
      </c>
      <c r="B34" s="23"/>
      <c r="C34" s="43">
        <v>291</v>
      </c>
      <c r="D34" s="43" t="s">
        <v>83</v>
      </c>
      <c r="E34" s="43" t="s">
        <v>84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17</v>
      </c>
      <c r="B35" s="23"/>
      <c r="C35" s="43">
        <v>301</v>
      </c>
      <c r="D35" s="43" t="s">
        <v>85</v>
      </c>
      <c r="E35" s="43" t="s">
        <v>62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>
        <v>45</v>
      </c>
      <c r="L35" s="25"/>
      <c r="M35" s="24"/>
      <c r="N35" s="25"/>
      <c r="O35" s="24"/>
      <c r="P35" s="25"/>
      <c r="Q35" s="24">
        <v>17.5</v>
      </c>
      <c r="R35" s="26">
        <f t="shared" si="2"/>
        <v>0</v>
      </c>
      <c r="S35" s="24">
        <f t="shared" si="3"/>
      </c>
    </row>
    <row r="36" spans="1:19" ht="15.75">
      <c r="A36" s="11">
        <v>18</v>
      </c>
      <c r="B36" s="23"/>
      <c r="C36" s="43">
        <v>311</v>
      </c>
      <c r="D36" s="43" t="s">
        <v>86</v>
      </c>
      <c r="E36" s="43" t="s">
        <v>62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>
        <v>18.5</v>
      </c>
      <c r="L36" s="25"/>
      <c r="M36" s="24"/>
      <c r="N36" s="25"/>
      <c r="O36" s="24"/>
      <c r="P36" s="25"/>
      <c r="Q36" s="24">
        <v>16.5</v>
      </c>
      <c r="R36" s="26">
        <f t="shared" si="2"/>
        <v>0</v>
      </c>
      <c r="S36" s="24">
        <f t="shared" si="3"/>
      </c>
    </row>
    <row r="37" spans="1:19" ht="15.75">
      <c r="A37" s="11">
        <v>19</v>
      </c>
      <c r="B37" s="23"/>
      <c r="C37" s="43">
        <v>341</v>
      </c>
      <c r="D37" s="43" t="s">
        <v>87</v>
      </c>
      <c r="E37" s="43" t="s">
        <v>75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20</v>
      </c>
      <c r="B38" s="23"/>
      <c r="C38" s="43">
        <v>351</v>
      </c>
      <c r="D38" s="43" t="s">
        <v>88</v>
      </c>
      <c r="E38" s="43" t="s">
        <v>75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21</v>
      </c>
      <c r="B39" s="23"/>
      <c r="C39" s="43">
        <v>361</v>
      </c>
      <c r="D39" s="43" t="s">
        <v>89</v>
      </c>
      <c r="E39" s="43" t="s">
        <v>75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22</v>
      </c>
      <c r="B40" s="23"/>
      <c r="C40" s="43">
        <v>371</v>
      </c>
      <c r="D40" s="43" t="s">
        <v>90</v>
      </c>
      <c r="E40" s="43" t="s">
        <v>75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23</v>
      </c>
      <c r="B41" s="23"/>
      <c r="C41" s="43">
        <v>391</v>
      </c>
      <c r="D41" s="43" t="s">
        <v>91</v>
      </c>
      <c r="E41" s="43" t="s">
        <v>75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>
        <v>24</v>
      </c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24</v>
      </c>
      <c r="B42" s="23"/>
      <c r="C42" s="43">
        <v>411</v>
      </c>
      <c r="D42" s="43" t="s">
        <v>92</v>
      </c>
      <c r="E42" s="43" t="s">
        <v>93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>
        <v>14</v>
      </c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25</v>
      </c>
      <c r="B43" s="23"/>
      <c r="C43" s="43">
        <v>421</v>
      </c>
      <c r="D43" s="43" t="s">
        <v>94</v>
      </c>
      <c r="E43" s="43" t="s">
        <v>95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/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26</v>
      </c>
      <c r="B44" s="23"/>
      <c r="C44" s="43">
        <v>431</v>
      </c>
      <c r="D44" s="43" t="s">
        <v>96</v>
      </c>
      <c r="E44" s="43" t="s">
        <v>97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>
        <v>29</v>
      </c>
      <c r="N44" s="25"/>
      <c r="O44" s="24"/>
      <c r="P44" s="25"/>
      <c r="Q44" s="24"/>
      <c r="R44" s="26">
        <f t="shared" si="2"/>
        <v>0</v>
      </c>
      <c r="S44" s="24">
        <f t="shared" si="3"/>
      </c>
    </row>
    <row r="45" spans="1:19" ht="15.75">
      <c r="A45" s="11">
        <v>27</v>
      </c>
      <c r="B45" s="23"/>
      <c r="C45" s="43">
        <v>461</v>
      </c>
      <c r="D45" s="43" t="s">
        <v>98</v>
      </c>
      <c r="E45" s="43" t="s">
        <v>99</v>
      </c>
      <c r="F45" s="23"/>
      <c r="G45" s="24">
        <f t="shared" si="0"/>
        <v>12.5</v>
      </c>
      <c r="H45" s="25"/>
      <c r="I45" s="24">
        <f t="shared" si="1"/>
        <v>12.5</v>
      </c>
      <c r="J45" s="25"/>
      <c r="K45" s="24"/>
      <c r="L45" s="25"/>
      <c r="M45" s="24"/>
      <c r="N45" s="25"/>
      <c r="O45" s="24"/>
      <c r="P45" s="25"/>
      <c r="Q45" s="24"/>
      <c r="R45" s="26">
        <f t="shared" si="2"/>
        <v>0</v>
      </c>
      <c r="S45" s="24">
        <f t="shared" si="3"/>
      </c>
    </row>
    <row r="46" spans="1:19" ht="15.75">
      <c r="A46" s="11">
        <v>28</v>
      </c>
      <c r="B46" s="23"/>
      <c r="C46" s="43">
        <v>471</v>
      </c>
      <c r="D46" s="43" t="s">
        <v>100</v>
      </c>
      <c r="E46" s="43" t="s">
        <v>75</v>
      </c>
      <c r="F46" s="23"/>
      <c r="G46" s="24">
        <f t="shared" si="0"/>
        <v>12.5</v>
      </c>
      <c r="H46" s="25"/>
      <c r="I46" s="24">
        <f t="shared" si="1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2"/>
        <v>0</v>
      </c>
      <c r="S46" s="24">
        <f t="shared" si="3"/>
      </c>
    </row>
    <row r="47" spans="1:19" ht="15.75">
      <c r="A47" s="11">
        <v>29</v>
      </c>
      <c r="B47" s="23"/>
      <c r="C47" s="43">
        <v>511</v>
      </c>
      <c r="D47" s="43" t="s">
        <v>101</v>
      </c>
      <c r="E47" s="43" t="s">
        <v>102</v>
      </c>
      <c r="F47" s="23"/>
      <c r="G47" s="24">
        <f t="shared" si="0"/>
        <v>12.5</v>
      </c>
      <c r="H47" s="25"/>
      <c r="I47" s="24">
        <f t="shared" si="1"/>
        <v>12.5</v>
      </c>
      <c r="J47" s="25"/>
      <c r="K47" s="24"/>
      <c r="L47" s="25"/>
      <c r="M47" s="24"/>
      <c r="N47" s="25"/>
      <c r="O47" s="24">
        <v>4.5</v>
      </c>
      <c r="P47" s="25"/>
      <c r="Q47" s="24"/>
      <c r="R47" s="26">
        <f t="shared" si="2"/>
        <v>0</v>
      </c>
      <c r="S47" s="24">
        <f t="shared" si="3"/>
      </c>
    </row>
    <row r="48" spans="2:19" ht="15.75">
      <c r="B48" s="27" t="s">
        <v>13</v>
      </c>
      <c r="C48" s="28" t="s">
        <v>30</v>
      </c>
      <c r="J48" s="12" t="s">
        <v>9</v>
      </c>
      <c r="K48" s="16"/>
      <c r="L48" s="16"/>
      <c r="M48" s="16"/>
      <c r="N48" s="16"/>
      <c r="O48" s="16"/>
      <c r="P48" s="21"/>
      <c r="Q48" s="21"/>
      <c r="R48" s="30"/>
      <c r="S48" s="31">
        <f>SUM(S17:S47)</f>
        <v>0</v>
      </c>
    </row>
    <row r="49" spans="2:19" ht="15.75">
      <c r="B49" s="42" t="s">
        <v>13</v>
      </c>
      <c r="C49" s="28" t="s">
        <v>29</v>
      </c>
      <c r="J49" s="12" t="s">
        <v>19</v>
      </c>
      <c r="K49" s="21"/>
      <c r="L49" s="21"/>
      <c r="M49" s="21"/>
      <c r="N49" s="21"/>
      <c r="O49" s="21"/>
      <c r="P49" s="21"/>
      <c r="Q49" s="21"/>
      <c r="R49" s="30"/>
      <c r="S49" s="16"/>
    </row>
    <row r="50" spans="2:19" ht="15.75">
      <c r="B50" s="27" t="s">
        <v>13</v>
      </c>
      <c r="C50" s="34"/>
      <c r="E50" s="3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2:4" ht="15.75">
      <c r="B51" s="27" t="s">
        <v>13</v>
      </c>
      <c r="C51" s="51" t="s">
        <v>37</v>
      </c>
      <c r="D51" s="45"/>
    </row>
    <row r="52" spans="2:4" ht="15.75">
      <c r="B52" s="27" t="s">
        <v>13</v>
      </c>
      <c r="D52" s="50" t="s">
        <v>28</v>
      </c>
    </row>
    <row r="53" spans="2:14" ht="18.75" customHeight="1">
      <c r="B53" s="27" t="s">
        <v>13</v>
      </c>
      <c r="D53" s="44" t="s">
        <v>31</v>
      </c>
      <c r="N53" s="47"/>
    </row>
    <row r="54" spans="2:4" ht="15.75">
      <c r="B54" s="27" t="s">
        <v>13</v>
      </c>
      <c r="D54" s="44" t="s">
        <v>35</v>
      </c>
    </row>
    <row r="55" spans="2:6" ht="15.75">
      <c r="B55" s="27" t="s">
        <v>13</v>
      </c>
      <c r="D55" s="44" t="s">
        <v>38</v>
      </c>
      <c r="E55" s="48" t="s">
        <v>39</v>
      </c>
      <c r="F55" s="44" t="s">
        <v>40</v>
      </c>
    </row>
    <row r="56" spans="2:3" ht="15.75">
      <c r="B56" s="27" t="s">
        <v>13</v>
      </c>
      <c r="C56" s="51" t="s">
        <v>49</v>
      </c>
    </row>
    <row r="57" spans="2:4" ht="15.75">
      <c r="B57" s="27" t="s">
        <v>13</v>
      </c>
      <c r="D57" s="12" t="s">
        <v>50</v>
      </c>
    </row>
    <row r="58" spans="2:17" ht="15.75">
      <c r="B58" s="27" t="s">
        <v>13</v>
      </c>
      <c r="D58" s="12" t="s">
        <v>51</v>
      </c>
      <c r="H58" s="59" t="s">
        <v>52</v>
      </c>
      <c r="I58" s="59"/>
      <c r="J58" s="59"/>
      <c r="K58" s="59"/>
      <c r="L58" s="59"/>
      <c r="M58" s="59"/>
      <c r="N58" s="59"/>
      <c r="O58" s="59"/>
      <c r="P58" s="59"/>
      <c r="Q58" s="59"/>
    </row>
    <row r="59" spans="2:4" ht="15.75">
      <c r="B59" s="27" t="s">
        <v>13</v>
      </c>
      <c r="D59" s="12" t="s">
        <v>53</v>
      </c>
    </row>
    <row r="60" spans="2:4" ht="15.75">
      <c r="B60" s="27" t="s">
        <v>13</v>
      </c>
      <c r="D60" s="12" t="s">
        <v>54</v>
      </c>
    </row>
  </sheetData>
  <autoFilter ref="B16:B53"/>
  <mergeCells count="33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11:L11"/>
    <mergeCell ref="L13:M15"/>
    <mergeCell ref="E19:K19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58:Q58"/>
    <mergeCell ref="A13:A15"/>
    <mergeCell ref="H13:I15"/>
    <mergeCell ref="E13:E16"/>
    <mergeCell ref="C15:D15"/>
    <mergeCell ref="C14:D14"/>
    <mergeCell ref="C13:D13"/>
    <mergeCell ref="N13:O15"/>
    <mergeCell ref="E18:K18"/>
    <mergeCell ref="F13:G15"/>
  </mergeCells>
  <conditionalFormatting sqref="J17 N17:N47 P17:P47 L17:L47 J20:J47">
    <cfRule type="expression" priority="1" dxfId="0" stopIfTrue="1">
      <formula>(K17=0)</formula>
    </cfRule>
  </conditionalFormatting>
  <conditionalFormatting sqref="Q17:Q47 O17:O47 M17:M47 K17 K20:K4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 F20:F47">
      <formula1>0</formula1>
      <formula2>1</formula2>
    </dataValidation>
  </dataValidations>
  <hyperlinks>
    <hyperlink ref="E55" location="Sheet2!A1" display="cover letter "/>
    <hyperlink ref="H5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2007-01-24T21:13:34Z</cp:lastPrinted>
  <dcterms:created xsi:type="dcterms:W3CDTF">2001-11-19T15:24:38Z</dcterms:created>
  <dcterms:modified xsi:type="dcterms:W3CDTF">2007-01-30T21:28:45Z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