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'Sheet1'!$B$16:$B$65</definedName>
    <definedName name="_xlnm.Print_Area" localSheetId="1">'Sheet1'!$B$1:$S$72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<sst xmlns="http://schemas.openxmlformats.org/spreadsheetml/2006/main" count="205" uniqueCount="119">
  <si>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</si>
  <si>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</si>
  <si>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</si>
  <si>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</si>
  <si>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</si>
  <si>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</si>
  <si>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</si>
  <si>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</si>
  <si>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</si>
  <si>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</si>
  <si>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</si>
  <si>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</si>
  <si>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</si>
  <si>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</si>
  <si>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</si>
  <si>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</si>
  <si>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</si>
  <si>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</si>
  <si>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</si>
  <si>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</si>
  <si>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</si>
  <si>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</si>
  <si>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</si>
  <si>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</si>
  <si>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</si>
  <si>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</si>
  <si>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</si>
  <si>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</si>
  <si>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</si>
  <si>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</si>
  <si>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</si>
  <si>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</si>
  <si>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</si>
  <si>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</si>
  <si>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</si>
  <si>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</si>
  <si>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</si>
  <si>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</si>
  <si>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</si>
  <si>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</si>
  <si>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</si>
  <si>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</si>
  <si>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</si>
  <si>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</si>
  <si>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</si>
  <si>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</si>
  <si>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</si>
  <si>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</si>
  <si>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</si>
  <si>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</si>
  <si>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</si>
  <si>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</si>
  <si>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Vincennes</t>
  </si>
  <si>
    <t>Laporte</t>
  </si>
  <si>
    <t>Greenfield</t>
  </si>
  <si>
    <t>Seymour</t>
  </si>
  <si>
    <t>Ft. Wayne</t>
  </si>
  <si>
    <t>DA</t>
  </si>
  <si>
    <t>Crawfordsville</t>
  </si>
  <si>
    <t>IR-27925-A</t>
  </si>
  <si>
    <t>IR-29899-A</t>
  </si>
  <si>
    <t>R-25977-A</t>
  </si>
  <si>
    <t>R-26456-A</t>
  </si>
  <si>
    <t>R-27716-A</t>
  </si>
  <si>
    <t>R-27717-A</t>
  </si>
  <si>
    <t>R-27718-A</t>
  </si>
  <si>
    <t>R-27719-A</t>
  </si>
  <si>
    <t>R-27720-A</t>
  </si>
  <si>
    <t>R-27722-A</t>
  </si>
  <si>
    <t>R-28701-A</t>
  </si>
  <si>
    <t>R-28787-A</t>
  </si>
  <si>
    <t>R-28854-A</t>
  </si>
  <si>
    <t>R-28948-A</t>
  </si>
  <si>
    <t>R-28971-A</t>
  </si>
  <si>
    <t>R-28985-A</t>
  </si>
  <si>
    <t>R-29046-A</t>
  </si>
  <si>
    <t>R-29195-A</t>
  </si>
  <si>
    <t>R-29208-A</t>
  </si>
  <si>
    <t>R-29471-A</t>
  </si>
  <si>
    <t>RS-27302-A</t>
  </si>
  <si>
    <t>RS-28223-A</t>
  </si>
  <si>
    <t>RS-28816-A</t>
  </si>
  <si>
    <t>RS-29141-A</t>
  </si>
  <si>
    <t>RS-29207-A</t>
  </si>
  <si>
    <t>RS-29525-A</t>
  </si>
  <si>
    <t>RS-29829-A</t>
  </si>
  <si>
    <t>RS-29838-A</t>
  </si>
  <si>
    <t>RS-29841-A</t>
  </si>
  <si>
    <t>B-27434-A</t>
  </si>
  <si>
    <t>B-28646-A</t>
  </si>
  <si>
    <t>B-28647-A</t>
  </si>
  <si>
    <t>B-29013-A</t>
  </si>
  <si>
    <t>B-29533-A</t>
  </si>
  <si>
    <t>B-29830-A</t>
  </si>
  <si>
    <t>M-29831-A</t>
  </si>
  <si>
    <t>M-29836-A</t>
  </si>
  <si>
    <t>M-30061-A</t>
  </si>
  <si>
    <t>M-30044-A</t>
  </si>
  <si>
    <t>T-29264-A</t>
  </si>
  <si>
    <t>T-30386-A</t>
  </si>
  <si>
    <t>TM-29938-A</t>
  </si>
  <si>
    <t>TM-30046-A</t>
  </si>
  <si>
    <t>AB CB</t>
  </si>
  <si>
    <t>BA CB</t>
  </si>
  <si>
    <t>BA CB EE</t>
  </si>
  <si>
    <t>EE</t>
  </si>
  <si>
    <t>EJ</t>
  </si>
  <si>
    <t>CB EE</t>
  </si>
  <si>
    <t>BA</t>
  </si>
  <si>
    <t>EE 0192</t>
  </si>
  <si>
    <t>BA EF</t>
  </si>
  <si>
    <t>EM 0998</t>
  </si>
  <si>
    <t>EN</t>
  </si>
  <si>
    <t>ES</t>
  </si>
  <si>
    <t>CB 0117</t>
  </si>
  <si>
    <t>BA EA</t>
  </si>
  <si>
    <t>EA 0048</t>
  </si>
  <si>
    <t>EA 0165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</si>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</sst>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37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43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44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4" t="s">
        <v>2</v>
      </c>
      <c r="C7" s="55"/>
      <c r="D7" s="55"/>
      <c r="E7" s="55"/>
      <c r="F7" s="55"/>
      <c r="G7" s="55"/>
    </row>
    <row r="8" spans="2:7" ht="25.5" customHeight="1">
      <c r="B8" s="44" t="s">
        <v>41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47" t="s">
        <v>42</v>
      </c>
      <c r="C10" s="60"/>
      <c r="D10" s="60"/>
      <c r="E10" s="60"/>
      <c r="F10" s="60"/>
      <c r="G10" s="60"/>
    </row>
    <row r="12" spans="2:7" ht="18" customHeight="1">
      <c r="B12" s="47" t="s">
        <v>40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7" t="s">
        <v>39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72"/>
  <sheetViews>
    <sheetView showGridLines="0" tabSelected="1" workbookViewId="0" topLeftCell="A1">
      <selection activeCell="W46" sqref="W4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4" t="s">
        <v>3</v>
      </c>
      <c r="D3" s="74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4" t="s">
        <v>2</v>
      </c>
      <c r="D4" s="74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4" t="s">
        <v>31</v>
      </c>
      <c r="D5" s="75"/>
      <c r="E5" s="75"/>
      <c r="F5" s="75"/>
      <c r="G5" s="75"/>
      <c r="H5" s="76"/>
      <c r="I5" s="72"/>
      <c r="J5" s="73"/>
      <c r="K5" s="73"/>
      <c r="L5" s="73"/>
      <c r="M5" s="73"/>
      <c r="N5" s="73"/>
      <c r="O5" s="73"/>
      <c r="P5" s="73"/>
      <c r="Q5" s="16"/>
      <c r="R5" s="16"/>
      <c r="S5" s="16"/>
    </row>
    <row r="6" spans="3:19" ht="15.75">
      <c r="C6" s="17" t="s">
        <v>4</v>
      </c>
      <c r="D6" s="80"/>
      <c r="E6" s="80"/>
      <c r="F6" s="80"/>
      <c r="G6" s="80"/>
      <c r="H6" s="80"/>
      <c r="I6" s="14" t="s">
        <v>5</v>
      </c>
      <c r="J6" s="80"/>
      <c r="K6" s="80"/>
      <c r="L6" s="91" t="s">
        <v>6</v>
      </c>
      <c r="M6" s="91"/>
      <c r="N6" s="80"/>
      <c r="O6" s="80"/>
      <c r="P6" s="80"/>
      <c r="Q6" s="16"/>
      <c r="R6" s="16"/>
      <c r="S6" s="16"/>
    </row>
    <row r="7" spans="3:19" ht="15.75">
      <c r="C7" s="14" t="s">
        <v>13</v>
      </c>
      <c r="D7" s="14"/>
      <c r="E7" s="14"/>
      <c r="F7" s="87"/>
      <c r="G7" s="87"/>
      <c r="H7" s="87"/>
      <c r="I7" s="87"/>
      <c r="J7" s="87"/>
      <c r="K7" s="87"/>
      <c r="L7" s="87"/>
      <c r="M7" s="84" t="s">
        <v>22</v>
      </c>
      <c r="N7" s="85"/>
      <c r="O7" s="85"/>
      <c r="P7" s="85"/>
      <c r="Q7" s="9"/>
      <c r="R7" s="9"/>
      <c r="S7" s="9"/>
    </row>
    <row r="8" spans="3:19" ht="15.75">
      <c r="C8" s="14" t="s">
        <v>14</v>
      </c>
      <c r="D8" s="14"/>
      <c r="E8" s="14"/>
      <c r="F8" s="77"/>
      <c r="G8" s="77"/>
      <c r="H8" s="77"/>
      <c r="I8" s="77"/>
      <c r="J8" s="77"/>
      <c r="K8" s="77"/>
      <c r="L8" s="77"/>
      <c r="M8" s="85"/>
      <c r="N8" s="85"/>
      <c r="O8" s="85"/>
      <c r="P8" s="85"/>
      <c r="Q8" s="10"/>
      <c r="R8" s="10"/>
      <c r="S8" s="10"/>
    </row>
    <row r="9" spans="3:19" ht="15.75">
      <c r="C9" s="14" t="s">
        <v>15</v>
      </c>
      <c r="D9" s="14"/>
      <c r="E9" s="14"/>
      <c r="F9" s="77"/>
      <c r="G9" s="78"/>
      <c r="H9" s="78"/>
      <c r="I9" s="78"/>
      <c r="J9" s="78"/>
      <c r="K9" s="78"/>
      <c r="L9" s="78"/>
      <c r="M9" s="85"/>
      <c r="N9" s="85"/>
      <c r="O9" s="85"/>
      <c r="P9" s="85"/>
      <c r="Q9" s="10"/>
      <c r="R9" s="10"/>
      <c r="S9" s="10"/>
    </row>
    <row r="10" spans="3:19" ht="15.75">
      <c r="C10" s="14" t="s">
        <v>29</v>
      </c>
      <c r="D10" s="14"/>
      <c r="E10" s="14"/>
      <c r="F10" s="79"/>
      <c r="G10" s="79"/>
      <c r="H10" s="79"/>
      <c r="I10" s="79"/>
      <c r="J10" s="79"/>
      <c r="K10" s="79"/>
      <c r="L10" s="79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9"/>
      <c r="G11" s="86"/>
      <c r="H11" s="86"/>
      <c r="I11" s="86"/>
      <c r="J11" s="86"/>
      <c r="K11" s="86"/>
      <c r="L11" s="86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3" t="s">
        <v>23</v>
      </c>
      <c r="B13" s="20"/>
      <c r="C13" s="103" t="s">
        <v>16</v>
      </c>
      <c r="D13" s="104"/>
      <c r="E13" s="96" t="s">
        <v>24</v>
      </c>
      <c r="F13" s="66" t="s">
        <v>49</v>
      </c>
      <c r="G13" s="81"/>
      <c r="H13" s="95" t="s">
        <v>51</v>
      </c>
      <c r="I13" s="81"/>
      <c r="J13" s="66" t="s">
        <v>18</v>
      </c>
      <c r="K13" s="81"/>
      <c r="L13" s="66" t="s">
        <v>19</v>
      </c>
      <c r="M13" s="81"/>
      <c r="N13" s="66" t="s">
        <v>20</v>
      </c>
      <c r="O13" s="81"/>
      <c r="P13" s="66" t="s">
        <v>21</v>
      </c>
      <c r="Q13" s="67"/>
      <c r="R13" s="7"/>
      <c r="S13" s="63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4"/>
      <c r="B14" s="8"/>
      <c r="C14" s="101">
        <v>39428</v>
      </c>
      <c r="D14" s="102"/>
      <c r="E14" s="97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68"/>
      <c r="Q14" s="69"/>
      <c r="R14" s="1"/>
      <c r="S14" s="64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4"/>
      <c r="B15" s="5"/>
      <c r="C15" s="99" t="s">
        <v>30</v>
      </c>
      <c r="D15" s="100"/>
      <c r="E15" s="97"/>
      <c r="F15" s="82"/>
      <c r="G15" s="83"/>
      <c r="H15" s="52"/>
      <c r="I15" s="53"/>
      <c r="J15" s="52"/>
      <c r="K15" s="53"/>
      <c r="L15" s="52"/>
      <c r="M15" s="53"/>
      <c r="N15" s="52"/>
      <c r="O15" s="53"/>
      <c r="P15" s="70"/>
      <c r="Q15" s="71"/>
      <c r="R15" s="6"/>
      <c r="S15" s="65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98"/>
      <c r="F16" s="105"/>
      <c r="G16" s="106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131</v>
      </c>
      <c r="D17" s="50" t="s">
        <v>59</v>
      </c>
      <c r="E17" s="41" t="s">
        <v>102</v>
      </c>
      <c r="F17" s="107" t="s">
        <v>52</v>
      </c>
      <c r="G17" s="108"/>
      <c r="H17" s="25"/>
      <c r="I17" s="24">
        <f>IF(D17="","",12.5)</f>
        <v>12.5</v>
      </c>
      <c r="J17" s="25"/>
      <c r="K17" s="24">
        <v>41</v>
      </c>
      <c r="L17" s="25"/>
      <c r="M17" s="24">
        <v>36</v>
      </c>
      <c r="N17" s="25"/>
      <c r="O17" s="24"/>
      <c r="P17" s="25"/>
      <c r="Q17" s="24">
        <v>106.5</v>
      </c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141</v>
      </c>
      <c r="D18" s="41" t="s">
        <v>60</v>
      </c>
      <c r="E18" s="41" t="s">
        <v>103</v>
      </c>
      <c r="F18" s="61" t="s">
        <v>52</v>
      </c>
      <c r="G18" s="62"/>
      <c r="H18" s="25"/>
      <c r="I18" s="24">
        <f>IF(D18="","",12.5)</f>
        <v>12.5</v>
      </c>
      <c r="J18" s="25"/>
      <c r="K18" s="24">
        <v>59.5</v>
      </c>
      <c r="L18" s="25"/>
      <c r="M18" s="24"/>
      <c r="N18" s="25"/>
      <c r="O18" s="24">
        <v>6.5</v>
      </c>
      <c r="P18" s="25"/>
      <c r="Q18" s="24">
        <v>39.5</v>
      </c>
      <c r="R18" s="26">
        <f aca="true" t="shared" si="0" ref="R18:R38">IF(B18="",0,H18+J18+L18+N18+P18)</f>
        <v>0</v>
      </c>
      <c r="S18" s="24">
        <f aca="true" t="shared" si="1" ref="S18:S38">IF(R18=0,"",H18*I18+J18*K18+L18*M18+N18*O18+P18*Q18)</f>
      </c>
    </row>
    <row r="19" spans="1:19" ht="15.75">
      <c r="A19" s="11">
        <v>3</v>
      </c>
      <c r="B19" s="23"/>
      <c r="C19" s="41">
        <v>151</v>
      </c>
      <c r="D19" s="41" t="s">
        <v>61</v>
      </c>
      <c r="E19" s="41" t="s">
        <v>104</v>
      </c>
      <c r="F19" s="61" t="s">
        <v>52</v>
      </c>
      <c r="G19" s="62"/>
      <c r="H19" s="25"/>
      <c r="I19" s="24">
        <f aca="true" t="shared" si="2" ref="I19:I38">IF(D19="","",12.5)</f>
        <v>12.5</v>
      </c>
      <c r="J19" s="25"/>
      <c r="K19" s="24">
        <v>28.5</v>
      </c>
      <c r="L19" s="25"/>
      <c r="M19" s="24"/>
      <c r="N19" s="25"/>
      <c r="O19" s="24"/>
      <c r="P19" s="25"/>
      <c r="Q19" s="24"/>
      <c r="R19" s="26">
        <f t="shared" si="0"/>
        <v>0</v>
      </c>
      <c r="S19" s="24">
        <f t="shared" si="1"/>
      </c>
    </row>
    <row r="20" spans="1:19" ht="15.75">
      <c r="A20" s="11">
        <v>4</v>
      </c>
      <c r="B20" s="23"/>
      <c r="C20" s="41">
        <v>161</v>
      </c>
      <c r="D20" s="41" t="s">
        <v>62</v>
      </c>
      <c r="E20" s="41" t="s">
        <v>105</v>
      </c>
      <c r="F20" s="61" t="s">
        <v>52</v>
      </c>
      <c r="G20" s="62"/>
      <c r="H20" s="25"/>
      <c r="I20" s="24">
        <f t="shared" si="2"/>
        <v>12.5</v>
      </c>
      <c r="J20" s="25"/>
      <c r="K20" s="24">
        <v>6</v>
      </c>
      <c r="L20" s="25"/>
      <c r="M20" s="24"/>
      <c r="N20" s="25"/>
      <c r="O20" s="24"/>
      <c r="P20" s="25"/>
      <c r="Q20" s="24"/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171</v>
      </c>
      <c r="D21" s="41" t="s">
        <v>63</v>
      </c>
      <c r="E21" s="41" t="s">
        <v>106</v>
      </c>
      <c r="F21" s="61" t="s">
        <v>54</v>
      </c>
      <c r="G21" s="62"/>
      <c r="H21" s="25"/>
      <c r="I21" s="24">
        <f t="shared" si="2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181</v>
      </c>
      <c r="D22" s="41" t="s">
        <v>64</v>
      </c>
      <c r="E22" s="41" t="s">
        <v>106</v>
      </c>
      <c r="F22" s="61" t="s">
        <v>54</v>
      </c>
      <c r="G22" s="62"/>
      <c r="H22" s="25"/>
      <c r="I22" s="24">
        <f t="shared" si="2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191</v>
      </c>
      <c r="D23" s="41" t="s">
        <v>65</v>
      </c>
      <c r="E23" s="41" t="s">
        <v>106</v>
      </c>
      <c r="F23" s="61" t="s">
        <v>54</v>
      </c>
      <c r="G23" s="62"/>
      <c r="H23" s="25"/>
      <c r="I23" s="24">
        <f t="shared" si="2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201</v>
      </c>
      <c r="D24" s="41" t="s">
        <v>66</v>
      </c>
      <c r="E24" s="41" t="s">
        <v>106</v>
      </c>
      <c r="F24" s="61" t="s">
        <v>54</v>
      </c>
      <c r="G24" s="62"/>
      <c r="H24" s="25"/>
      <c r="I24" s="24">
        <f t="shared" si="2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211</v>
      </c>
      <c r="D25" s="41" t="s">
        <v>67</v>
      </c>
      <c r="E25" s="41" t="s">
        <v>106</v>
      </c>
      <c r="F25" s="61" t="s">
        <v>54</v>
      </c>
      <c r="G25" s="62"/>
      <c r="H25" s="25"/>
      <c r="I25" s="24">
        <f t="shared" si="2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221</v>
      </c>
      <c r="D26" s="41" t="s">
        <v>68</v>
      </c>
      <c r="E26" s="41" t="s">
        <v>106</v>
      </c>
      <c r="F26" s="61" t="s">
        <v>54</v>
      </c>
      <c r="G26" s="62"/>
      <c r="H26" s="25"/>
      <c r="I26" s="24">
        <f t="shared" si="2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1">
        <v>231</v>
      </c>
      <c r="D27" s="41" t="s">
        <v>69</v>
      </c>
      <c r="E27" s="41" t="s">
        <v>103</v>
      </c>
      <c r="F27" s="61" t="s">
        <v>58</v>
      </c>
      <c r="G27" s="62"/>
      <c r="H27" s="25"/>
      <c r="I27" s="24">
        <f t="shared" si="2"/>
        <v>12.5</v>
      </c>
      <c r="J27" s="25"/>
      <c r="K27" s="24">
        <v>18</v>
      </c>
      <c r="L27" s="25"/>
      <c r="M27" s="24"/>
      <c r="N27" s="25"/>
      <c r="O27" s="24"/>
      <c r="P27" s="25"/>
      <c r="Q27" s="24">
        <v>21</v>
      </c>
      <c r="R27" s="26">
        <f t="shared" si="0"/>
        <v>0</v>
      </c>
      <c r="S27" s="24">
        <f t="shared" si="1"/>
      </c>
    </row>
    <row r="28" spans="1:19" ht="15.75">
      <c r="A28" s="11">
        <v>12</v>
      </c>
      <c r="B28" s="23"/>
      <c r="C28" s="41">
        <v>241</v>
      </c>
      <c r="D28" s="41" t="s">
        <v>70</v>
      </c>
      <c r="E28" s="41" t="s">
        <v>107</v>
      </c>
      <c r="F28" s="61" t="s">
        <v>54</v>
      </c>
      <c r="G28" s="62"/>
      <c r="H28" s="25"/>
      <c r="I28" s="24">
        <f t="shared" si="2"/>
        <v>12.5</v>
      </c>
      <c r="J28" s="25"/>
      <c r="K28" s="24">
        <v>23</v>
      </c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13</v>
      </c>
      <c r="B29" s="23"/>
      <c r="C29" s="41">
        <v>251</v>
      </c>
      <c r="D29" s="41" t="s">
        <v>71</v>
      </c>
      <c r="E29" s="41" t="s">
        <v>108</v>
      </c>
      <c r="F29" s="61" t="s">
        <v>58</v>
      </c>
      <c r="G29" s="62"/>
      <c r="H29" s="25"/>
      <c r="I29" s="24">
        <f t="shared" si="2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14</v>
      </c>
      <c r="B30" s="23"/>
      <c r="C30" s="41">
        <v>271</v>
      </c>
      <c r="D30" s="41" t="s">
        <v>72</v>
      </c>
      <c r="E30" s="41" t="s">
        <v>104</v>
      </c>
      <c r="F30" s="61" t="s">
        <v>58</v>
      </c>
      <c r="G30" s="62"/>
      <c r="H30" s="25"/>
      <c r="I30" s="24">
        <f t="shared" si="2"/>
        <v>12.5</v>
      </c>
      <c r="J30" s="25"/>
      <c r="K30" s="24">
        <v>69</v>
      </c>
      <c r="L30" s="25"/>
      <c r="M30" s="24"/>
      <c r="N30" s="25"/>
      <c r="O30" s="24">
        <v>18.5</v>
      </c>
      <c r="P30" s="25"/>
      <c r="Q30" s="24">
        <v>101.5</v>
      </c>
      <c r="R30" s="26">
        <f t="shared" si="0"/>
        <v>0</v>
      </c>
      <c r="S30" s="24">
        <f t="shared" si="1"/>
      </c>
    </row>
    <row r="31" spans="1:19" ht="15.75">
      <c r="A31" s="11">
        <v>15</v>
      </c>
      <c r="B31" s="23"/>
      <c r="C31" s="41">
        <v>281</v>
      </c>
      <c r="D31" s="41" t="s">
        <v>73</v>
      </c>
      <c r="E31" s="41" t="s">
        <v>104</v>
      </c>
      <c r="F31" s="61" t="s">
        <v>58</v>
      </c>
      <c r="G31" s="62"/>
      <c r="H31" s="25"/>
      <c r="I31" s="24">
        <f t="shared" si="2"/>
        <v>12.5</v>
      </c>
      <c r="J31" s="25"/>
      <c r="K31" s="24">
        <v>32.5</v>
      </c>
      <c r="L31" s="25"/>
      <c r="M31" s="24"/>
      <c r="N31" s="25"/>
      <c r="O31" s="24"/>
      <c r="P31" s="25"/>
      <c r="Q31" s="24">
        <v>24</v>
      </c>
      <c r="R31" s="26">
        <f t="shared" si="0"/>
        <v>0</v>
      </c>
      <c r="S31" s="24">
        <f t="shared" si="1"/>
      </c>
    </row>
    <row r="32" spans="1:19" ht="15.75">
      <c r="A32" s="11">
        <v>16</v>
      </c>
      <c r="B32" s="23"/>
      <c r="C32" s="41">
        <v>291</v>
      </c>
      <c r="D32" s="41" t="s">
        <v>74</v>
      </c>
      <c r="E32" s="41" t="s">
        <v>104</v>
      </c>
      <c r="F32" s="61" t="s">
        <v>54</v>
      </c>
      <c r="G32" s="62"/>
      <c r="H32" s="25"/>
      <c r="I32" s="24">
        <f t="shared" si="2"/>
        <v>12.5</v>
      </c>
      <c r="J32" s="25"/>
      <c r="K32" s="24">
        <v>41.5</v>
      </c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17</v>
      </c>
      <c r="B33" s="23"/>
      <c r="C33" s="41">
        <v>301</v>
      </c>
      <c r="D33" s="41" t="s">
        <v>75</v>
      </c>
      <c r="E33" s="41" t="s">
        <v>107</v>
      </c>
      <c r="F33" s="61" t="s">
        <v>53</v>
      </c>
      <c r="G33" s="62"/>
      <c r="H33" s="25"/>
      <c r="I33" s="24">
        <f t="shared" si="2"/>
        <v>12.5</v>
      </c>
      <c r="J33" s="25"/>
      <c r="K33" s="24">
        <v>11.5</v>
      </c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18</v>
      </c>
      <c r="B34" s="23"/>
      <c r="C34" s="41">
        <v>311</v>
      </c>
      <c r="D34" s="41" t="s">
        <v>76</v>
      </c>
      <c r="E34" s="41" t="s">
        <v>109</v>
      </c>
      <c r="F34" s="61" t="s">
        <v>55</v>
      </c>
      <c r="G34" s="62"/>
      <c r="H34" s="25"/>
      <c r="I34" s="24">
        <f t="shared" si="2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19</v>
      </c>
      <c r="B35" s="23"/>
      <c r="C35" s="41">
        <v>341</v>
      </c>
      <c r="D35" s="41" t="s">
        <v>77</v>
      </c>
      <c r="E35" s="41" t="s">
        <v>109</v>
      </c>
      <c r="F35" s="61" t="s">
        <v>55</v>
      </c>
      <c r="G35" s="62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20</v>
      </c>
      <c r="B36" s="23"/>
      <c r="C36" s="41">
        <v>351</v>
      </c>
      <c r="D36" s="41" t="s">
        <v>78</v>
      </c>
      <c r="E36" s="41" t="s">
        <v>103</v>
      </c>
      <c r="F36" s="61" t="s">
        <v>53</v>
      </c>
      <c r="G36" s="62"/>
      <c r="H36" s="25"/>
      <c r="I36" s="24">
        <f t="shared" si="2"/>
        <v>12.5</v>
      </c>
      <c r="J36" s="25"/>
      <c r="K36" s="24">
        <v>29</v>
      </c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21</v>
      </c>
      <c r="B37" s="23"/>
      <c r="C37" s="41">
        <v>361</v>
      </c>
      <c r="D37" s="41" t="s">
        <v>79</v>
      </c>
      <c r="E37" s="41" t="s">
        <v>110</v>
      </c>
      <c r="F37" s="61" t="s">
        <v>56</v>
      </c>
      <c r="G37" s="62"/>
      <c r="H37" s="25"/>
      <c r="I37" s="24">
        <f t="shared" si="2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22</v>
      </c>
      <c r="B38" s="23"/>
      <c r="C38" s="41">
        <v>371</v>
      </c>
      <c r="D38" s="41" t="s">
        <v>80</v>
      </c>
      <c r="E38" s="41" t="s">
        <v>108</v>
      </c>
      <c r="F38" s="61" t="s">
        <v>52</v>
      </c>
      <c r="G38" s="62"/>
      <c r="H38" s="25"/>
      <c r="I38" s="24">
        <f t="shared" si="2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1"/>
      </c>
    </row>
    <row r="39" spans="1:19" ht="15.75">
      <c r="A39" s="11">
        <v>23</v>
      </c>
      <c r="B39" s="23"/>
      <c r="C39" s="41">
        <v>381</v>
      </c>
      <c r="D39" s="41" t="s">
        <v>81</v>
      </c>
      <c r="E39" s="41" t="s">
        <v>108</v>
      </c>
      <c r="F39" s="61" t="s">
        <v>55</v>
      </c>
      <c r="G39" s="62"/>
      <c r="H39" s="25"/>
      <c r="I39" s="24">
        <f aca="true" t="shared" si="3" ref="I39:I55">IF(D39="","",12.5)</f>
        <v>12.5</v>
      </c>
      <c r="J39" s="25"/>
      <c r="K39" s="24"/>
      <c r="L39" s="25"/>
      <c r="M39" s="24"/>
      <c r="N39" s="25"/>
      <c r="O39" s="24"/>
      <c r="P39" s="25"/>
      <c r="Q39" s="24"/>
      <c r="R39" s="26">
        <f aca="true" t="shared" si="4" ref="R39:R55">IF(B39="",0,H39+J39+L39+N39+P39)</f>
        <v>0</v>
      </c>
      <c r="S39" s="24">
        <f aca="true" t="shared" si="5" ref="S39:S55">IF(R39=0,"",H39*I39+J39*K39+L39*M39+N39*O39+P39*Q39)</f>
      </c>
    </row>
    <row r="40" spans="1:19" ht="15.75">
      <c r="A40" s="11">
        <v>24</v>
      </c>
      <c r="B40" s="23"/>
      <c r="C40" s="41">
        <v>391</v>
      </c>
      <c r="D40" s="41" t="s">
        <v>82</v>
      </c>
      <c r="E40" s="41" t="s">
        <v>108</v>
      </c>
      <c r="F40" s="61" t="s">
        <v>58</v>
      </c>
      <c r="G40" s="62"/>
      <c r="H40" s="25"/>
      <c r="I40" s="24">
        <f t="shared" si="3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4"/>
        <v>0</v>
      </c>
      <c r="S40" s="24">
        <f t="shared" si="5"/>
      </c>
    </row>
    <row r="41" spans="1:19" ht="15.75">
      <c r="A41" s="11">
        <v>25</v>
      </c>
      <c r="B41" s="23"/>
      <c r="C41" s="41">
        <v>401</v>
      </c>
      <c r="D41" s="41" t="s">
        <v>83</v>
      </c>
      <c r="E41" s="41" t="s">
        <v>108</v>
      </c>
      <c r="F41" s="61" t="s">
        <v>55</v>
      </c>
      <c r="G41" s="62"/>
      <c r="H41" s="25"/>
      <c r="I41" s="24">
        <f t="shared" si="3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4"/>
        <v>0</v>
      </c>
      <c r="S41" s="24">
        <f t="shared" si="5"/>
      </c>
    </row>
    <row r="42" spans="1:19" ht="15.75">
      <c r="A42" s="11">
        <v>26</v>
      </c>
      <c r="B42" s="23"/>
      <c r="C42" s="41">
        <v>411</v>
      </c>
      <c r="D42" s="41" t="s">
        <v>84</v>
      </c>
      <c r="E42" s="41" t="s">
        <v>108</v>
      </c>
      <c r="F42" s="61" t="s">
        <v>53</v>
      </c>
      <c r="G42" s="62"/>
      <c r="H42" s="25"/>
      <c r="I42" s="24">
        <f t="shared" si="3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4"/>
        <v>0</v>
      </c>
      <c r="S42" s="24">
        <f t="shared" si="5"/>
      </c>
    </row>
    <row r="43" spans="1:19" ht="15.75">
      <c r="A43" s="11">
        <v>27</v>
      </c>
      <c r="B43" s="23"/>
      <c r="C43" s="41">
        <v>421</v>
      </c>
      <c r="D43" s="41" t="s">
        <v>85</v>
      </c>
      <c r="E43" s="41" t="s">
        <v>108</v>
      </c>
      <c r="F43" s="61" t="s">
        <v>56</v>
      </c>
      <c r="G43" s="62"/>
      <c r="H43" s="25"/>
      <c r="I43" s="24">
        <f t="shared" si="3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4"/>
        <v>0</v>
      </c>
      <c r="S43" s="24">
        <f t="shared" si="5"/>
      </c>
    </row>
    <row r="44" spans="1:19" ht="15.75">
      <c r="A44" s="11">
        <v>28</v>
      </c>
      <c r="B44" s="23"/>
      <c r="C44" s="41">
        <v>431</v>
      </c>
      <c r="D44" s="41" t="s">
        <v>86</v>
      </c>
      <c r="E44" s="41" t="s">
        <v>103</v>
      </c>
      <c r="F44" s="61" t="s">
        <v>56</v>
      </c>
      <c r="G44" s="62"/>
      <c r="H44" s="25"/>
      <c r="I44" s="24">
        <f t="shared" si="3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4"/>
        <v>0</v>
      </c>
      <c r="S44" s="24">
        <f t="shared" si="5"/>
      </c>
    </row>
    <row r="45" spans="1:19" ht="15.75">
      <c r="A45" s="11">
        <v>29</v>
      </c>
      <c r="B45" s="23"/>
      <c r="C45" s="41">
        <v>441</v>
      </c>
      <c r="D45" s="41" t="s">
        <v>87</v>
      </c>
      <c r="E45" s="41" t="s">
        <v>108</v>
      </c>
      <c r="F45" s="61" t="s">
        <v>56</v>
      </c>
      <c r="G45" s="62"/>
      <c r="H45" s="25"/>
      <c r="I45" s="24">
        <f t="shared" si="3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4"/>
        <v>0</v>
      </c>
      <c r="S45" s="24">
        <f t="shared" si="5"/>
      </c>
    </row>
    <row r="46" spans="1:19" ht="15.75">
      <c r="A46" s="11">
        <v>30</v>
      </c>
      <c r="B46" s="23"/>
      <c r="C46" s="41">
        <v>471</v>
      </c>
      <c r="D46" s="41" t="s">
        <v>88</v>
      </c>
      <c r="E46" s="41" t="s">
        <v>57</v>
      </c>
      <c r="F46" s="61" t="s">
        <v>58</v>
      </c>
      <c r="G46" s="62"/>
      <c r="H46" s="25"/>
      <c r="I46" s="24">
        <f t="shared" si="3"/>
        <v>12.5</v>
      </c>
      <c r="J46" s="25"/>
      <c r="K46" s="24"/>
      <c r="L46" s="25"/>
      <c r="M46" s="24">
        <v>16.5</v>
      </c>
      <c r="N46" s="25"/>
      <c r="O46" s="24"/>
      <c r="P46" s="25"/>
      <c r="Q46" s="24">
        <v>4.5</v>
      </c>
      <c r="R46" s="26">
        <f t="shared" si="4"/>
        <v>0</v>
      </c>
      <c r="S46" s="24">
        <f t="shared" si="5"/>
      </c>
    </row>
    <row r="47" spans="1:19" ht="15.75">
      <c r="A47" s="11">
        <v>31</v>
      </c>
      <c r="B47" s="23"/>
      <c r="C47" s="41">
        <v>481</v>
      </c>
      <c r="D47" s="41" t="s">
        <v>89</v>
      </c>
      <c r="E47" s="41" t="s">
        <v>111</v>
      </c>
      <c r="F47" s="61" t="s">
        <v>58</v>
      </c>
      <c r="G47" s="62"/>
      <c r="H47" s="25"/>
      <c r="I47" s="24">
        <f t="shared" si="3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4"/>
        <v>0</v>
      </c>
      <c r="S47" s="24">
        <f t="shared" si="5"/>
      </c>
    </row>
    <row r="48" spans="1:19" ht="15.75">
      <c r="A48" s="11">
        <v>32</v>
      </c>
      <c r="B48" s="23"/>
      <c r="C48" s="41">
        <v>491</v>
      </c>
      <c r="D48" s="41" t="s">
        <v>90</v>
      </c>
      <c r="E48" s="41" t="s">
        <v>111</v>
      </c>
      <c r="F48" s="61" t="s">
        <v>58</v>
      </c>
      <c r="G48" s="62"/>
      <c r="H48" s="25"/>
      <c r="I48" s="24">
        <f t="shared" si="3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4"/>
        <v>0</v>
      </c>
      <c r="S48" s="24">
        <f t="shared" si="5"/>
      </c>
    </row>
    <row r="49" spans="1:19" ht="15.75">
      <c r="A49" s="11">
        <v>33</v>
      </c>
      <c r="B49" s="23"/>
      <c r="C49" s="41">
        <v>501</v>
      </c>
      <c r="D49" s="41" t="s">
        <v>91</v>
      </c>
      <c r="E49" s="41" t="s">
        <v>107</v>
      </c>
      <c r="F49" s="61" t="s">
        <v>52</v>
      </c>
      <c r="G49" s="62"/>
      <c r="H49" s="25"/>
      <c r="I49" s="24">
        <f t="shared" si="3"/>
        <v>12.5</v>
      </c>
      <c r="J49" s="25"/>
      <c r="K49" s="24"/>
      <c r="L49" s="25"/>
      <c r="M49" s="24">
        <v>41.5</v>
      </c>
      <c r="N49" s="25"/>
      <c r="O49" s="24"/>
      <c r="P49" s="25"/>
      <c r="Q49" s="24"/>
      <c r="R49" s="26">
        <f t="shared" si="4"/>
        <v>0</v>
      </c>
      <c r="S49" s="24">
        <f t="shared" si="5"/>
      </c>
    </row>
    <row r="50" spans="1:19" ht="15.75">
      <c r="A50" s="11">
        <v>34</v>
      </c>
      <c r="B50" s="23"/>
      <c r="C50" s="41">
        <v>511</v>
      </c>
      <c r="D50" s="41" t="s">
        <v>92</v>
      </c>
      <c r="E50" s="41" t="s">
        <v>57</v>
      </c>
      <c r="F50" s="61" t="s">
        <v>58</v>
      </c>
      <c r="G50" s="62"/>
      <c r="H50" s="25"/>
      <c r="I50" s="24">
        <f t="shared" si="3"/>
        <v>12.5</v>
      </c>
      <c r="J50" s="25"/>
      <c r="K50" s="24"/>
      <c r="L50" s="25"/>
      <c r="M50" s="24">
        <v>13.5</v>
      </c>
      <c r="N50" s="25"/>
      <c r="O50" s="24"/>
      <c r="P50" s="25"/>
      <c r="Q50" s="24"/>
      <c r="R50" s="26">
        <f t="shared" si="4"/>
        <v>0</v>
      </c>
      <c r="S50" s="24">
        <f t="shared" si="5"/>
      </c>
    </row>
    <row r="51" spans="1:19" ht="15.75">
      <c r="A51" s="11">
        <v>35</v>
      </c>
      <c r="B51" s="23"/>
      <c r="C51" s="41">
        <v>521</v>
      </c>
      <c r="D51" s="41" t="s">
        <v>93</v>
      </c>
      <c r="E51" s="41" t="s">
        <v>111</v>
      </c>
      <c r="F51" s="61" t="s">
        <v>56</v>
      </c>
      <c r="G51" s="62"/>
      <c r="H51" s="25"/>
      <c r="I51" s="24">
        <f t="shared" si="3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4"/>
        <v>0</v>
      </c>
      <c r="S51" s="24">
        <f t="shared" si="5"/>
      </c>
    </row>
    <row r="52" spans="1:19" ht="15.75">
      <c r="A52" s="11">
        <v>36</v>
      </c>
      <c r="B52" s="23"/>
      <c r="C52" s="41">
        <v>551</v>
      </c>
      <c r="D52" s="41" t="s">
        <v>94</v>
      </c>
      <c r="E52" s="41" t="s">
        <v>112</v>
      </c>
      <c r="F52" s="61" t="s">
        <v>56</v>
      </c>
      <c r="G52" s="62"/>
      <c r="H52" s="25"/>
      <c r="I52" s="24">
        <f t="shared" si="3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4"/>
        <v>0</v>
      </c>
      <c r="S52" s="24">
        <f t="shared" si="5"/>
      </c>
    </row>
    <row r="53" spans="1:19" ht="15.75">
      <c r="A53" s="11">
        <v>37</v>
      </c>
      <c r="B53" s="23"/>
      <c r="C53" s="41">
        <v>561</v>
      </c>
      <c r="D53" s="41" t="s">
        <v>95</v>
      </c>
      <c r="E53" s="41" t="s">
        <v>113</v>
      </c>
      <c r="F53" s="61" t="s">
        <v>56</v>
      </c>
      <c r="G53" s="62"/>
      <c r="H53" s="25"/>
      <c r="I53" s="24">
        <f t="shared" si="3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4"/>
        <v>0</v>
      </c>
      <c r="S53" s="24">
        <f t="shared" si="5"/>
      </c>
    </row>
    <row r="54" spans="1:19" ht="15.75">
      <c r="A54" s="11">
        <v>38</v>
      </c>
      <c r="B54" s="23"/>
      <c r="C54" s="41">
        <v>571</v>
      </c>
      <c r="D54" s="41" t="s">
        <v>97</v>
      </c>
      <c r="E54" s="41" t="s">
        <v>108</v>
      </c>
      <c r="F54" s="61" t="s">
        <v>52</v>
      </c>
      <c r="G54" s="62"/>
      <c r="H54" s="25"/>
      <c r="I54" s="24">
        <f t="shared" si="3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4"/>
        <v>0</v>
      </c>
      <c r="S54" s="24">
        <f t="shared" si="5"/>
      </c>
    </row>
    <row r="55" spans="1:19" ht="15.75">
      <c r="A55" s="11">
        <v>39</v>
      </c>
      <c r="B55" s="23"/>
      <c r="C55" s="41">
        <v>581</v>
      </c>
      <c r="D55" s="41" t="s">
        <v>96</v>
      </c>
      <c r="E55" s="41" t="s">
        <v>114</v>
      </c>
      <c r="F55" s="61" t="s">
        <v>58</v>
      </c>
      <c r="G55" s="62"/>
      <c r="H55" s="25"/>
      <c r="I55" s="24">
        <f t="shared" si="3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4"/>
        <v>0</v>
      </c>
      <c r="S55" s="24">
        <f t="shared" si="5"/>
      </c>
    </row>
    <row r="56" spans="1:19" ht="15.75">
      <c r="A56" s="11">
        <v>40</v>
      </c>
      <c r="B56" s="23"/>
      <c r="C56" s="41">
        <v>611</v>
      </c>
      <c r="D56" s="41" t="s">
        <v>98</v>
      </c>
      <c r="E56" s="41" t="s">
        <v>115</v>
      </c>
      <c r="F56" s="61" t="s">
        <v>54</v>
      </c>
      <c r="G56" s="62"/>
      <c r="H56" s="25"/>
      <c r="I56" s="24">
        <f>IF(D56="","",12.5)</f>
        <v>12.5</v>
      </c>
      <c r="J56" s="25"/>
      <c r="K56" s="24"/>
      <c r="L56" s="25"/>
      <c r="M56" s="24"/>
      <c r="N56" s="25"/>
      <c r="O56" s="24">
        <v>5</v>
      </c>
      <c r="P56" s="25"/>
      <c r="Q56" s="24"/>
      <c r="R56" s="26">
        <f>IF(B56="",0,H56+J56+L56+N56+P56)</f>
        <v>0</v>
      </c>
      <c r="S56" s="24">
        <f>IF(R56=0,"",H56*I56+J56*K56+L56*M56+N56*O56+P56*Q56)</f>
      </c>
    </row>
    <row r="57" spans="1:19" ht="15.75">
      <c r="A57" s="11">
        <v>41</v>
      </c>
      <c r="B57" s="23"/>
      <c r="C57" s="41">
        <v>625</v>
      </c>
      <c r="D57" s="41" t="s">
        <v>99</v>
      </c>
      <c r="E57" s="41" t="s">
        <v>116</v>
      </c>
      <c r="F57" s="61" t="s">
        <v>54</v>
      </c>
      <c r="G57" s="62"/>
      <c r="H57" s="25"/>
      <c r="I57" s="24">
        <f>IF(D57="","",12.5)</f>
        <v>12.5</v>
      </c>
      <c r="J57" s="25"/>
      <c r="K57" s="24"/>
      <c r="L57" s="25"/>
      <c r="M57" s="24"/>
      <c r="N57" s="25"/>
      <c r="O57" s="24"/>
      <c r="P57" s="25"/>
      <c r="Q57" s="24"/>
      <c r="R57" s="26">
        <f>IF(B57="",0,H57+J57+L57+N57+P57)</f>
        <v>0</v>
      </c>
      <c r="S57" s="24">
        <f>IF(R57=0,"",H57*I57+J57*K57+L57*M57+N57*O57+P57*Q57)</f>
      </c>
    </row>
    <row r="58" spans="1:19" ht="15.75">
      <c r="A58" s="11">
        <v>42</v>
      </c>
      <c r="B58" s="23"/>
      <c r="C58" s="41">
        <v>631</v>
      </c>
      <c r="D58" s="41" t="s">
        <v>100</v>
      </c>
      <c r="E58" s="41" t="s">
        <v>118</v>
      </c>
      <c r="F58" s="61" t="s">
        <v>52</v>
      </c>
      <c r="G58" s="62"/>
      <c r="H58" s="25"/>
      <c r="I58" s="24">
        <f>IF(D58="","",12.5)</f>
        <v>12.5</v>
      </c>
      <c r="J58" s="25"/>
      <c r="K58" s="24"/>
      <c r="L58" s="25"/>
      <c r="M58" s="24"/>
      <c r="N58" s="25"/>
      <c r="O58" s="24">
        <v>2.5</v>
      </c>
      <c r="P58" s="25"/>
      <c r="Q58" s="24"/>
      <c r="R58" s="26">
        <f>IF(B58="",0,H58+J58+L58+N58+P58)</f>
        <v>0</v>
      </c>
      <c r="S58" s="24">
        <f>IF(R58=0,"",H58*I58+J58*K58+L58*M58+N58*O58+P58*Q58)</f>
      </c>
    </row>
    <row r="59" spans="1:19" ht="15.75">
      <c r="A59" s="11">
        <v>43</v>
      </c>
      <c r="B59" s="23"/>
      <c r="C59" s="41">
        <v>641</v>
      </c>
      <c r="D59" s="41" t="s">
        <v>101</v>
      </c>
      <c r="E59" s="41" t="s">
        <v>117</v>
      </c>
      <c r="F59" s="61" t="s">
        <v>52</v>
      </c>
      <c r="G59" s="62"/>
      <c r="H59" s="25"/>
      <c r="I59" s="24">
        <f>IF(D59="","",12.5)</f>
        <v>12.5</v>
      </c>
      <c r="J59" s="25"/>
      <c r="K59" s="24"/>
      <c r="L59" s="25"/>
      <c r="M59" s="24"/>
      <c r="N59" s="25"/>
      <c r="O59" s="24">
        <v>2</v>
      </c>
      <c r="P59" s="25"/>
      <c r="Q59" s="24"/>
      <c r="R59" s="26">
        <f>IF(B59="",0,H59+J59+L59+N59+P59)</f>
        <v>0</v>
      </c>
      <c r="S59" s="24">
        <f>IF(R59=0,"",H59*I59+J59*K59+L59*M59+N59*O59+P59*Q59)</f>
      </c>
    </row>
    <row r="60" spans="2:19" ht="15.75">
      <c r="B60" s="27" t="s">
        <v>12</v>
      </c>
      <c r="C60" s="28" t="s">
        <v>27</v>
      </c>
      <c r="J60" s="12"/>
      <c r="K60" s="16"/>
      <c r="L60" s="16"/>
      <c r="M60" s="16"/>
      <c r="N60" s="16"/>
      <c r="O60" s="16"/>
      <c r="P60" s="21"/>
      <c r="Q60" s="21"/>
      <c r="R60" s="30"/>
      <c r="S60" s="31">
        <f>SUM(S17:S59)</f>
        <v>0</v>
      </c>
    </row>
    <row r="61" spans="2:19" ht="15.75">
      <c r="B61" s="40" t="s">
        <v>12</v>
      </c>
      <c r="C61" s="28" t="s">
        <v>26</v>
      </c>
      <c r="J61" s="12"/>
      <c r="K61" s="21"/>
      <c r="L61" s="21"/>
      <c r="M61" s="21"/>
      <c r="N61" s="21"/>
      <c r="O61" s="21"/>
      <c r="P61" s="21"/>
      <c r="Q61" s="21"/>
      <c r="R61" s="30"/>
      <c r="S61" s="16"/>
    </row>
    <row r="62" spans="2:19" ht="15.75">
      <c r="B62" s="27" t="s">
        <v>12</v>
      </c>
      <c r="C62" s="34"/>
      <c r="E62" s="3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4" ht="15.75">
      <c r="B63" s="27" t="s">
        <v>12</v>
      </c>
      <c r="C63" s="49" t="s">
        <v>33</v>
      </c>
      <c r="D63" s="43"/>
    </row>
    <row r="64" spans="2:4" ht="15.75">
      <c r="B64" s="27" t="s">
        <v>12</v>
      </c>
      <c r="D64" s="48" t="s">
        <v>25</v>
      </c>
    </row>
    <row r="65" spans="2:14" ht="18.75" customHeight="1">
      <c r="B65" s="27" t="s">
        <v>12</v>
      </c>
      <c r="D65" s="42" t="s">
        <v>28</v>
      </c>
      <c r="N65" s="45"/>
    </row>
    <row r="66" spans="2:4" ht="15.75">
      <c r="B66" s="27" t="s">
        <v>12</v>
      </c>
      <c r="D66" s="42" t="s">
        <v>32</v>
      </c>
    </row>
    <row r="67" spans="2:6" ht="15.75">
      <c r="B67" s="27" t="s">
        <v>12</v>
      </c>
      <c r="D67" s="42" t="s">
        <v>34</v>
      </c>
      <c r="E67" s="46" t="s">
        <v>35</v>
      </c>
      <c r="F67" s="42" t="s">
        <v>36</v>
      </c>
    </row>
    <row r="68" spans="2:3" ht="15.75">
      <c r="B68" s="27" t="s">
        <v>12</v>
      </c>
      <c r="C68" s="49" t="s">
        <v>45</v>
      </c>
    </row>
    <row r="69" spans="2:4" ht="15.75">
      <c r="B69" s="27" t="s">
        <v>12</v>
      </c>
      <c r="D69" s="12" t="s">
        <v>46</v>
      </c>
    </row>
    <row r="70" spans="2:17" ht="15.75">
      <c r="B70" s="27" t="s">
        <v>12</v>
      </c>
      <c r="D70" s="12" t="s">
        <v>47</v>
      </c>
      <c r="H70" s="92" t="s">
        <v>48</v>
      </c>
      <c r="I70" s="92"/>
      <c r="J70" s="92"/>
      <c r="K70" s="92"/>
      <c r="L70" s="92"/>
      <c r="M70" s="92"/>
      <c r="N70" s="92"/>
      <c r="O70" s="92"/>
      <c r="P70" s="92"/>
      <c r="Q70" s="92"/>
    </row>
    <row r="71" spans="2:4" ht="15.75">
      <c r="B71" s="27" t="s">
        <v>12</v>
      </c>
      <c r="D71" s="12" t="s">
        <v>50</v>
      </c>
    </row>
    <row r="72" spans="2:4" ht="15.75">
      <c r="B72" s="27" t="s">
        <v>12</v>
      </c>
      <c r="D72" s="12"/>
    </row>
  </sheetData>
  <autoFilter ref="B16:B65"/>
  <mergeCells count="74">
    <mergeCell ref="F28:G28"/>
    <mergeCell ref="F29:G29"/>
    <mergeCell ref="F34:G34"/>
    <mergeCell ref="F35:G35"/>
    <mergeCell ref="F30:G30"/>
    <mergeCell ref="F31:G31"/>
    <mergeCell ref="F32:G32"/>
    <mergeCell ref="F33:G33"/>
    <mergeCell ref="F24:G24"/>
    <mergeCell ref="F25:G25"/>
    <mergeCell ref="F26:G26"/>
    <mergeCell ref="F27:G27"/>
    <mergeCell ref="F20:G20"/>
    <mergeCell ref="F21:G21"/>
    <mergeCell ref="F22:G22"/>
    <mergeCell ref="F23:G23"/>
    <mergeCell ref="F13:G16"/>
    <mergeCell ref="F17:G17"/>
    <mergeCell ref="F18:G18"/>
    <mergeCell ref="F19:G19"/>
    <mergeCell ref="C4:D4"/>
    <mergeCell ref="F3:M3"/>
    <mergeCell ref="H70:Q70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36:G36"/>
    <mergeCell ref="F37:G37"/>
    <mergeCell ref="F38:G38"/>
    <mergeCell ref="F43:G43"/>
    <mergeCell ref="F44:G44"/>
    <mergeCell ref="F45:G45"/>
    <mergeCell ref="F46:G46"/>
    <mergeCell ref="F39:G39"/>
    <mergeCell ref="F40:G40"/>
    <mergeCell ref="F41:G41"/>
    <mergeCell ref="F42:G42"/>
    <mergeCell ref="F47:G47"/>
    <mergeCell ref="F48:G48"/>
    <mergeCell ref="F49:G49"/>
    <mergeCell ref="F50:G50"/>
    <mergeCell ref="F59:G59"/>
    <mergeCell ref="F51:G51"/>
    <mergeCell ref="F52:G52"/>
    <mergeCell ref="F53:G53"/>
    <mergeCell ref="F54:G54"/>
    <mergeCell ref="F55:G55"/>
    <mergeCell ref="F56:G56"/>
    <mergeCell ref="F57:G57"/>
    <mergeCell ref="F58:G58"/>
  </mergeCells>
  <conditionalFormatting sqref="J17:J59 N17:N59 P17:P59 L17:L59">
    <cfRule type="expression" priority="1" dxfId="0" stopIfTrue="1">
      <formula>(K17=0)</formula>
    </cfRule>
  </conditionalFormatting>
  <conditionalFormatting sqref="K17:K59 Q17:Q59 O17:O59 M17:M59">
    <cfRule type="cellIs" priority="2" dxfId="1" operator="equal" stopIfTrue="1">
      <formula>0</formula>
    </cfRule>
  </conditionalFormatting>
  <hyperlinks>
    <hyperlink ref="E67" location="Sheet2!A1" display="cover letter "/>
    <hyperlink ref="H70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2007-11-14T20:24:19Z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