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'Sheet1'!$B$16:$B$45</definedName>
    <definedName name="_xlnm.Print_Area" localSheetId="1">'Sheet1'!$B$1:$S$50</definedName>
    <definedName name="_xlnm.Print_Area" localSheetId="0">'Sheet2'!$B$1:$I$27</definedName>
    <definedName name="_xlnm.Print_Titles" localSheetId="1">'Sheet1'!$13:$16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5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  <comment ref="F1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1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19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0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1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2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3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4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5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6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9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0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1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2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3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4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5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6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9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</commentList>
</comments>
</file>

<file path=xl/sharedStrings.xml><?xml version="1.0" encoding="utf-8"?>
<sst xmlns="http://schemas.openxmlformats.org/spreadsheetml/2006/main" count="122" uniqueCount="89">
  <si>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</si>
  <si>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</si>
  <si>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</si>
  <si>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</si>
  <si>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</si>
  <si>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</si>
  <si>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</si>
  <si>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</si>
  <si>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</si>
  <si>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* Prequalified Bidders Only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</si>
  <si>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</si>
  <si>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</si>
  <si>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</si>
  <si>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</si>
  <si>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</si>
  <si>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</si>
  <si>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</si>
  <si>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</si>
  <si>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</si>
  <si>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>** Subcontractors and Suppliers</t>
  </si>
  <si>
    <t xml:space="preserve">Road 
Plans
11x17 </t>
  </si>
  <si>
    <t>Bridge
 Plans
11x17</t>
  </si>
  <si>
    <t>Traffic 
Plans
11x17</t>
  </si>
  <si>
    <t xml:space="preserve">Cross Sections
11x17 </t>
  </si>
  <si>
    <r>
      <t xml:space="preserve">Subs &amp; Suppliers
</t>
    </r>
    <r>
      <rPr>
        <sz val="9"/>
        <rFont val="Times New Roman"/>
        <family val="1"/>
      </rPr>
      <t>** Contract
Information</t>
    </r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</si>
  <si>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</si>
  <si>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</si>
  <si>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</si>
  <si>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</si>
  <si>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</si>
  <si>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</si>
  <si>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</si>
  <si>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</si>
  <si>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t>Regular Letting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</si>
  <si>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</si>
  <si>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</si>
  <si>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r>
      <t xml:space="preserve">Prequalified Contractors
</t>
    </r>
    <r>
      <rPr>
        <sz val="9"/>
        <rFont val="Times New Roman"/>
        <family val="1"/>
      </rPr>
      <t>*Proposal &amp;
Contract Info.</t>
    </r>
  </si>
  <si>
    <t>Shipping</t>
  </si>
  <si>
    <t>Back Orders</t>
  </si>
  <si>
    <t>Plans ordered after the letting date maybe suject to a cost increase.</t>
  </si>
  <si>
    <t>If plans need to be reproduced then each sheet will cost and additional .50 cents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</si>
  <si>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</si>
  <si>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</si>
  <si>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</si>
  <si>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</si>
  <si>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</si>
  <si>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</si>
  <si>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</si>
  <si>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</si>
  <si>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</si>
  <si>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</si>
  <si>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</si>
  <si>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BA CB</t>
  </si>
  <si>
    <t>R-27253-A</t>
  </si>
  <si>
    <t>R-28310-A</t>
  </si>
  <si>
    <t>BA CB EE</t>
  </si>
  <si>
    <t>R-28371-A</t>
  </si>
  <si>
    <t>BA EE</t>
  </si>
  <si>
    <t>R-28520-A</t>
  </si>
  <si>
    <t>R-28672-A</t>
  </si>
  <si>
    <t>CB DA</t>
  </si>
  <si>
    <t>R-28676-A</t>
  </si>
  <si>
    <t xml:space="preserve">CB  </t>
  </si>
  <si>
    <t>R-28750-A</t>
  </si>
  <si>
    <t>R-28847-A</t>
  </si>
  <si>
    <t>BA</t>
  </si>
  <si>
    <t>RS-28226-A</t>
  </si>
  <si>
    <t>RS-28706-A</t>
  </si>
  <si>
    <t>RS-28777-A</t>
  </si>
  <si>
    <t>RS-28778-A</t>
  </si>
  <si>
    <t>B-28176-A</t>
  </si>
  <si>
    <t>DA 0103</t>
  </si>
  <si>
    <t>B-28490-A</t>
  </si>
  <si>
    <t xml:space="preserve">DA  </t>
  </si>
  <si>
    <t>B-28688-A</t>
  </si>
  <si>
    <t>DA</t>
  </si>
  <si>
    <t>B-28775-A</t>
  </si>
  <si>
    <t>DB</t>
  </si>
  <si>
    <t>B-28807-A</t>
  </si>
  <si>
    <t>B-28849-A</t>
  </si>
  <si>
    <t>DC</t>
  </si>
  <si>
    <t>M-28804-A</t>
  </si>
  <si>
    <t>M-28805-A</t>
  </si>
  <si>
    <t>T-28164-A</t>
  </si>
  <si>
    <t>BA EA</t>
  </si>
  <si>
    <t>T-28629-A</t>
  </si>
  <si>
    <t>EA</t>
  </si>
  <si>
    <t>TM-28758-A</t>
  </si>
  <si>
    <t>EA 0165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</si>
</sst>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165" fontId="3" fillId="0" borderId="16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3" fillId="0" borderId="24" xfId="0" applyNumberFormat="1" applyFont="1" applyFill="1" applyBorder="1" applyAlignment="1" applyProtection="1">
      <alignment vertical="center"/>
      <protection locked="0"/>
    </xf>
    <xf numFmtId="165" fontId="0" fillId="0" borderId="24" xfId="0" applyNumberFormat="1" applyBorder="1" applyAlignment="1">
      <alignment vertical="center"/>
    </xf>
    <xf numFmtId="0" fontId="3" fillId="0" borderId="24" xfId="0" applyNumberFormat="1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9" fontId="3" fillId="0" borderId="16" xfId="0" applyNumberFormat="1" applyFont="1" applyFill="1" applyBorder="1" applyAlignment="1" applyProtection="1">
      <alignment vertical="center"/>
      <protection locked="0"/>
    </xf>
    <xf numFmtId="169" fontId="0" fillId="0" borderId="16" xfId="0" applyNumberFormat="1" applyBorder="1" applyAlignment="1">
      <alignment vertical="center"/>
    </xf>
    <xf numFmtId="0" fontId="0" fillId="0" borderId="24" xfId="0" applyNumberFormat="1" applyBorder="1" applyAlignment="1">
      <alignment vertical="center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5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6" xfId="0" applyNumberFormat="1" applyFont="1" applyBorder="1" applyAlignment="1" applyProtection="1">
      <alignment horizontal="center" vertical="center"/>
      <protection locked="0"/>
    </xf>
    <xf numFmtId="166" fontId="9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6</xdr:row>
      <xdr:rowOff>171450</xdr:rowOff>
    </xdr:from>
    <xdr:to>
      <xdr:col>12</xdr:col>
      <xdr:colOff>247650</xdr:colOff>
      <xdr:row>11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629275" y="1371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15</xdr:row>
      <xdr:rowOff>76200</xdr:rowOff>
    </xdr:from>
    <xdr:to>
      <xdr:col>0</xdr:col>
      <xdr:colOff>581025</xdr:colOff>
      <xdr:row>15</xdr:row>
      <xdr:rowOff>438150</xdr:rowOff>
    </xdr:to>
    <xdr:sp>
      <xdr:nvSpPr>
        <xdr:cNvPr id="2" name="AutoShape 26"/>
        <xdr:cNvSpPr>
          <a:spLocks/>
        </xdr:cNvSpPr>
      </xdr:nvSpPr>
      <xdr:spPr>
        <a:xfrm>
          <a:off x="200025" y="3171825"/>
          <a:ext cx="381000" cy="371475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53" t="s">
        <v>44</v>
      </c>
      <c r="C1" s="53"/>
      <c r="D1" s="53"/>
      <c r="E1" s="53"/>
      <c r="F1" s="53"/>
      <c r="G1" s="53"/>
      <c r="H1" s="53"/>
      <c r="I1" s="53"/>
    </row>
    <row r="2" spans="2:9" ht="25.5" customHeight="1">
      <c r="B2" s="58" t="s">
        <v>50</v>
      </c>
      <c r="C2" s="58"/>
      <c r="D2" s="58"/>
      <c r="E2" s="58"/>
      <c r="F2" s="58"/>
      <c r="G2" s="58"/>
      <c r="H2" s="58"/>
      <c r="I2" s="58"/>
    </row>
    <row r="3" spans="2:9" ht="16.5" customHeight="1">
      <c r="B3" s="58"/>
      <c r="C3" s="58"/>
      <c r="D3" s="58"/>
      <c r="E3" s="58"/>
      <c r="F3" s="58"/>
      <c r="G3" s="58"/>
      <c r="H3" s="58"/>
      <c r="I3" s="58"/>
    </row>
    <row r="4" ht="16.5" customHeight="1">
      <c r="B4" s="35"/>
    </row>
    <row r="5" spans="2:9" ht="16.5" customHeight="1">
      <c r="B5" s="57" t="s">
        <v>51</v>
      </c>
      <c r="C5" s="57"/>
      <c r="D5" s="57"/>
      <c r="E5" s="57"/>
      <c r="F5" s="57"/>
      <c r="G5" s="57"/>
      <c r="H5" s="57"/>
      <c r="I5" s="57"/>
    </row>
    <row r="6" spans="2:3" ht="16.5" customHeight="1">
      <c r="B6" s="35"/>
      <c r="C6" s="37"/>
    </row>
    <row r="7" spans="2:7" ht="21" customHeight="1">
      <c r="B7" s="47" t="s">
        <v>2</v>
      </c>
      <c r="C7" s="54"/>
      <c r="D7" s="54"/>
      <c r="E7" s="54"/>
      <c r="F7" s="54"/>
      <c r="G7" s="54"/>
    </row>
    <row r="8" spans="2:7" ht="25.5" customHeight="1">
      <c r="B8" s="47" t="s">
        <v>48</v>
      </c>
      <c r="C8" s="55"/>
      <c r="D8" s="55"/>
      <c r="E8" s="55"/>
      <c r="F8" s="55"/>
      <c r="G8" s="55"/>
    </row>
    <row r="9" ht="15.75" customHeight="1">
      <c r="B9" s="35"/>
    </row>
    <row r="10" spans="2:7" ht="15.75">
      <c r="B10" s="50" t="s">
        <v>49</v>
      </c>
      <c r="C10" s="59"/>
      <c r="D10" s="59"/>
      <c r="E10" s="59"/>
      <c r="F10" s="59"/>
      <c r="G10" s="59"/>
    </row>
    <row r="12" spans="2:7" ht="18" customHeight="1">
      <c r="B12" s="50" t="s">
        <v>47</v>
      </c>
      <c r="C12" s="59"/>
      <c r="D12" s="59"/>
      <c r="E12" s="59"/>
      <c r="F12" s="59"/>
      <c r="G12" s="59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45</v>
      </c>
    </row>
    <row r="23" spans="4:7" ht="15.75">
      <c r="D23" s="28" t="s">
        <v>30</v>
      </c>
      <c r="E23" s="29"/>
      <c r="F23" s="12"/>
      <c r="G23" s="12"/>
    </row>
    <row r="24" spans="4:7" ht="15.75">
      <c r="D24" s="28" t="s">
        <v>29</v>
      </c>
      <c r="E24" s="32"/>
      <c r="F24" s="21"/>
      <c r="G24" s="21"/>
    </row>
    <row r="26" spans="5:6" ht="15.75">
      <c r="E26" s="56" t="s">
        <v>46</v>
      </c>
      <c r="F26" s="56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50"/>
  <sheetViews>
    <sheetView showGridLines="0" tabSelected="1" workbookViewId="0" topLeftCell="A1">
      <selection activeCell="W32" sqref="W32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0.625" style="33" customWidth="1"/>
    <col min="6" max="6" width="3.125" style="11" customWidth="1"/>
    <col min="7" max="7" width="6.62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5.75390625" style="11" customWidth="1"/>
    <col min="18" max="18" width="5.625" style="11" hidden="1" customWidth="1"/>
    <col min="19" max="19" width="7.375" style="11" customWidth="1"/>
    <col min="20" max="16384" width="9.00390625" style="11" customWidth="1"/>
  </cols>
  <sheetData>
    <row r="1" spans="3:19" ht="15.75">
      <c r="C1" s="88" t="s">
        <v>0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13"/>
      <c r="R1" s="13"/>
      <c r="S1" s="13"/>
    </row>
    <row r="2" spans="3:19" ht="15.75">
      <c r="C2" s="88" t="s">
        <v>1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13"/>
      <c r="R2" s="13"/>
      <c r="S2" s="13"/>
    </row>
    <row r="3" spans="3:19" ht="15.75">
      <c r="C3" s="71" t="s">
        <v>3</v>
      </c>
      <c r="D3" s="71"/>
      <c r="E3" s="15"/>
      <c r="F3" s="90"/>
      <c r="G3" s="90"/>
      <c r="H3" s="90"/>
      <c r="I3" s="90"/>
      <c r="J3" s="90"/>
      <c r="K3" s="90"/>
      <c r="L3" s="90"/>
      <c r="M3" s="90"/>
      <c r="N3" s="14"/>
      <c r="O3" s="14"/>
      <c r="P3" s="14"/>
      <c r="Q3" s="16"/>
      <c r="R3" s="16"/>
      <c r="S3" s="16"/>
    </row>
    <row r="4" spans="3:19" ht="15.75">
      <c r="C4" s="71" t="s">
        <v>2</v>
      </c>
      <c r="D4" s="71"/>
      <c r="E4" s="15"/>
      <c r="F4" s="90"/>
      <c r="G4" s="90"/>
      <c r="H4" s="90"/>
      <c r="I4" s="90"/>
      <c r="J4" s="90"/>
      <c r="K4" s="90"/>
      <c r="L4" s="90"/>
      <c r="M4" s="90"/>
      <c r="N4" s="14"/>
      <c r="O4" s="14"/>
      <c r="P4" s="14"/>
      <c r="Q4" s="16"/>
      <c r="R4" s="16"/>
      <c r="S4" s="16"/>
    </row>
    <row r="5" spans="3:19" ht="15.75">
      <c r="C5" s="71" t="s">
        <v>34</v>
      </c>
      <c r="D5" s="72"/>
      <c r="E5" s="72"/>
      <c r="F5" s="72"/>
      <c r="G5" s="72"/>
      <c r="H5" s="73"/>
      <c r="I5" s="69"/>
      <c r="J5" s="70"/>
      <c r="K5" s="70"/>
      <c r="L5" s="70"/>
      <c r="M5" s="70"/>
      <c r="N5" s="70"/>
      <c r="O5" s="70"/>
      <c r="P5" s="70"/>
      <c r="Q5" s="16"/>
      <c r="R5" s="16"/>
      <c r="S5" s="16"/>
    </row>
    <row r="6" spans="3:19" ht="15.75">
      <c r="C6" s="17" t="s">
        <v>4</v>
      </c>
      <c r="D6" s="77"/>
      <c r="E6" s="77"/>
      <c r="F6" s="77"/>
      <c r="G6" s="77"/>
      <c r="H6" s="77"/>
      <c r="I6" s="14" t="s">
        <v>5</v>
      </c>
      <c r="J6" s="77"/>
      <c r="K6" s="77"/>
      <c r="L6" s="91" t="s">
        <v>6</v>
      </c>
      <c r="M6" s="91"/>
      <c r="N6" s="77"/>
      <c r="O6" s="77"/>
      <c r="P6" s="77"/>
      <c r="Q6" s="16"/>
      <c r="R6" s="16"/>
      <c r="S6" s="16"/>
    </row>
    <row r="7" spans="3:19" ht="15.75">
      <c r="C7" s="14" t="s">
        <v>14</v>
      </c>
      <c r="D7" s="14"/>
      <c r="E7" s="14"/>
      <c r="F7" s="42"/>
      <c r="G7" s="85"/>
      <c r="H7" s="86"/>
      <c r="I7" s="86"/>
      <c r="J7" s="86"/>
      <c r="K7" s="86"/>
      <c r="L7" s="86"/>
      <c r="M7" s="83" t="s">
        <v>25</v>
      </c>
      <c r="N7" s="84"/>
      <c r="O7" s="84"/>
      <c r="P7" s="84"/>
      <c r="Q7" s="9"/>
      <c r="R7" s="9"/>
      <c r="S7" s="9"/>
    </row>
    <row r="8" spans="3:19" ht="15.75">
      <c r="C8" s="14" t="s">
        <v>15</v>
      </c>
      <c r="D8" s="14"/>
      <c r="E8" s="14"/>
      <c r="F8" s="74"/>
      <c r="G8" s="74"/>
      <c r="H8" s="74"/>
      <c r="I8" s="74"/>
      <c r="J8" s="74"/>
      <c r="K8" s="74"/>
      <c r="L8" s="74"/>
      <c r="M8" s="84"/>
      <c r="N8" s="84"/>
      <c r="O8" s="84"/>
      <c r="P8" s="84"/>
      <c r="Q8" s="10"/>
      <c r="R8" s="10"/>
      <c r="S8" s="10"/>
    </row>
    <row r="9" spans="3:19" ht="15.75">
      <c r="C9" s="14" t="s">
        <v>16</v>
      </c>
      <c r="D9" s="14"/>
      <c r="E9" s="14"/>
      <c r="F9" s="74"/>
      <c r="G9" s="75"/>
      <c r="H9" s="75"/>
      <c r="I9" s="75"/>
      <c r="J9" s="75"/>
      <c r="K9" s="75"/>
      <c r="L9" s="75"/>
      <c r="M9" s="84"/>
      <c r="N9" s="84"/>
      <c r="O9" s="84"/>
      <c r="P9" s="84"/>
      <c r="Q9" s="10"/>
      <c r="R9" s="10"/>
      <c r="S9" s="10"/>
    </row>
    <row r="10" spans="3:19" ht="15.75">
      <c r="C10" s="14" t="s">
        <v>32</v>
      </c>
      <c r="D10" s="14"/>
      <c r="E10" s="14"/>
      <c r="F10" s="76"/>
      <c r="G10" s="76"/>
      <c r="H10" s="76"/>
      <c r="I10" s="76"/>
      <c r="J10" s="76"/>
      <c r="K10" s="76"/>
      <c r="L10" s="76"/>
      <c r="M10" s="10"/>
      <c r="N10" s="10"/>
      <c r="O10" s="10"/>
      <c r="P10" s="10"/>
      <c r="Q10" s="10"/>
      <c r="R10" s="10"/>
      <c r="S10" s="10"/>
    </row>
    <row r="11" spans="3:19" ht="15.75">
      <c r="C11" s="14" t="s">
        <v>7</v>
      </c>
      <c r="D11" s="14"/>
      <c r="E11" s="14"/>
      <c r="F11" s="76"/>
      <c r="G11" s="87"/>
      <c r="H11" s="87"/>
      <c r="I11" s="87"/>
      <c r="J11" s="87"/>
      <c r="K11" s="87"/>
      <c r="L11" s="87"/>
      <c r="M11" s="14"/>
      <c r="N11" s="14"/>
      <c r="O11" s="18"/>
      <c r="P11" s="18"/>
      <c r="R11" s="16"/>
      <c r="S11" s="16"/>
    </row>
    <row r="12" spans="3:19" ht="16.5" thickBot="1">
      <c r="C12" s="34"/>
      <c r="D12" s="16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58" ht="15.75" customHeight="1">
      <c r="A13" s="92" t="s">
        <v>26</v>
      </c>
      <c r="B13" s="20"/>
      <c r="C13" s="101" t="s">
        <v>17</v>
      </c>
      <c r="D13" s="102"/>
      <c r="E13" s="94" t="s">
        <v>27</v>
      </c>
      <c r="F13" s="63" t="s">
        <v>36</v>
      </c>
      <c r="G13" s="78"/>
      <c r="H13" s="63" t="s">
        <v>24</v>
      </c>
      <c r="I13" s="78"/>
      <c r="J13" s="63" t="s">
        <v>20</v>
      </c>
      <c r="K13" s="78"/>
      <c r="L13" s="63" t="s">
        <v>21</v>
      </c>
      <c r="M13" s="78"/>
      <c r="N13" s="63" t="s">
        <v>22</v>
      </c>
      <c r="O13" s="78"/>
      <c r="P13" s="63" t="s">
        <v>23</v>
      </c>
      <c r="Q13" s="64"/>
      <c r="R13" s="7"/>
      <c r="S13" s="60" t="s">
        <v>12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</row>
    <row r="14" spans="1:158" s="12" customFormat="1" ht="18.75">
      <c r="A14" s="93"/>
      <c r="B14" s="8"/>
      <c r="C14" s="99">
        <v>38945</v>
      </c>
      <c r="D14" s="100"/>
      <c r="E14" s="95"/>
      <c r="F14" s="79"/>
      <c r="G14" s="80"/>
      <c r="H14" s="79"/>
      <c r="I14" s="80"/>
      <c r="J14" s="79"/>
      <c r="K14" s="80"/>
      <c r="L14" s="79"/>
      <c r="M14" s="80"/>
      <c r="N14" s="79"/>
      <c r="O14" s="80"/>
      <c r="P14" s="65"/>
      <c r="Q14" s="66"/>
      <c r="R14" s="1"/>
      <c r="S14" s="6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</row>
    <row r="15" spans="1:158" s="12" customFormat="1" ht="19.5" thickBot="1">
      <c r="A15" s="93"/>
      <c r="B15" s="5"/>
      <c r="C15" s="97" t="s">
        <v>33</v>
      </c>
      <c r="D15" s="98"/>
      <c r="E15" s="95"/>
      <c r="F15" s="81"/>
      <c r="G15" s="82"/>
      <c r="H15" s="81"/>
      <c r="I15" s="82"/>
      <c r="J15" s="81"/>
      <c r="K15" s="82"/>
      <c r="L15" s="81"/>
      <c r="M15" s="82"/>
      <c r="N15" s="81"/>
      <c r="O15" s="82"/>
      <c r="P15" s="67"/>
      <c r="Q15" s="68"/>
      <c r="R15" s="6"/>
      <c r="S15" s="62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48" thickBot="1">
      <c r="A16" s="22"/>
      <c r="B16" s="39" t="s">
        <v>13</v>
      </c>
      <c r="C16" s="41" t="s">
        <v>18</v>
      </c>
      <c r="D16" s="41" t="s">
        <v>8</v>
      </c>
      <c r="E16" s="96"/>
      <c r="F16" s="40" t="s">
        <v>11</v>
      </c>
      <c r="G16" s="3" t="s">
        <v>10</v>
      </c>
      <c r="H16" s="2" t="s">
        <v>11</v>
      </c>
      <c r="I16" s="3" t="s">
        <v>10</v>
      </c>
      <c r="J16" s="2" t="s">
        <v>11</v>
      </c>
      <c r="K16" s="3"/>
      <c r="L16" s="2" t="s">
        <v>11</v>
      </c>
      <c r="M16" s="3" t="s">
        <v>10</v>
      </c>
      <c r="N16" s="2" t="s">
        <v>11</v>
      </c>
      <c r="O16" s="3" t="s">
        <v>10</v>
      </c>
      <c r="P16" s="2" t="s">
        <v>11</v>
      </c>
      <c r="Q16" s="3" t="s">
        <v>10</v>
      </c>
      <c r="R16" s="4"/>
      <c r="S16" s="3" t="s">
        <v>10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9" ht="15.75">
      <c r="A17" s="11">
        <v>1</v>
      </c>
      <c r="B17" s="23"/>
      <c r="C17" s="44">
        <v>140</v>
      </c>
      <c r="D17" s="44" t="s">
        <v>53</v>
      </c>
      <c r="E17" s="44" t="s">
        <v>52</v>
      </c>
      <c r="F17" s="23"/>
      <c r="G17" s="24">
        <f>IF(D17="","",12.5)</f>
        <v>12.5</v>
      </c>
      <c r="H17" s="25"/>
      <c r="I17" s="24">
        <f>IF(D17="","",12.5)</f>
        <v>12.5</v>
      </c>
      <c r="J17" s="25"/>
      <c r="K17" s="24">
        <v>5.2</v>
      </c>
      <c r="L17" s="25"/>
      <c r="M17" s="24"/>
      <c r="N17" s="25"/>
      <c r="O17" s="24"/>
      <c r="P17" s="25"/>
      <c r="Q17" s="24"/>
      <c r="R17" s="26">
        <f>IF(B17="",0,F17+H17+J17+L17+N17+P17)</f>
        <v>0</v>
      </c>
      <c r="S17" s="24">
        <f>IF(R17=0,"",F17*G17+H17*I17+J17*K17+L17*M17+N17*O17+P17*Q17)</f>
      </c>
    </row>
    <row r="18" spans="1:19" ht="15.75">
      <c r="A18" s="11">
        <v>2</v>
      </c>
      <c r="B18" s="23"/>
      <c r="C18" s="44">
        <v>180</v>
      </c>
      <c r="D18" s="44" t="s">
        <v>54</v>
      </c>
      <c r="E18" s="44" t="s">
        <v>55</v>
      </c>
      <c r="F18" s="23"/>
      <c r="G18" s="24">
        <f aca="true" t="shared" si="0" ref="G18:G39">IF(D18="","",12.5)</f>
        <v>12.5</v>
      </c>
      <c r="H18" s="25"/>
      <c r="I18" s="24">
        <f aca="true" t="shared" si="1" ref="I18:I39">IF(D18="","",12.5)</f>
        <v>12.5</v>
      </c>
      <c r="J18" s="25"/>
      <c r="K18" s="24">
        <v>8.6</v>
      </c>
      <c r="L18" s="25"/>
      <c r="M18" s="24"/>
      <c r="N18" s="25"/>
      <c r="O18" s="24"/>
      <c r="P18" s="25"/>
      <c r="Q18" s="24"/>
      <c r="R18" s="26">
        <f aca="true" t="shared" si="2" ref="R18:R39">IF(B18="",0,F18+H18+J18+L18+N18+P18)</f>
        <v>0</v>
      </c>
      <c r="S18" s="24">
        <f aca="true" t="shared" si="3" ref="S18:S39">IF(R18=0,"",F18*G18+H18*I18+J18*K18+L18*M18+N18*O18+P18*Q18)</f>
      </c>
    </row>
    <row r="19" spans="1:19" ht="15.75">
      <c r="A19" s="11">
        <v>3</v>
      </c>
      <c r="B19" s="23"/>
      <c r="C19" s="44">
        <v>200</v>
      </c>
      <c r="D19" s="44" t="s">
        <v>56</v>
      </c>
      <c r="E19" s="44" t="s">
        <v>57</v>
      </c>
      <c r="F19" s="23"/>
      <c r="G19" s="24">
        <f t="shared" si="0"/>
        <v>12.5</v>
      </c>
      <c r="H19" s="25"/>
      <c r="I19" s="24">
        <f t="shared" si="1"/>
        <v>12.5</v>
      </c>
      <c r="J19" s="25"/>
      <c r="K19" s="24">
        <v>26.8</v>
      </c>
      <c r="L19" s="25"/>
      <c r="M19" s="24"/>
      <c r="N19" s="25"/>
      <c r="O19" s="24"/>
      <c r="P19" s="25"/>
      <c r="Q19" s="24">
        <v>6.2</v>
      </c>
      <c r="R19" s="26">
        <f t="shared" si="2"/>
        <v>0</v>
      </c>
      <c r="S19" s="24">
        <f t="shared" si="3"/>
      </c>
    </row>
    <row r="20" spans="1:19" ht="15.75">
      <c r="A20" s="11">
        <v>4</v>
      </c>
      <c r="B20" s="23"/>
      <c r="C20" s="44">
        <v>230</v>
      </c>
      <c r="D20" s="44" t="s">
        <v>58</v>
      </c>
      <c r="E20" s="44" t="s">
        <v>52</v>
      </c>
      <c r="F20" s="23"/>
      <c r="G20" s="24">
        <f t="shared" si="0"/>
        <v>12.5</v>
      </c>
      <c r="H20" s="25"/>
      <c r="I20" s="24">
        <f t="shared" si="1"/>
        <v>12.5</v>
      </c>
      <c r="J20" s="25"/>
      <c r="K20" s="24">
        <v>9.6</v>
      </c>
      <c r="L20" s="25"/>
      <c r="M20" s="24">
        <v>6.8</v>
      </c>
      <c r="N20" s="25"/>
      <c r="O20" s="24"/>
      <c r="P20" s="25"/>
      <c r="Q20" s="24">
        <v>9</v>
      </c>
      <c r="R20" s="26">
        <f t="shared" si="2"/>
        <v>0</v>
      </c>
      <c r="S20" s="24">
        <f t="shared" si="3"/>
      </c>
    </row>
    <row r="21" spans="1:19" ht="15.75">
      <c r="A21" s="11">
        <v>5</v>
      </c>
      <c r="B21" s="23"/>
      <c r="C21" s="44">
        <v>240</v>
      </c>
      <c r="D21" s="44" t="s">
        <v>59</v>
      </c>
      <c r="E21" s="44" t="s">
        <v>60</v>
      </c>
      <c r="F21" s="23"/>
      <c r="G21" s="24">
        <f t="shared" si="0"/>
        <v>12.5</v>
      </c>
      <c r="H21" s="25"/>
      <c r="I21" s="24">
        <f t="shared" si="1"/>
        <v>12.5</v>
      </c>
      <c r="J21" s="25"/>
      <c r="K21" s="24">
        <v>5.4</v>
      </c>
      <c r="L21" s="25"/>
      <c r="M21" s="24">
        <v>6.4</v>
      </c>
      <c r="N21" s="25"/>
      <c r="O21" s="24"/>
      <c r="P21" s="25"/>
      <c r="Q21" s="24"/>
      <c r="R21" s="26">
        <f t="shared" si="2"/>
        <v>0</v>
      </c>
      <c r="S21" s="24">
        <f t="shared" si="3"/>
      </c>
    </row>
    <row r="22" spans="1:19" ht="15.75">
      <c r="A22" s="11">
        <v>6</v>
      </c>
      <c r="B22" s="23"/>
      <c r="C22" s="44">
        <v>250</v>
      </c>
      <c r="D22" s="44" t="s">
        <v>61</v>
      </c>
      <c r="E22" s="44" t="s">
        <v>62</v>
      </c>
      <c r="F22" s="23"/>
      <c r="G22" s="24">
        <f t="shared" si="0"/>
        <v>12.5</v>
      </c>
      <c r="H22" s="25"/>
      <c r="I22" s="24">
        <f t="shared" si="1"/>
        <v>12.5</v>
      </c>
      <c r="J22" s="25"/>
      <c r="K22" s="24">
        <v>6.8</v>
      </c>
      <c r="L22" s="25"/>
      <c r="M22" s="24"/>
      <c r="N22" s="25"/>
      <c r="O22" s="24"/>
      <c r="P22" s="25"/>
      <c r="Q22" s="24"/>
      <c r="R22" s="26">
        <f t="shared" si="2"/>
        <v>0</v>
      </c>
      <c r="S22" s="24">
        <f t="shared" si="3"/>
      </c>
    </row>
    <row r="23" spans="1:19" ht="15.75">
      <c r="A23" s="11">
        <v>7</v>
      </c>
      <c r="B23" s="23"/>
      <c r="C23" s="44">
        <v>270</v>
      </c>
      <c r="D23" s="44" t="s">
        <v>63</v>
      </c>
      <c r="E23" s="44" t="s">
        <v>57</v>
      </c>
      <c r="F23" s="23"/>
      <c r="G23" s="24">
        <f t="shared" si="0"/>
        <v>12.5</v>
      </c>
      <c r="H23" s="25"/>
      <c r="I23" s="24">
        <f t="shared" si="1"/>
        <v>12.5</v>
      </c>
      <c r="J23" s="25"/>
      <c r="K23" s="24">
        <v>10.4</v>
      </c>
      <c r="L23" s="25"/>
      <c r="M23" s="24"/>
      <c r="N23" s="25"/>
      <c r="O23" s="24"/>
      <c r="P23" s="25"/>
      <c r="Q23" s="24"/>
      <c r="R23" s="26">
        <f t="shared" si="2"/>
        <v>0</v>
      </c>
      <c r="S23" s="24">
        <f t="shared" si="3"/>
      </c>
    </row>
    <row r="24" spans="1:19" ht="15.75">
      <c r="A24" s="11">
        <v>8</v>
      </c>
      <c r="B24" s="23"/>
      <c r="C24" s="44">
        <v>292</v>
      </c>
      <c r="D24" s="44" t="s">
        <v>64</v>
      </c>
      <c r="E24" s="44" t="s">
        <v>65</v>
      </c>
      <c r="F24" s="23"/>
      <c r="G24" s="24">
        <f t="shared" si="0"/>
        <v>12.5</v>
      </c>
      <c r="H24" s="25"/>
      <c r="I24" s="24">
        <f t="shared" si="1"/>
        <v>12.5</v>
      </c>
      <c r="J24" s="25"/>
      <c r="K24" s="24"/>
      <c r="L24" s="25"/>
      <c r="M24" s="24"/>
      <c r="N24" s="25"/>
      <c r="O24" s="24"/>
      <c r="P24" s="25"/>
      <c r="Q24" s="24"/>
      <c r="R24" s="26">
        <f t="shared" si="2"/>
        <v>0</v>
      </c>
      <c r="S24" s="24">
        <f>IF(R24=0,"",F24*G24+H24*I24+J24*K24+L24*M24+N24*O24+P24*Q24)</f>
      </c>
    </row>
    <row r="25" spans="1:19" ht="15.75">
      <c r="A25" s="11">
        <v>9</v>
      </c>
      <c r="B25" s="23"/>
      <c r="C25" s="44">
        <v>330</v>
      </c>
      <c r="D25" s="44" t="s">
        <v>66</v>
      </c>
      <c r="E25" s="44" t="s">
        <v>65</v>
      </c>
      <c r="F25" s="23"/>
      <c r="G25" s="24">
        <f t="shared" si="0"/>
        <v>12.5</v>
      </c>
      <c r="H25" s="25"/>
      <c r="I25" s="24">
        <f t="shared" si="1"/>
        <v>12.5</v>
      </c>
      <c r="J25" s="25"/>
      <c r="K25" s="24"/>
      <c r="L25" s="25"/>
      <c r="M25" s="24"/>
      <c r="N25" s="25"/>
      <c r="O25" s="24"/>
      <c r="P25" s="25"/>
      <c r="Q25" s="24"/>
      <c r="R25" s="26">
        <f t="shared" si="2"/>
        <v>0</v>
      </c>
      <c r="S25" s="24">
        <f t="shared" si="3"/>
      </c>
    </row>
    <row r="26" spans="1:19" ht="15.75">
      <c r="A26" s="11">
        <v>10</v>
      </c>
      <c r="B26" s="23"/>
      <c r="C26" s="44">
        <v>340</v>
      </c>
      <c r="D26" s="44" t="s">
        <v>67</v>
      </c>
      <c r="E26" s="44" t="s">
        <v>65</v>
      </c>
      <c r="F26" s="23"/>
      <c r="G26" s="24">
        <f t="shared" si="0"/>
        <v>12.5</v>
      </c>
      <c r="H26" s="25"/>
      <c r="I26" s="24">
        <f t="shared" si="1"/>
        <v>12.5</v>
      </c>
      <c r="J26" s="25"/>
      <c r="K26" s="24"/>
      <c r="L26" s="25"/>
      <c r="M26" s="24"/>
      <c r="N26" s="25"/>
      <c r="O26" s="24"/>
      <c r="P26" s="25"/>
      <c r="Q26" s="24"/>
      <c r="R26" s="26">
        <f t="shared" si="2"/>
        <v>0</v>
      </c>
      <c r="S26" s="24">
        <f t="shared" si="3"/>
      </c>
    </row>
    <row r="27" spans="1:19" ht="15.75">
      <c r="A27" s="11">
        <v>11</v>
      </c>
      <c r="B27" s="23"/>
      <c r="C27" s="44">
        <v>350</v>
      </c>
      <c r="D27" s="44" t="s">
        <v>68</v>
      </c>
      <c r="E27" s="44" t="s">
        <v>65</v>
      </c>
      <c r="F27" s="23"/>
      <c r="G27" s="24">
        <f t="shared" si="0"/>
        <v>12.5</v>
      </c>
      <c r="H27" s="25"/>
      <c r="I27" s="24">
        <f t="shared" si="1"/>
        <v>12.5</v>
      </c>
      <c r="J27" s="25"/>
      <c r="K27" s="24"/>
      <c r="L27" s="25"/>
      <c r="M27" s="24"/>
      <c r="N27" s="25"/>
      <c r="O27" s="24"/>
      <c r="P27" s="25"/>
      <c r="Q27" s="24"/>
      <c r="R27" s="26">
        <f t="shared" si="2"/>
        <v>0</v>
      </c>
      <c r="S27" s="24">
        <f t="shared" si="3"/>
      </c>
    </row>
    <row r="28" spans="1:19" ht="15.75">
      <c r="A28" s="11">
        <v>12</v>
      </c>
      <c r="B28" s="23"/>
      <c r="C28" s="44">
        <v>360</v>
      </c>
      <c r="D28" s="44" t="s">
        <v>69</v>
      </c>
      <c r="E28" s="44" t="s">
        <v>65</v>
      </c>
      <c r="F28" s="23"/>
      <c r="G28" s="24">
        <f t="shared" si="0"/>
        <v>12.5</v>
      </c>
      <c r="H28" s="25"/>
      <c r="I28" s="24">
        <f t="shared" si="1"/>
        <v>12.5</v>
      </c>
      <c r="J28" s="25"/>
      <c r="K28" s="24"/>
      <c r="L28" s="25"/>
      <c r="M28" s="24"/>
      <c r="N28" s="25"/>
      <c r="O28" s="24"/>
      <c r="P28" s="25"/>
      <c r="Q28" s="24"/>
      <c r="R28" s="26">
        <f t="shared" si="2"/>
        <v>0</v>
      </c>
      <c r="S28" s="24">
        <f t="shared" si="3"/>
      </c>
    </row>
    <row r="29" spans="1:19" ht="15.75">
      <c r="A29" s="11">
        <v>13</v>
      </c>
      <c r="B29" s="23"/>
      <c r="C29" s="44">
        <v>430</v>
      </c>
      <c r="D29" s="44" t="s">
        <v>70</v>
      </c>
      <c r="E29" s="44" t="s">
        <v>71</v>
      </c>
      <c r="F29" s="23"/>
      <c r="G29" s="24">
        <f t="shared" si="0"/>
        <v>12.5</v>
      </c>
      <c r="H29" s="25"/>
      <c r="I29" s="24">
        <f t="shared" si="1"/>
        <v>12.5</v>
      </c>
      <c r="J29" s="25"/>
      <c r="K29" s="24"/>
      <c r="L29" s="25"/>
      <c r="M29" s="24">
        <v>3</v>
      </c>
      <c r="N29" s="25"/>
      <c r="O29" s="24"/>
      <c r="P29" s="25"/>
      <c r="Q29" s="24"/>
      <c r="R29" s="26">
        <f t="shared" si="2"/>
        <v>0</v>
      </c>
      <c r="S29" s="24">
        <f t="shared" si="3"/>
      </c>
    </row>
    <row r="30" spans="1:19" ht="15.75">
      <c r="A30" s="11">
        <v>14</v>
      </c>
      <c r="B30" s="23"/>
      <c r="C30" s="44">
        <v>450</v>
      </c>
      <c r="D30" s="44" t="s">
        <v>72</v>
      </c>
      <c r="E30" s="44" t="s">
        <v>73</v>
      </c>
      <c r="F30" s="23"/>
      <c r="G30" s="24">
        <f t="shared" si="0"/>
        <v>12.5</v>
      </c>
      <c r="H30" s="25"/>
      <c r="I30" s="24">
        <f t="shared" si="1"/>
        <v>12.5</v>
      </c>
      <c r="J30" s="25"/>
      <c r="K30" s="24"/>
      <c r="L30" s="25"/>
      <c r="M30" s="24">
        <v>2.4</v>
      </c>
      <c r="N30" s="25"/>
      <c r="O30" s="24"/>
      <c r="P30" s="25"/>
      <c r="Q30" s="24"/>
      <c r="R30" s="26">
        <f t="shared" si="2"/>
        <v>0</v>
      </c>
      <c r="S30" s="24">
        <f>IF(R30=0,"",F30*G30+H30*I30+J30*K30+L30*M30+N30*O30+P30*Q30)</f>
      </c>
    </row>
    <row r="31" spans="1:19" ht="15.75">
      <c r="A31" s="11">
        <v>15</v>
      </c>
      <c r="B31" s="23"/>
      <c r="C31" s="44">
        <v>460</v>
      </c>
      <c r="D31" s="44" t="s">
        <v>74</v>
      </c>
      <c r="E31" s="44" t="s">
        <v>75</v>
      </c>
      <c r="F31" s="23"/>
      <c r="G31" s="24">
        <f t="shared" si="0"/>
        <v>12.5</v>
      </c>
      <c r="H31" s="25"/>
      <c r="I31" s="24">
        <f t="shared" si="1"/>
        <v>12.5</v>
      </c>
      <c r="J31" s="25"/>
      <c r="K31" s="24"/>
      <c r="L31" s="25"/>
      <c r="M31" s="24">
        <v>4.6</v>
      </c>
      <c r="N31" s="25"/>
      <c r="O31" s="24"/>
      <c r="P31" s="25"/>
      <c r="Q31" s="24"/>
      <c r="R31" s="26">
        <f t="shared" si="2"/>
        <v>0</v>
      </c>
      <c r="S31" s="24">
        <f t="shared" si="3"/>
      </c>
    </row>
    <row r="32" spans="1:19" ht="15.75">
      <c r="A32" s="11">
        <v>16</v>
      </c>
      <c r="B32" s="23"/>
      <c r="C32" s="44">
        <v>470</v>
      </c>
      <c r="D32" s="44" t="s">
        <v>76</v>
      </c>
      <c r="E32" s="44" t="s">
        <v>77</v>
      </c>
      <c r="F32" s="23"/>
      <c r="G32" s="24">
        <f t="shared" si="0"/>
        <v>12.5</v>
      </c>
      <c r="H32" s="25"/>
      <c r="I32" s="24">
        <f t="shared" si="1"/>
        <v>12.5</v>
      </c>
      <c r="J32" s="25"/>
      <c r="K32" s="24"/>
      <c r="L32" s="25"/>
      <c r="M32" s="24">
        <v>14.8</v>
      </c>
      <c r="N32" s="25"/>
      <c r="O32" s="24"/>
      <c r="P32" s="25"/>
      <c r="Q32" s="24"/>
      <c r="R32" s="26">
        <f t="shared" si="2"/>
        <v>0</v>
      </c>
      <c r="S32" s="24">
        <f t="shared" si="3"/>
      </c>
    </row>
    <row r="33" spans="1:19" ht="15.75">
      <c r="A33" s="11">
        <v>17</v>
      </c>
      <c r="B33" s="23"/>
      <c r="C33" s="44">
        <v>480</v>
      </c>
      <c r="D33" s="44" t="s">
        <v>78</v>
      </c>
      <c r="E33" s="44" t="s">
        <v>77</v>
      </c>
      <c r="F33" s="23"/>
      <c r="G33" s="24">
        <f t="shared" si="0"/>
        <v>12.5</v>
      </c>
      <c r="H33" s="25"/>
      <c r="I33" s="24">
        <f t="shared" si="1"/>
        <v>12.5</v>
      </c>
      <c r="J33" s="25"/>
      <c r="K33" s="24"/>
      <c r="L33" s="25"/>
      <c r="M33" s="24">
        <v>1.2</v>
      </c>
      <c r="N33" s="25"/>
      <c r="O33" s="24"/>
      <c r="P33" s="25"/>
      <c r="Q33" s="24"/>
      <c r="R33" s="26">
        <f t="shared" si="2"/>
        <v>0</v>
      </c>
      <c r="S33" s="24">
        <f t="shared" si="3"/>
      </c>
    </row>
    <row r="34" spans="1:19" ht="15.75">
      <c r="A34" s="11">
        <v>18</v>
      </c>
      <c r="B34" s="23"/>
      <c r="C34" s="44">
        <v>490</v>
      </c>
      <c r="D34" s="44" t="s">
        <v>79</v>
      </c>
      <c r="E34" s="44" t="s">
        <v>80</v>
      </c>
      <c r="F34" s="23"/>
      <c r="G34" s="24">
        <f t="shared" si="0"/>
        <v>12.5</v>
      </c>
      <c r="H34" s="25"/>
      <c r="I34" s="24">
        <f t="shared" si="1"/>
        <v>12.5</v>
      </c>
      <c r="J34" s="25"/>
      <c r="K34" s="24"/>
      <c r="L34" s="25"/>
      <c r="M34" s="24">
        <v>3.6</v>
      </c>
      <c r="N34" s="25"/>
      <c r="O34" s="24"/>
      <c r="P34" s="25"/>
      <c r="Q34" s="24"/>
      <c r="R34" s="26">
        <f t="shared" si="2"/>
        <v>0</v>
      </c>
      <c r="S34" s="24">
        <f t="shared" si="3"/>
      </c>
    </row>
    <row r="35" spans="1:19" ht="15.75">
      <c r="A35" s="11">
        <v>19</v>
      </c>
      <c r="B35" s="23"/>
      <c r="C35" s="44">
        <v>512</v>
      </c>
      <c r="D35" s="44" t="s">
        <v>81</v>
      </c>
      <c r="E35" s="44" t="s">
        <v>65</v>
      </c>
      <c r="F35" s="23"/>
      <c r="G35" s="24">
        <f t="shared" si="0"/>
        <v>12.5</v>
      </c>
      <c r="H35" s="25"/>
      <c r="I35" s="24">
        <f t="shared" si="1"/>
        <v>12.5</v>
      </c>
      <c r="J35" s="25"/>
      <c r="K35" s="24"/>
      <c r="L35" s="25"/>
      <c r="M35" s="24"/>
      <c r="N35" s="25"/>
      <c r="O35" s="24"/>
      <c r="P35" s="25"/>
      <c r="Q35" s="24"/>
      <c r="R35" s="26">
        <f t="shared" si="2"/>
        <v>0</v>
      </c>
      <c r="S35" s="24">
        <f t="shared" si="3"/>
      </c>
    </row>
    <row r="36" spans="1:19" ht="15.75">
      <c r="A36" s="11">
        <v>20</v>
      </c>
      <c r="B36" s="23"/>
      <c r="C36" s="44">
        <v>520</v>
      </c>
      <c r="D36" s="44" t="s">
        <v>82</v>
      </c>
      <c r="E36" s="44" t="s">
        <v>65</v>
      </c>
      <c r="F36" s="23"/>
      <c r="G36" s="24">
        <f t="shared" si="0"/>
        <v>12.5</v>
      </c>
      <c r="H36" s="25"/>
      <c r="I36" s="24">
        <f t="shared" si="1"/>
        <v>12.5</v>
      </c>
      <c r="J36" s="25"/>
      <c r="K36" s="24"/>
      <c r="L36" s="25"/>
      <c r="M36" s="24"/>
      <c r="N36" s="25"/>
      <c r="O36" s="24"/>
      <c r="P36" s="25"/>
      <c r="Q36" s="24"/>
      <c r="R36" s="26">
        <f t="shared" si="2"/>
        <v>0</v>
      </c>
      <c r="S36" s="24">
        <f t="shared" si="3"/>
      </c>
    </row>
    <row r="37" spans="1:19" ht="15.75">
      <c r="A37" s="11">
        <v>21</v>
      </c>
      <c r="B37" s="23"/>
      <c r="C37" s="44">
        <v>560</v>
      </c>
      <c r="D37" s="44" t="s">
        <v>83</v>
      </c>
      <c r="E37" s="44" t="s">
        <v>84</v>
      </c>
      <c r="F37" s="23"/>
      <c r="G37" s="24">
        <f t="shared" si="0"/>
        <v>12.5</v>
      </c>
      <c r="H37" s="25"/>
      <c r="I37" s="24">
        <f t="shared" si="1"/>
        <v>12.5</v>
      </c>
      <c r="J37" s="25"/>
      <c r="K37" s="24"/>
      <c r="L37" s="25"/>
      <c r="M37" s="24"/>
      <c r="N37" s="25"/>
      <c r="O37" s="24">
        <v>1.4</v>
      </c>
      <c r="P37" s="25"/>
      <c r="Q37" s="24"/>
      <c r="R37" s="26">
        <f t="shared" si="2"/>
        <v>0</v>
      </c>
      <c r="S37" s="24">
        <f t="shared" si="3"/>
      </c>
    </row>
    <row r="38" spans="1:19" ht="15.75">
      <c r="A38" s="11">
        <v>22</v>
      </c>
      <c r="B38" s="23"/>
      <c r="C38" s="44">
        <v>570</v>
      </c>
      <c r="D38" s="44" t="s">
        <v>85</v>
      </c>
      <c r="E38" s="44" t="s">
        <v>86</v>
      </c>
      <c r="F38" s="23"/>
      <c r="G38" s="24">
        <f t="shared" si="0"/>
        <v>12.5</v>
      </c>
      <c r="H38" s="25"/>
      <c r="I38" s="24">
        <f t="shared" si="1"/>
        <v>12.5</v>
      </c>
      <c r="J38" s="25"/>
      <c r="K38" s="24"/>
      <c r="L38" s="25"/>
      <c r="M38" s="24"/>
      <c r="N38" s="25"/>
      <c r="O38" s="24">
        <v>0.4</v>
      </c>
      <c r="P38" s="25"/>
      <c r="Q38" s="24"/>
      <c r="R38" s="26">
        <f t="shared" si="2"/>
        <v>0</v>
      </c>
      <c r="S38" s="24">
        <f t="shared" si="3"/>
      </c>
    </row>
    <row r="39" spans="1:19" ht="15.75">
      <c r="A39" s="11">
        <v>23</v>
      </c>
      <c r="B39" s="23"/>
      <c r="C39" s="44">
        <v>630</v>
      </c>
      <c r="D39" s="44" t="s">
        <v>87</v>
      </c>
      <c r="E39" s="44" t="s">
        <v>88</v>
      </c>
      <c r="F39" s="23"/>
      <c r="G39" s="24">
        <f t="shared" si="0"/>
        <v>12.5</v>
      </c>
      <c r="H39" s="25"/>
      <c r="I39" s="24">
        <f t="shared" si="1"/>
        <v>12.5</v>
      </c>
      <c r="J39" s="25"/>
      <c r="K39" s="24"/>
      <c r="L39" s="25"/>
      <c r="M39" s="24"/>
      <c r="N39" s="25"/>
      <c r="O39" s="24"/>
      <c r="P39" s="25"/>
      <c r="Q39" s="24"/>
      <c r="R39" s="26">
        <f t="shared" si="2"/>
        <v>0</v>
      </c>
      <c r="S39" s="24">
        <f t="shared" si="3"/>
      </c>
    </row>
    <row r="40" spans="2:19" ht="15.75">
      <c r="B40" s="27" t="s">
        <v>13</v>
      </c>
      <c r="C40" s="28" t="s">
        <v>30</v>
      </c>
      <c r="J40" s="12" t="s">
        <v>9</v>
      </c>
      <c r="K40" s="16"/>
      <c r="L40" s="16"/>
      <c r="M40" s="16"/>
      <c r="N40" s="16"/>
      <c r="O40" s="16"/>
      <c r="P40" s="21"/>
      <c r="Q40" s="21"/>
      <c r="R40" s="30"/>
      <c r="S40" s="31">
        <f>SUM(S17:S39)</f>
        <v>0</v>
      </c>
    </row>
    <row r="41" spans="2:19" ht="15.75">
      <c r="B41" s="43" t="s">
        <v>13</v>
      </c>
      <c r="C41" s="28" t="s">
        <v>29</v>
      </c>
      <c r="J41" s="12" t="s">
        <v>19</v>
      </c>
      <c r="K41" s="21"/>
      <c r="L41" s="21"/>
      <c r="M41" s="21"/>
      <c r="N41" s="21"/>
      <c r="O41" s="21"/>
      <c r="P41" s="21"/>
      <c r="Q41" s="21"/>
      <c r="R41" s="30"/>
      <c r="S41" s="16"/>
    </row>
    <row r="42" spans="2:19" ht="15.75">
      <c r="B42" s="27" t="s">
        <v>13</v>
      </c>
      <c r="C42" s="34"/>
      <c r="E42" s="32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2:4" ht="15.75">
      <c r="B43" s="27" t="s">
        <v>13</v>
      </c>
      <c r="C43" s="52" t="s">
        <v>37</v>
      </c>
      <c r="D43" s="46"/>
    </row>
    <row r="44" spans="2:4" ht="15.75">
      <c r="B44" s="27" t="s">
        <v>13</v>
      </c>
      <c r="D44" s="51" t="s">
        <v>28</v>
      </c>
    </row>
    <row r="45" spans="2:14" ht="18.75" customHeight="1">
      <c r="B45" s="27" t="s">
        <v>13</v>
      </c>
      <c r="D45" s="45" t="s">
        <v>31</v>
      </c>
      <c r="N45" s="48"/>
    </row>
    <row r="46" spans="2:4" ht="15.75">
      <c r="B46" s="27" t="s">
        <v>13</v>
      </c>
      <c r="D46" s="45" t="s">
        <v>35</v>
      </c>
    </row>
    <row r="47" spans="2:6" ht="15.75">
      <c r="B47" s="27" t="s">
        <v>13</v>
      </c>
      <c r="D47" s="45" t="s">
        <v>41</v>
      </c>
      <c r="E47" s="49" t="s">
        <v>42</v>
      </c>
      <c r="F47" s="45" t="s">
        <v>43</v>
      </c>
    </row>
    <row r="48" spans="2:3" ht="15.75">
      <c r="B48" s="27" t="s">
        <v>13</v>
      </c>
      <c r="C48" s="52" t="s">
        <v>38</v>
      </c>
    </row>
    <row r="49" spans="2:4" ht="15.75">
      <c r="B49" s="27" t="s">
        <v>13</v>
      </c>
      <c r="D49" s="12" t="s">
        <v>39</v>
      </c>
    </row>
    <row r="50" spans="2:4" ht="15.75">
      <c r="B50" s="27" t="s">
        <v>13</v>
      </c>
      <c r="D50" s="12" t="s">
        <v>40</v>
      </c>
    </row>
  </sheetData>
  <autoFilter ref="B16:B45"/>
  <mergeCells count="30">
    <mergeCell ref="A13:A15"/>
    <mergeCell ref="H13:I15"/>
    <mergeCell ref="E13:E16"/>
    <mergeCell ref="C15:D15"/>
    <mergeCell ref="C14:D14"/>
    <mergeCell ref="C13:D13"/>
    <mergeCell ref="C1:P1"/>
    <mergeCell ref="C2:P2"/>
    <mergeCell ref="N6:P6"/>
    <mergeCell ref="J6:K6"/>
    <mergeCell ref="F4:M4"/>
    <mergeCell ref="L6:M6"/>
    <mergeCell ref="C3:D3"/>
    <mergeCell ref="C4:D4"/>
    <mergeCell ref="F3:M3"/>
    <mergeCell ref="N13:O15"/>
    <mergeCell ref="G7:L7"/>
    <mergeCell ref="F8:L8"/>
    <mergeCell ref="F11:L11"/>
    <mergeCell ref="L13:M15"/>
    <mergeCell ref="S13:S15"/>
    <mergeCell ref="P13:Q15"/>
    <mergeCell ref="I5:P5"/>
    <mergeCell ref="C5:H5"/>
    <mergeCell ref="F9:L9"/>
    <mergeCell ref="F10:L10"/>
    <mergeCell ref="D6:H6"/>
    <mergeCell ref="J13:K15"/>
    <mergeCell ref="M7:P9"/>
    <mergeCell ref="F13:G15"/>
  </mergeCells>
  <conditionalFormatting sqref="N17:N39 P17:P39 L17:L39 J17:J39">
    <cfRule type="expression" priority="1" dxfId="0" stopIfTrue="1">
      <formula>(K17=0)</formula>
    </cfRule>
  </conditionalFormatting>
  <conditionalFormatting sqref="Q17:Q39 O17:O39 M17:M39 K17:K39">
    <cfRule type="cellIs" priority="2" dxfId="1" operator="equal" stopIfTrue="1">
      <formula>0</formula>
    </cfRule>
  </conditionalFormatting>
  <dataValidations count="2">
    <dataValidation type="whole" allowBlank="1" showInputMessage="1" showErrorMessage="1" sqref="F17:F39">
      <formula1>0</formula1>
      <formula2>1</formula2>
    </dataValidation>
    <dataValidation type="textLength" allowBlank="1" showInputMessage="1" showErrorMessage="1" sqref="C13:E39">
      <formula1>0</formula1>
      <formula2>0</formula2>
    </dataValidation>
  </dataValidations>
  <hyperlinks>
    <hyperlink ref="E47" location="Sheet2!A1" display="cover letter "/>
  </hyperlinks>
  <printOptions horizontalCentered="1"/>
  <pageMargins left="0" right="0" top="0.75" bottom="0.75" header="0.5" footer="0.5"/>
  <pageSetup horizontalDpi="600" verticalDpi="600" orientation="portrait" scale="80" r:id="rId4"/>
  <headerFooter alignWithMargins="0">
    <oddHeader>&amp;R&amp;D</oddHeader>
    <oddFooter>&amp;RPage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System Technology</cp:lastModifiedBy>
  <cp:lastPrinted>2006-04-11T19:56:33Z</cp:lastPrinted>
  <dcterms:created xsi:type="dcterms:W3CDTF">2001-11-19T15:24:38Z</dcterms:created>
  <dcterms:modified xsi:type="dcterms:W3CDTF">2006-08-11T19:46:20Z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-1157011732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2117725136</vt:i4>
  </property>
  <property fmtid="{D5CDD505-2E9C-101B-9397-08002B2CF9AE}" pid="7" name="_ReviewingToolsShownOnce">
    <vt:lpwstr/>
  </property>
</Properties>
</file>