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defaultThemeVersion="124226"/>
  <xr:revisionPtr revIDLastSave="35" documentId="8_{15103B41-D762-41AD-9788-166EE9BD139D}" xr6:coauthVersionLast="47" xr6:coauthVersionMax="47" xr10:uidLastSave="{C693981B-CC6D-4F4E-90E9-7893FC20709F}"/>
  <bookViews>
    <workbookView xWindow="-120" yWindow="-120" windowWidth="29040" windowHeight="15720" xr2:uid="{00000000-000D-0000-FFFF-FFFF00000000}"/>
  </bookViews>
  <sheets>
    <sheet name="ELA" sheetId="1" r:id="rId1"/>
    <sheet name="Math" sheetId="6" r:id="rId2"/>
    <sheet name="ELA &amp; Math" sheetId="7" r:id="rId3"/>
    <sheet name="Science" sheetId="8" r:id="rId4"/>
    <sheet name="Social Studies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5" i="8"/>
  <c r="B9" i="7"/>
  <c r="G9" i="1"/>
  <c r="F9" i="1"/>
  <c r="H9" i="1" s="1"/>
  <c r="E9" i="1"/>
  <c r="D9" i="1"/>
  <c r="C9" i="1"/>
  <c r="B9" i="6"/>
  <c r="C5" i="8"/>
  <c r="D5" i="8"/>
  <c r="E5" i="8"/>
  <c r="F5" i="8"/>
  <c r="G5" i="8"/>
  <c r="C4" i="9"/>
  <c r="D4" i="9"/>
  <c r="E4" i="9"/>
  <c r="F4" i="9"/>
  <c r="G4" i="9"/>
  <c r="B4" i="9"/>
  <c r="C9" i="7"/>
  <c r="C9" i="6"/>
  <c r="D9" i="6"/>
  <c r="E9" i="6"/>
  <c r="F9" i="6"/>
  <c r="G9" i="6"/>
  <c r="D9" i="7" l="1"/>
  <c r="H5" i="8"/>
  <c r="H9" i="6"/>
  <c r="H4" i="9"/>
</calcChain>
</file>

<file path=xl/sharedStrings.xml><?xml version="1.0" encoding="utf-8"?>
<sst xmlns="http://schemas.openxmlformats.org/spreadsheetml/2006/main" count="77" uniqueCount="42">
  <si>
    <t>Grade 3</t>
  </si>
  <si>
    <t>Grade 4</t>
  </si>
  <si>
    <t>Grade 5</t>
  </si>
  <si>
    <t>Grade 6</t>
  </si>
  <si>
    <t>Grade 7</t>
  </si>
  <si>
    <t>Grade 8</t>
  </si>
  <si>
    <t>Grand Total</t>
  </si>
  <si>
    <t>Statewide</t>
  </si>
  <si>
    <t>ELA
Below Proficiency</t>
  </si>
  <si>
    <t>ELA 
Approaching Proficiency</t>
  </si>
  <si>
    <t>ELA 
At Proficiency</t>
  </si>
  <si>
    <t>ELA 
Above Proficiency</t>
  </si>
  <si>
    <t>ELA
Total
Proficient</t>
  </si>
  <si>
    <t>ELA
Total
Tested</t>
  </si>
  <si>
    <t>ELA
Proficient 
%</t>
  </si>
  <si>
    <t>Data Note:</t>
  </si>
  <si>
    <t>Math
Below Proficiency</t>
  </si>
  <si>
    <t>Math 
Approaching Proficiency</t>
  </si>
  <si>
    <t>Math 
At Proficiency</t>
  </si>
  <si>
    <t>Math 
Above Proficiency</t>
  </si>
  <si>
    <t>Math
Total
Proficient</t>
  </si>
  <si>
    <t>Math
Total
Tested</t>
  </si>
  <si>
    <t>Math
Proficient 
%</t>
  </si>
  <si>
    <t>Both ELA &amp; Math
Total
Proficient</t>
  </si>
  <si>
    <t>Both ELA &amp; Math
Total
Tested</t>
  </si>
  <si>
    <t>Both ELA &amp; Math
Proficient 
%</t>
  </si>
  <si>
    <t>Science
Below Proficiency</t>
  </si>
  <si>
    <t>Science 
Approaching Proficiency</t>
  </si>
  <si>
    <t>Science 
At Proficiency</t>
  </si>
  <si>
    <t>Science 
Above Proficiency</t>
  </si>
  <si>
    <t>Science
Total
Proficient</t>
  </si>
  <si>
    <t>Science
Total
Tested</t>
  </si>
  <si>
    <t>Science
Proficient 
%</t>
  </si>
  <si>
    <t>Social Studies
Below Proficiency</t>
  </si>
  <si>
    <t>Social Studies 
Approaching Proficiency</t>
  </si>
  <si>
    <t>Social Studies 
At Proficiency</t>
  </si>
  <si>
    <t>Social Studies 
Above Proficiency</t>
  </si>
  <si>
    <t>Social Studies
Total
Proficient</t>
  </si>
  <si>
    <t>Social Studies
Total
Tested</t>
  </si>
  <si>
    <t>Social Studies
Proficient 
%</t>
  </si>
  <si>
    <t>2024-2025</t>
  </si>
  <si>
    <t>Scores reflect all ILEARN Spring 2025 testers, except ESA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</si>
</sst>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4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0" fontId="6" fillId="0" borderId="0" xfId="0" applyFont="1"/>
    <xf numFmtId="0" fontId="4" fillId="2" borderId="6" xfId="0" applyFont="1" applyFill="1" applyBorder="1" applyAlignment="1">
      <alignment horizontal="center"/>
    </xf>
    <xf numFmtId="10" fontId="0" fillId="0" borderId="0" xfId="0" applyNumberFormat="1"/>
    <xf numFmtId="43" fontId="2" fillId="0" borderId="0" xfId="2" applyFont="1"/>
    <xf numFmtId="43" fontId="0" fillId="0" borderId="0" xfId="2" applyFont="1"/>
    <xf numFmtId="0" fontId="2" fillId="2" borderId="3" xfId="2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2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wrapText="1"/>
    </xf>
    <xf numFmtId="164" fontId="4" fillId="3" borderId="11" xfId="1" applyNumberFormat="1" applyFont="1" applyFill="1" applyBorder="1" applyAlignment="1">
      <alignment horizontal="center" wrapText="1"/>
    </xf>
    <xf numFmtId="0" fontId="4" fillId="3" borderId="11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A2" sqref="A2"/>
    </sheetView>
  </sheetViews>
  <sheetFormatPr defaultColWidth="9.140625" defaultRowHeight="15.75" x14ac:dyDescent="0.25"/>
  <cols>
    <col min="1" max="8" width="16.140625" style="1" customWidth="1"/>
    <col min="9" max="16384" width="9.140625" style="1"/>
  </cols>
  <sheetData>
    <row r="1" spans="1:10" s="12" customFormat="1" ht="21" x14ac:dyDescent="0.35">
      <c r="B1" s="24" t="s">
        <v>40</v>
      </c>
      <c r="C1" s="25"/>
      <c r="D1" s="25"/>
      <c r="E1" s="25"/>
      <c r="F1" s="25"/>
      <c r="G1" s="25"/>
      <c r="H1" s="26"/>
    </row>
    <row r="2" spans="1:10" s="2" customFormat="1" ht="56.25" x14ac:dyDescent="0.3">
      <c r="A2" s="23" t="s">
        <v>7</v>
      </c>
      <c r="B2" s="21" t="s">
        <v>8</v>
      </c>
      <c r="C2" s="21" t="s">
        <v>9</v>
      </c>
      <c r="D2" s="21" t="s">
        <v>10</v>
      </c>
      <c r="E2" s="21" t="s">
        <v>11</v>
      </c>
      <c r="F2" s="21" t="s">
        <v>12</v>
      </c>
      <c r="G2" s="21" t="s">
        <v>13</v>
      </c>
      <c r="H2" s="22" t="s">
        <v>14</v>
      </c>
    </row>
    <row r="3" spans="1:10" ht="15.75" customHeight="1" x14ac:dyDescent="0.25">
      <c r="A3" s="6" t="s">
        <v>0</v>
      </c>
      <c r="B3" s="7">
        <v>33004</v>
      </c>
      <c r="C3" s="18">
        <v>17320</v>
      </c>
      <c r="D3" s="18">
        <v>19591</v>
      </c>
      <c r="E3" s="18">
        <v>14319</v>
      </c>
      <c r="F3" s="18">
        <v>33910</v>
      </c>
      <c r="G3" s="18">
        <v>84234</v>
      </c>
      <c r="H3" s="8">
        <v>0.40256903387999998</v>
      </c>
      <c r="J3" s="14"/>
    </row>
    <row r="4" spans="1:10" ht="15.75" customHeight="1" x14ac:dyDescent="0.25">
      <c r="A4" s="9" t="s">
        <v>1</v>
      </c>
      <c r="B4" s="10">
        <v>31043</v>
      </c>
      <c r="C4" s="19">
        <v>17104</v>
      </c>
      <c r="D4" s="19">
        <v>17271</v>
      </c>
      <c r="E4" s="19">
        <v>16686</v>
      </c>
      <c r="F4" s="19">
        <v>33957</v>
      </c>
      <c r="G4" s="19">
        <v>82104</v>
      </c>
      <c r="H4" s="11">
        <v>0.41358520900000001</v>
      </c>
      <c r="J4" s="14"/>
    </row>
    <row r="5" spans="1:10" ht="15.75" customHeight="1" x14ac:dyDescent="0.25">
      <c r="A5" s="9" t="s">
        <v>2</v>
      </c>
      <c r="B5" s="10">
        <v>32286</v>
      </c>
      <c r="C5" s="19">
        <v>17029</v>
      </c>
      <c r="D5" s="19">
        <v>21847</v>
      </c>
      <c r="E5" s="19">
        <v>12191</v>
      </c>
      <c r="F5" s="19">
        <v>34038</v>
      </c>
      <c r="G5" s="19">
        <v>83353</v>
      </c>
      <c r="H5" s="11">
        <v>0.40835962712000001</v>
      </c>
      <c r="J5" s="14"/>
    </row>
    <row r="6" spans="1:10" ht="15.75" customHeight="1" x14ac:dyDescent="0.25">
      <c r="A6" s="9" t="s">
        <v>3</v>
      </c>
      <c r="B6" s="10">
        <v>30995</v>
      </c>
      <c r="C6" s="19">
        <v>17653</v>
      </c>
      <c r="D6" s="19">
        <v>19250</v>
      </c>
      <c r="E6" s="19">
        <v>13847</v>
      </c>
      <c r="F6" s="19">
        <v>33097</v>
      </c>
      <c r="G6" s="19">
        <v>81745</v>
      </c>
      <c r="H6" s="11">
        <v>0.40488103247000001</v>
      </c>
      <c r="J6" s="14"/>
    </row>
    <row r="7" spans="1:10" ht="15.75" customHeight="1" x14ac:dyDescent="0.25">
      <c r="A7" s="9" t="s">
        <v>4</v>
      </c>
      <c r="B7" s="10">
        <v>30429</v>
      </c>
      <c r="C7" s="19">
        <v>20966</v>
      </c>
      <c r="D7" s="19">
        <v>18183</v>
      </c>
      <c r="E7" s="19">
        <v>13235</v>
      </c>
      <c r="F7" s="19">
        <v>31418</v>
      </c>
      <c r="G7" s="19">
        <v>82813</v>
      </c>
      <c r="H7" s="11">
        <v>0.37938487918000002</v>
      </c>
      <c r="J7" s="14"/>
    </row>
    <row r="8" spans="1:10" s="15" customFormat="1" ht="15.75" customHeight="1" x14ac:dyDescent="0.25">
      <c r="A8" s="9" t="s">
        <v>5</v>
      </c>
      <c r="B8" s="17">
        <v>26739</v>
      </c>
      <c r="C8" s="20">
        <v>20505</v>
      </c>
      <c r="D8" s="20">
        <v>19924</v>
      </c>
      <c r="E8" s="20">
        <v>15252</v>
      </c>
      <c r="F8" s="20">
        <v>35176</v>
      </c>
      <c r="G8" s="20">
        <v>82420</v>
      </c>
      <c r="H8" s="11">
        <v>0.42678961417</v>
      </c>
      <c r="I8" s="1"/>
      <c r="J8" s="16"/>
    </row>
    <row r="9" spans="1:10" s="2" customFormat="1" ht="18.75" x14ac:dyDescent="0.3">
      <c r="A9" s="3" t="s">
        <v>6</v>
      </c>
      <c r="B9" s="4">
        <f>SUM(B3:B8)</f>
        <v>184496</v>
      </c>
      <c r="C9" s="13">
        <f t="shared" ref="C9:G9" si="0">SUM(C3:C8)</f>
        <v>110577</v>
      </c>
      <c r="D9" s="13">
        <f t="shared" si="0"/>
        <v>116066</v>
      </c>
      <c r="E9" s="13">
        <f t="shared" si="0"/>
        <v>85530</v>
      </c>
      <c r="F9" s="13">
        <f t="shared" si="0"/>
        <v>201596</v>
      </c>
      <c r="G9" s="13">
        <f t="shared" si="0"/>
        <v>496669</v>
      </c>
      <c r="H9" s="5">
        <f>F9/G9</f>
        <v>0.40589607968284713</v>
      </c>
    </row>
    <row r="11" spans="1:10" x14ac:dyDescent="0.25">
      <c r="A11" s="1" t="s">
        <v>15</v>
      </c>
    </row>
    <row r="12" spans="1:10" x14ac:dyDescent="0.25">
      <c r="A12" s="1" t="s">
        <v>41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workbookViewId="0">
      <selection activeCell="A2" sqref="A2"/>
    </sheetView>
  </sheetViews>
  <sheetFormatPr defaultColWidth="9.140625" defaultRowHeight="15.75" x14ac:dyDescent="0.25"/>
  <cols>
    <col min="1" max="8" width="16.140625" style="1" customWidth="1"/>
    <col min="9" max="16384" width="9.140625" style="1"/>
  </cols>
  <sheetData>
    <row r="1" spans="1:8" s="12" customFormat="1" ht="21" x14ac:dyDescent="0.35">
      <c r="B1" s="24" t="s">
        <v>40</v>
      </c>
      <c r="C1" s="25"/>
      <c r="D1" s="25"/>
      <c r="E1" s="25"/>
      <c r="F1" s="25"/>
      <c r="G1" s="25"/>
      <c r="H1" s="26"/>
    </row>
    <row r="2" spans="1:8" s="2" customFormat="1" ht="56.25" x14ac:dyDescent="0.3">
      <c r="A2" s="23" t="s">
        <v>7</v>
      </c>
      <c r="B2" s="21" t="s">
        <v>16</v>
      </c>
      <c r="C2" s="21" t="s">
        <v>17</v>
      </c>
      <c r="D2" s="21" t="s">
        <v>18</v>
      </c>
      <c r="E2" s="21" t="s">
        <v>19</v>
      </c>
      <c r="F2" s="21" t="s">
        <v>20</v>
      </c>
      <c r="G2" s="21" t="s">
        <v>21</v>
      </c>
      <c r="H2" s="22" t="s">
        <v>22</v>
      </c>
    </row>
    <row r="3" spans="1:8" ht="15.75" customHeight="1" x14ac:dyDescent="0.25">
      <c r="A3" s="6" t="s">
        <v>0</v>
      </c>
      <c r="B3" s="7">
        <v>25130</v>
      </c>
      <c r="C3" s="18">
        <v>15699</v>
      </c>
      <c r="D3" s="18">
        <v>23833</v>
      </c>
      <c r="E3" s="18">
        <v>19545</v>
      </c>
      <c r="F3" s="18">
        <v>43378</v>
      </c>
      <c r="G3" s="18">
        <v>84207</v>
      </c>
      <c r="H3" s="8">
        <v>0.51513532128999995</v>
      </c>
    </row>
    <row r="4" spans="1:8" ht="15.75" customHeight="1" x14ac:dyDescent="0.25">
      <c r="A4" s="9" t="s">
        <v>1</v>
      </c>
      <c r="B4" s="10">
        <v>26405</v>
      </c>
      <c r="C4" s="19">
        <v>15249</v>
      </c>
      <c r="D4" s="19">
        <v>23373</v>
      </c>
      <c r="E4" s="19">
        <v>17046</v>
      </c>
      <c r="F4" s="19">
        <v>40419</v>
      </c>
      <c r="G4" s="19">
        <v>82073</v>
      </c>
      <c r="H4" s="11">
        <v>0.49247621019999999</v>
      </c>
    </row>
    <row r="5" spans="1:8" ht="15.75" customHeight="1" x14ac:dyDescent="0.25">
      <c r="A5" s="9" t="s">
        <v>2</v>
      </c>
      <c r="B5" s="10">
        <v>29835</v>
      </c>
      <c r="C5" s="19">
        <v>18930</v>
      </c>
      <c r="D5" s="19">
        <v>17497</v>
      </c>
      <c r="E5" s="19">
        <v>17089</v>
      </c>
      <c r="F5" s="19">
        <v>34586</v>
      </c>
      <c r="G5" s="19">
        <v>83351</v>
      </c>
      <c r="H5" s="11">
        <v>0.41494403186000001</v>
      </c>
    </row>
    <row r="6" spans="1:8" ht="15.75" customHeight="1" x14ac:dyDescent="0.25">
      <c r="A6" s="9" t="s">
        <v>3</v>
      </c>
      <c r="B6" s="10">
        <v>31720</v>
      </c>
      <c r="C6" s="19">
        <v>17526</v>
      </c>
      <c r="D6" s="19">
        <v>17525</v>
      </c>
      <c r="E6" s="19">
        <v>14927</v>
      </c>
      <c r="F6" s="19">
        <v>32452</v>
      </c>
      <c r="G6" s="19">
        <v>81698</v>
      </c>
      <c r="H6" s="11">
        <v>0.39721902615999999</v>
      </c>
    </row>
    <row r="7" spans="1:8" ht="15.75" customHeight="1" x14ac:dyDescent="0.25">
      <c r="A7" s="9" t="s">
        <v>4</v>
      </c>
      <c r="B7" s="10">
        <v>33100</v>
      </c>
      <c r="C7" s="19">
        <v>19972</v>
      </c>
      <c r="D7" s="19">
        <v>15600</v>
      </c>
      <c r="E7" s="19">
        <v>14064</v>
      </c>
      <c r="F7" s="19">
        <v>29664</v>
      </c>
      <c r="G7" s="19">
        <v>82736</v>
      </c>
      <c r="H7" s="11">
        <v>0.35853800038</v>
      </c>
    </row>
    <row r="8" spans="1:8" s="15" customFormat="1" ht="15.75" customHeight="1" x14ac:dyDescent="0.25">
      <c r="A8" s="9" t="s">
        <v>5</v>
      </c>
      <c r="B8" s="17">
        <v>34793</v>
      </c>
      <c r="C8" s="20">
        <v>19158</v>
      </c>
      <c r="D8" s="20">
        <v>13843</v>
      </c>
      <c r="E8" s="20">
        <v>14526</v>
      </c>
      <c r="F8" s="20">
        <v>28369</v>
      </c>
      <c r="G8" s="20">
        <v>82320</v>
      </c>
      <c r="H8" s="11">
        <v>0.34461856170999999</v>
      </c>
    </row>
    <row r="9" spans="1:8" s="2" customFormat="1" ht="18.75" x14ac:dyDescent="0.3">
      <c r="A9" s="3" t="s">
        <v>6</v>
      </c>
      <c r="B9" s="4">
        <f>SUM(B3:B8)</f>
        <v>180983</v>
      </c>
      <c r="C9" s="13">
        <f t="shared" ref="C9:G9" si="0">SUM(C3:C8)</f>
        <v>106534</v>
      </c>
      <c r="D9" s="13">
        <f t="shared" si="0"/>
        <v>111671</v>
      </c>
      <c r="E9" s="13">
        <f t="shared" si="0"/>
        <v>97197</v>
      </c>
      <c r="F9" s="13">
        <f t="shared" si="0"/>
        <v>208868</v>
      </c>
      <c r="G9" s="13">
        <f t="shared" si="0"/>
        <v>496385</v>
      </c>
      <c r="H9" s="5">
        <f>F9/G9</f>
        <v>0.42077822657816011</v>
      </c>
    </row>
    <row r="11" spans="1:8" x14ac:dyDescent="0.25">
      <c r="A11" s="1" t="s">
        <v>15</v>
      </c>
    </row>
    <row r="12" spans="1:8" x14ac:dyDescent="0.25">
      <c r="A12" s="1" t="s">
        <v>41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"/>
  <sheetViews>
    <sheetView workbookViewId="0">
      <selection activeCell="A2" sqref="A2"/>
    </sheetView>
  </sheetViews>
  <sheetFormatPr defaultColWidth="9.140625" defaultRowHeight="15.75" x14ac:dyDescent="0.25"/>
  <cols>
    <col min="1" max="1" width="16.140625" style="1" customWidth="1"/>
    <col min="2" max="4" width="21.5703125" style="1" customWidth="1"/>
    <col min="5" max="16384" width="9.140625" style="1"/>
  </cols>
  <sheetData>
    <row r="1" spans="1:4" s="12" customFormat="1" ht="21" x14ac:dyDescent="0.35">
      <c r="B1" s="24" t="s">
        <v>40</v>
      </c>
      <c r="C1" s="25"/>
      <c r="D1" s="25"/>
    </row>
    <row r="2" spans="1:4" s="2" customFormat="1" ht="56.25" x14ac:dyDescent="0.3">
      <c r="A2" s="23" t="s">
        <v>7</v>
      </c>
      <c r="B2" s="21" t="s">
        <v>23</v>
      </c>
      <c r="C2" s="21" t="s">
        <v>24</v>
      </c>
      <c r="D2" s="22" t="s">
        <v>25</v>
      </c>
    </row>
    <row r="3" spans="1:4" ht="15.75" customHeight="1" x14ac:dyDescent="0.25">
      <c r="A3" s="6" t="s">
        <v>0</v>
      </c>
      <c r="B3" s="18">
        <v>29334</v>
      </c>
      <c r="C3" s="18">
        <v>84165</v>
      </c>
      <c r="D3" s="8">
        <v>0.34852967385</v>
      </c>
    </row>
    <row r="4" spans="1:4" ht="15.75" customHeight="1" x14ac:dyDescent="0.25">
      <c r="A4" s="9" t="s">
        <v>1</v>
      </c>
      <c r="B4" s="19">
        <v>28642</v>
      </c>
      <c r="C4" s="19">
        <v>82024</v>
      </c>
      <c r="D4" s="11">
        <v>0.34919048082999998</v>
      </c>
    </row>
    <row r="5" spans="1:4" ht="15.75" customHeight="1" x14ac:dyDescent="0.25">
      <c r="A5" s="9" t="s">
        <v>2</v>
      </c>
      <c r="B5" s="19">
        <v>25893</v>
      </c>
      <c r="C5" s="19">
        <v>83283</v>
      </c>
      <c r="D5" s="11">
        <v>0.31090378588000001</v>
      </c>
    </row>
    <row r="6" spans="1:4" ht="15.75" customHeight="1" x14ac:dyDescent="0.25">
      <c r="A6" s="9" t="s">
        <v>3</v>
      </c>
      <c r="B6" s="19">
        <v>24897</v>
      </c>
      <c r="C6" s="19">
        <v>81618</v>
      </c>
      <c r="D6" s="11">
        <v>0.30504300521</v>
      </c>
    </row>
    <row r="7" spans="1:4" ht="15.75" customHeight="1" x14ac:dyDescent="0.25">
      <c r="A7" s="9" t="s">
        <v>4</v>
      </c>
      <c r="B7" s="19">
        <v>22799</v>
      </c>
      <c r="C7" s="19">
        <v>82603</v>
      </c>
      <c r="D7" s="11">
        <v>0.27600692467999999</v>
      </c>
    </row>
    <row r="8" spans="1:4" s="15" customFormat="1" ht="15.75" customHeight="1" x14ac:dyDescent="0.25">
      <c r="A8" s="9" t="s">
        <v>5</v>
      </c>
      <c r="B8" s="20">
        <v>23180</v>
      </c>
      <c r="C8" s="20">
        <v>82193</v>
      </c>
      <c r="D8" s="11">
        <v>0.28201915004</v>
      </c>
    </row>
    <row r="9" spans="1:4" s="2" customFormat="1" ht="18.75" x14ac:dyDescent="0.3">
      <c r="A9" s="3" t="s">
        <v>6</v>
      </c>
      <c r="B9" s="4">
        <f>SUM(B3:B8)</f>
        <v>154745</v>
      </c>
      <c r="C9" s="13">
        <f>SUM(C3:C8)</f>
        <v>495886</v>
      </c>
      <c r="D9" s="5">
        <f>B9/C9</f>
        <v>0.3120576100152051</v>
      </c>
    </row>
    <row r="11" spans="1:4" x14ac:dyDescent="0.25">
      <c r="A11" s="1" t="s">
        <v>15</v>
      </c>
    </row>
    <row r="12" spans="1:4" x14ac:dyDescent="0.25">
      <c r="A12" s="1" t="s">
        <v>41</v>
      </c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"/>
  <sheetViews>
    <sheetView workbookViewId="0">
      <selection activeCell="A2" sqref="A2"/>
    </sheetView>
  </sheetViews>
  <sheetFormatPr defaultColWidth="9.140625" defaultRowHeight="15.75" x14ac:dyDescent="0.25"/>
  <cols>
    <col min="1" max="8" width="16.140625" style="1" customWidth="1"/>
    <col min="9" max="16384" width="9.140625" style="1"/>
  </cols>
  <sheetData>
    <row r="1" spans="1:8" s="12" customFormat="1" ht="21" x14ac:dyDescent="0.35">
      <c r="B1" s="24" t="s">
        <v>40</v>
      </c>
      <c r="C1" s="25"/>
      <c r="D1" s="25"/>
      <c r="E1" s="25"/>
      <c r="F1" s="25"/>
      <c r="G1" s="25"/>
      <c r="H1" s="26"/>
    </row>
    <row r="2" spans="1:8" s="2" customFormat="1" ht="56.25" x14ac:dyDescent="0.3">
      <c r="A2" s="23" t="s">
        <v>7</v>
      </c>
      <c r="B2" s="21" t="s">
        <v>26</v>
      </c>
      <c r="C2" s="21" t="s">
        <v>27</v>
      </c>
      <c r="D2" s="21" t="s">
        <v>28</v>
      </c>
      <c r="E2" s="21" t="s">
        <v>29</v>
      </c>
      <c r="F2" s="21" t="s">
        <v>30</v>
      </c>
      <c r="G2" s="21" t="s">
        <v>31</v>
      </c>
      <c r="H2" s="22" t="s">
        <v>32</v>
      </c>
    </row>
    <row r="3" spans="1:8" ht="15.75" customHeight="1" x14ac:dyDescent="0.25">
      <c r="A3" s="6" t="s">
        <v>1</v>
      </c>
      <c r="B3" s="7">
        <v>15628</v>
      </c>
      <c r="C3" s="18">
        <v>30952</v>
      </c>
      <c r="D3" s="18">
        <v>25737</v>
      </c>
      <c r="E3" s="18">
        <v>9656</v>
      </c>
      <c r="F3" s="18">
        <v>35393</v>
      </c>
      <c r="G3" s="18">
        <v>81973</v>
      </c>
      <c r="H3" s="8">
        <v>0.43176411744999998</v>
      </c>
    </row>
    <row r="4" spans="1:8" ht="15.75" customHeight="1" x14ac:dyDescent="0.25">
      <c r="A4" s="9" t="s">
        <v>3</v>
      </c>
      <c r="B4" s="10">
        <v>18390</v>
      </c>
      <c r="C4" s="19">
        <v>28411</v>
      </c>
      <c r="D4" s="19">
        <v>14818</v>
      </c>
      <c r="E4" s="19">
        <v>19643</v>
      </c>
      <c r="F4" s="19">
        <v>34461</v>
      </c>
      <c r="G4" s="19">
        <v>81262</v>
      </c>
      <c r="H4" s="11">
        <v>0.42407275233000002</v>
      </c>
    </row>
    <row r="5" spans="1:8" s="2" customFormat="1" ht="18.75" x14ac:dyDescent="0.3">
      <c r="A5" s="3" t="s">
        <v>6</v>
      </c>
      <c r="B5" s="4">
        <f>SUM(B3:B4)</f>
        <v>34018</v>
      </c>
      <c r="C5" s="4">
        <f t="shared" ref="C5:G5" si="0">SUM(C3:C4)</f>
        <v>59363</v>
      </c>
      <c r="D5" s="4">
        <f t="shared" si="0"/>
        <v>40555</v>
      </c>
      <c r="E5" s="4">
        <f t="shared" si="0"/>
        <v>29299</v>
      </c>
      <c r="F5" s="4">
        <f t="shared" si="0"/>
        <v>69854</v>
      </c>
      <c r="G5" s="4">
        <f t="shared" si="0"/>
        <v>163235</v>
      </c>
      <c r="H5" s="5">
        <f>F5/G5</f>
        <v>0.42793518546880266</v>
      </c>
    </row>
    <row r="7" spans="1:8" x14ac:dyDescent="0.25">
      <c r="A7" s="1" t="s">
        <v>15</v>
      </c>
    </row>
    <row r="8" spans="1:8" x14ac:dyDescent="0.25">
      <c r="A8" s="1" t="s">
        <v>41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"/>
  <sheetViews>
    <sheetView workbookViewId="0">
      <selection activeCell="B3" sqref="B3:H3"/>
    </sheetView>
  </sheetViews>
  <sheetFormatPr defaultColWidth="9.140625" defaultRowHeight="15.75" x14ac:dyDescent="0.25"/>
  <cols>
    <col min="1" max="8" width="16.140625" style="1" customWidth="1"/>
    <col min="9" max="16384" width="9.140625" style="1"/>
  </cols>
  <sheetData>
    <row r="1" spans="1:10" s="12" customFormat="1" ht="21" x14ac:dyDescent="0.35">
      <c r="B1" s="24" t="s">
        <v>40</v>
      </c>
      <c r="C1" s="25"/>
      <c r="D1" s="25"/>
      <c r="E1" s="25"/>
      <c r="F1" s="25"/>
      <c r="G1" s="25"/>
      <c r="H1" s="26"/>
    </row>
    <row r="2" spans="1:10" s="2" customFormat="1" ht="75" x14ac:dyDescent="0.3">
      <c r="A2" s="23" t="s">
        <v>7</v>
      </c>
      <c r="B2" s="21" t="s">
        <v>33</v>
      </c>
      <c r="C2" s="21" t="s">
        <v>34</v>
      </c>
      <c r="D2" s="21" t="s">
        <v>35</v>
      </c>
      <c r="E2" s="21" t="s">
        <v>36</v>
      </c>
      <c r="F2" s="21" t="s">
        <v>37</v>
      </c>
      <c r="G2" s="21" t="s">
        <v>38</v>
      </c>
      <c r="H2" s="22" t="s">
        <v>39</v>
      </c>
    </row>
    <row r="3" spans="1:10" ht="15.75" customHeight="1" x14ac:dyDescent="0.25">
      <c r="A3" s="6" t="s">
        <v>2</v>
      </c>
      <c r="B3" s="7">
        <v>37000</v>
      </c>
      <c r="C3" s="18">
        <v>14174</v>
      </c>
      <c r="D3" s="18">
        <v>17824</v>
      </c>
      <c r="E3" s="18">
        <v>14152</v>
      </c>
      <c r="F3" s="18">
        <v>31976</v>
      </c>
      <c r="G3" s="18">
        <v>83150</v>
      </c>
      <c r="H3" s="8">
        <v>0.38455802766000002</v>
      </c>
      <c r="J3" s="14"/>
    </row>
    <row r="4" spans="1:10" s="2" customFormat="1" ht="18.75" x14ac:dyDescent="0.3">
      <c r="A4" s="3" t="s">
        <v>6</v>
      </c>
      <c r="B4" s="4">
        <f>SUM(B3)</f>
        <v>37000</v>
      </c>
      <c r="C4" s="13">
        <f t="shared" ref="C4:G4" si="0">SUM(C3)</f>
        <v>14174</v>
      </c>
      <c r="D4" s="13">
        <f t="shared" si="0"/>
        <v>17824</v>
      </c>
      <c r="E4" s="13">
        <f t="shared" si="0"/>
        <v>14152</v>
      </c>
      <c r="F4" s="13">
        <f t="shared" si="0"/>
        <v>31976</v>
      </c>
      <c r="G4" s="13">
        <f t="shared" si="0"/>
        <v>83150</v>
      </c>
      <c r="H4" s="5">
        <f>F4/G4</f>
        <v>0.3845580276608539</v>
      </c>
    </row>
    <row r="6" spans="1:10" x14ac:dyDescent="0.25">
      <c r="A6" s="1" t="s">
        <v>15</v>
      </c>
    </row>
    <row r="7" spans="1:10" x14ac:dyDescent="0.25">
      <c r="A7" s="1" t="s">
        <v>41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1ec28c-cc56-4ff9-b351-378275c0f0bc" xsi:nil="true"/>
    <_x0020_ xmlns="6e7abaab-4bfe-4b63-8dbf-3a9f49820f38" xsi:nil="true"/>
    <Retention xmlns="6e7abaab-4bfe-4b63-8dbf-3a9f49820f38" xsi:nil="true"/>
    <Notes xmlns="6e7abaab-4bfe-4b63-8dbf-3a9f49820f38" xsi:nil="true"/>
    <lcf76f155ced4ddcb4097134ff3c332f xmlns="6e7abaab-4bfe-4b63-8dbf-3a9f49820f3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426F41AFD1F54F85A95C7AA0243844" ma:contentTypeVersion="15" ma:contentTypeDescription="Create a new document." ma:contentTypeScope="" ma:versionID="67e6d03b7cdd0f0912aa730a03c649ab">
  <xsd:schema xmlns:xsd="http://www.w3.org/2001/XMLSchema" xmlns:xs="http://www.w3.org/2001/XMLSchema" xmlns:p="http://schemas.microsoft.com/office/2006/metadata/properties" xmlns:ns2="6e7abaab-4bfe-4b63-8dbf-3a9f49820f38" xmlns:ns3="291ec28c-cc56-4ff9-b351-378275c0f0bc" targetNamespace="http://schemas.microsoft.com/office/2006/metadata/properties" ma:root="true" ma:fieldsID="e5e1815567a802d61e44b137ff262bc5" ns2:_="" ns3:_="">
    <xsd:import namespace="6e7abaab-4bfe-4b63-8dbf-3a9f49820f38"/>
    <xsd:import namespace="291ec28c-cc56-4ff9-b351-378275c0f0bc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Reten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x0020_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abaab-4bfe-4b63-8dbf-3a9f49820f38" elementFormDefault="qualified">
    <xsd:import namespace="http://schemas.microsoft.com/office/2006/documentManagement/types"/>
    <xsd:import namespace="http://schemas.microsoft.com/office/infopath/2007/PartnerControls"/>
    <xsd:element name="Notes" ma:index="8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Retention" ma:index="9" nillable="true" ma:displayName="Retention" ma:format="Dropdown" ma:internalName="Retention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x0020_" ma:index="21" nillable="true" ma:displayName=" " ma:format="Dropdown" ma:internalName="_x0020_" ma:percentage="FALSE">
      <xsd:simpleType>
        <xsd:restriction base="dms:Number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1ec28c-cc56-4ff9-b351-378275c0f0b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a7fb465-92e4-48ac-a0f1-89522a5a1915}" ma:internalName="TaxCatchAll" ma:showField="CatchAllData" ma:web="291ec28c-cc56-4ff9-b351-378275c0f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D2A1A1-02E4-43F0-985C-CB657E7878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B3857-6874-4A70-8895-459B8D7EC5A1}">
  <ds:schemaRefs>
    <ds:schemaRef ds:uri="http://schemas.microsoft.com/office/2006/metadata/properties"/>
    <ds:schemaRef ds:uri="http://schemas.microsoft.com/office/infopath/2007/PartnerControls"/>
    <ds:schemaRef ds:uri="291ec28c-cc56-4ff9-b351-378275c0f0bc"/>
    <ds:schemaRef ds:uri="6e7abaab-4bfe-4b63-8dbf-3a9f49820f38"/>
  </ds:schemaRefs>
</ds:datastoreItem>
</file>

<file path=customXml/itemProps3.xml><?xml version="1.0" encoding="utf-8"?>
<ds:datastoreItem xmlns:ds="http://schemas.openxmlformats.org/officeDocument/2006/customXml" ds:itemID="{6A1C3161-270F-4BDF-8655-326202526A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abaab-4bfe-4b63-8dbf-3a9f49820f38"/>
    <ds:schemaRef ds:uri="291ec28c-cc56-4ff9-b351-378275c0f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ELA</vt:lpstr>
      <vt:lpstr>Math</vt:lpstr>
      <vt:lpstr>ELA &amp; Math</vt:lpstr>
      <vt:lpstr>Science</vt:lpstr>
      <vt:lpstr>Social Studies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2024-07-12T15:12:41Z</dcterms:created>
  <dcterms:modified xsi:type="dcterms:W3CDTF">2025-07-14T19:00:20Z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0x010100FC426F41AFD1F54F85A95C7AA0243844</vt:lpwstr>
  </property>
  <property fmtid="{D5CDD505-2E9C-101B-9397-08002B2CF9AE}" pid="3" name="MediaServiceImageTags">
    <vt:lpwstr/>
  </property>
</Properties>
</file>