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ino\Desktop\For Don\"/>
    </mc:Choice>
  </mc:AlternateContent>
  <bookViews>
    <workbookView xWindow="0" yWindow="0" windowWidth="17970" windowHeight="5355" tabRatio="777" activeTab="2"/>
  </bookViews>
  <sheets>
    <sheet name="State Statewide Summary" sheetId="1" r:id="rId1"/>
    <sheet name="State Domain Summaries" sheetId="2" r:id="rId2"/>
    <sheet name="State Yearly Movement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5" i="2" l="1"/>
  <c r="S16" i="2"/>
  <c r="S17" i="2"/>
  <c r="S18" i="2"/>
  <c r="S14" i="2"/>
  <c r="K15" i="2"/>
  <c r="K16" i="2"/>
  <c r="K17" i="2"/>
  <c r="K18" i="2"/>
  <c r="K14" i="2"/>
  <c r="C15" i="2"/>
  <c r="C16" i="2"/>
  <c r="C17" i="2"/>
  <c r="C18" i="2"/>
  <c r="C14" i="2"/>
  <c r="K5" i="2"/>
  <c r="K6" i="2"/>
  <c r="K7" i="2"/>
  <c r="K8" i="2"/>
  <c r="K4" i="2"/>
  <c r="C5" i="2"/>
  <c r="C6" i="2"/>
  <c r="C7" i="2"/>
  <c r="C8" i="2"/>
  <c r="C4" i="2"/>
  <c r="C45" i="1"/>
  <c r="C46" i="1"/>
  <c r="C47" i="1"/>
  <c r="C48" i="1"/>
  <c r="C49" i="1"/>
  <c r="C44" i="1"/>
  <c r="K35" i="1"/>
  <c r="K36" i="1"/>
  <c r="K37" i="1"/>
  <c r="K38" i="1"/>
  <c r="K39" i="1"/>
  <c r="K34" i="1"/>
  <c r="C35" i="1"/>
  <c r="C36" i="1"/>
  <c r="C37" i="1"/>
  <c r="C38" i="1"/>
  <c r="C39" i="1"/>
  <c r="C34" i="1"/>
  <c r="S35" i="1"/>
  <c r="S36" i="1"/>
  <c r="S37" i="1"/>
  <c r="S38" i="1"/>
  <c r="S39" i="1"/>
  <c r="S34" i="1"/>
  <c r="K25" i="1"/>
  <c r="K26" i="1"/>
  <c r="K27" i="1"/>
  <c r="K28" i="1"/>
  <c r="K29" i="1"/>
  <c r="K24" i="1"/>
  <c r="C25" i="1"/>
  <c r="C26" i="1"/>
  <c r="C27" i="1"/>
  <c r="C28" i="1"/>
  <c r="C29" i="1"/>
  <c r="C24" i="1"/>
  <c r="K15" i="1"/>
  <c r="K16" i="1"/>
  <c r="K17" i="1"/>
  <c r="K18" i="1"/>
  <c r="K19" i="1"/>
  <c r="K14" i="1"/>
  <c r="C15" i="1"/>
  <c r="C16" i="1"/>
  <c r="C17" i="1"/>
  <c r="C18" i="1"/>
  <c r="C19" i="1"/>
  <c r="C14" i="1"/>
  <c r="C5" i="1"/>
  <c r="C6" i="1"/>
  <c r="C7" i="1"/>
  <c r="C8" i="1"/>
  <c r="C9" i="1"/>
  <c r="C4" i="1"/>
  <c r="E5" i="1" l="1"/>
  <c r="E6" i="1"/>
  <c r="E7" i="1"/>
  <c r="E8" i="1"/>
  <c r="E9" i="1"/>
  <c r="E4" i="1"/>
  <c r="W15" i="2" l="1"/>
  <c r="W16" i="2"/>
  <c r="W17" i="2"/>
  <c r="W18" i="2"/>
  <c r="W14" i="2"/>
  <c r="U15" i="2"/>
  <c r="U16" i="2"/>
  <c r="U17" i="2"/>
  <c r="U18" i="2"/>
  <c r="U14" i="2"/>
  <c r="O5" i="2"/>
  <c r="O6" i="2"/>
  <c r="O7" i="2"/>
  <c r="O8" i="2"/>
  <c r="O4" i="2"/>
  <c r="M5" i="2"/>
  <c r="M6" i="2"/>
  <c r="M7" i="2"/>
  <c r="M8" i="2"/>
  <c r="M4" i="2"/>
  <c r="M15" i="2"/>
  <c r="M16" i="2"/>
  <c r="M17" i="2"/>
  <c r="M18" i="2"/>
  <c r="M14" i="2"/>
  <c r="G15" i="2"/>
  <c r="G16" i="2"/>
  <c r="G17" i="2"/>
  <c r="G18" i="2"/>
  <c r="G14" i="2"/>
  <c r="E15" i="2"/>
  <c r="E16" i="2"/>
  <c r="E17" i="2"/>
  <c r="E18" i="2"/>
  <c r="E14" i="2"/>
  <c r="G5" i="2"/>
  <c r="G6" i="2"/>
  <c r="G7" i="2"/>
  <c r="G8" i="2"/>
  <c r="G4" i="2"/>
  <c r="E5" i="2"/>
  <c r="E6" i="2"/>
  <c r="E7" i="2"/>
  <c r="E8" i="2"/>
  <c r="E4" i="2"/>
  <c r="G45" i="1"/>
  <c r="G46" i="1"/>
  <c r="G47" i="1"/>
  <c r="G48" i="1"/>
  <c r="G49" i="1"/>
  <c r="G44" i="1"/>
  <c r="E45" i="1"/>
  <c r="E46" i="1"/>
  <c r="E47" i="1"/>
  <c r="E48" i="1"/>
  <c r="E49" i="1"/>
  <c r="E44" i="1"/>
  <c r="W35" i="1"/>
  <c r="W36" i="1"/>
  <c r="W37" i="1"/>
  <c r="W38" i="1"/>
  <c r="W39" i="1"/>
  <c r="W34" i="1"/>
  <c r="U35" i="1"/>
  <c r="U36" i="1"/>
  <c r="U37" i="1"/>
  <c r="U38" i="1"/>
  <c r="U39" i="1"/>
  <c r="U34" i="1"/>
  <c r="O35" i="1"/>
  <c r="O36" i="1"/>
  <c r="O37" i="1"/>
  <c r="O38" i="1"/>
  <c r="O39" i="1"/>
  <c r="O34" i="1"/>
  <c r="M35" i="1"/>
  <c r="M36" i="1"/>
  <c r="M37" i="1"/>
  <c r="M38" i="1"/>
  <c r="M39" i="1"/>
  <c r="M34" i="1"/>
  <c r="G35" i="1"/>
  <c r="G36" i="1"/>
  <c r="G37" i="1"/>
  <c r="G38" i="1"/>
  <c r="G39" i="1"/>
  <c r="G34" i="1"/>
  <c r="E35" i="1"/>
  <c r="E36" i="1"/>
  <c r="E37" i="1"/>
  <c r="E38" i="1"/>
  <c r="E39" i="1"/>
  <c r="E34" i="1"/>
  <c r="O25" i="1"/>
  <c r="O26" i="1"/>
  <c r="O27" i="1"/>
  <c r="O28" i="1"/>
  <c r="O29" i="1"/>
  <c r="O24" i="1"/>
  <c r="O15" i="1"/>
  <c r="O16" i="1"/>
  <c r="O17" i="1"/>
  <c r="O18" i="1"/>
  <c r="O19" i="1"/>
  <c r="O14" i="1"/>
  <c r="G25" i="1"/>
  <c r="G26" i="1"/>
  <c r="G27" i="1"/>
  <c r="G28" i="1"/>
  <c r="G29" i="1"/>
  <c r="G24" i="1"/>
  <c r="G15" i="1"/>
  <c r="G16" i="1"/>
  <c r="G17" i="1"/>
  <c r="G18" i="1"/>
  <c r="G19" i="1"/>
  <c r="G14" i="1"/>
  <c r="M15" i="1"/>
  <c r="M16" i="1"/>
  <c r="M17" i="1"/>
  <c r="M18" i="1"/>
  <c r="M19" i="1"/>
  <c r="M14" i="1"/>
  <c r="M25" i="1"/>
  <c r="M26" i="1"/>
  <c r="M27" i="1"/>
  <c r="M28" i="1"/>
  <c r="M29" i="1"/>
  <c r="M24" i="1"/>
  <c r="E25" i="1"/>
  <c r="E26" i="1"/>
  <c r="E27" i="1"/>
  <c r="E28" i="1"/>
  <c r="E29" i="1"/>
  <c r="E24" i="1"/>
  <c r="E15" i="1"/>
  <c r="E16" i="1"/>
  <c r="E17" i="1"/>
  <c r="E18" i="1"/>
  <c r="E19" i="1"/>
  <c r="E14" i="1"/>
</calcChain>
</file>

<file path=xl/sharedStrings.xml><?xml version="1.0" encoding="utf-8"?>
<sst xmlns="http://schemas.openxmlformats.org/spreadsheetml/2006/main" count="260" uniqueCount="34">
  <si>
    <t>A</t>
  </si>
  <si>
    <t>B</t>
  </si>
  <si>
    <t>C</t>
  </si>
  <si>
    <t>D</t>
  </si>
  <si>
    <t>F</t>
  </si>
  <si>
    <t>No Grade</t>
  </si>
  <si>
    <t>Grade</t>
  </si>
  <si>
    <t>School Count</t>
  </si>
  <si>
    <t>Percent</t>
  </si>
  <si>
    <t>2016-17</t>
  </si>
  <si>
    <t>2015-16</t>
  </si>
  <si>
    <t>Elementary/Middle Schools (Grades 3-8)</t>
  </si>
  <si>
    <t>High Schools (Grades 9-12)</t>
  </si>
  <si>
    <t>Combined Schools (Mix of Grades 3-8 and 9-12)</t>
  </si>
  <si>
    <t>Feeder Schools (Grades K-2)</t>
  </si>
  <si>
    <t>Traditional Public Schools</t>
  </si>
  <si>
    <t>Charter Public Schools</t>
  </si>
  <si>
    <t>Nonpublic Schools</t>
  </si>
  <si>
    <t>Student Count</t>
  </si>
  <si>
    <t>Students Served (Grade 3-12 Enrollment)</t>
  </si>
  <si>
    <t>Performance Domain (Grades 3-8)</t>
  </si>
  <si>
    <t>Performance Domain (Grade 10)</t>
  </si>
  <si>
    <t>Growth Domain (Grade 10-12)</t>
  </si>
  <si>
    <t>N/A</t>
  </si>
  <si>
    <t>Growth Domain (Grade 4-8)</t>
  </si>
  <si>
    <t>Multiple Measures Domain (Grade 12)</t>
  </si>
  <si>
    <t>2016-17 Grade</t>
  </si>
  <si>
    <t>All Schools</t>
  </si>
  <si>
    <t>Same Grade</t>
  </si>
  <si>
    <t>Increased Grade</t>
  </si>
  <si>
    <t>Decreased Grade</t>
  </si>
  <si>
    <t>2017-18</t>
  </si>
  <si>
    <t>2017-18 Grade</t>
  </si>
  <si>
    <t>Included schools with valid 2017-18 and 2016-17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</si>
</sst>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1" applyNumberFormat="1" applyFont="1" applyFill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5" fontId="0" fillId="6" borderId="0" xfId="2" applyNumberFormat="1" applyFont="1" applyFill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/>
    <xf numFmtId="0" fontId="0" fillId="0" borderId="0" xfId="0" applyBorder="1"/>
    <xf numFmtId="165" fontId="0" fillId="3" borderId="0" xfId="2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ont="1" applyAlignment="1">
      <alignment horizontal="center"/>
    </xf>
    <xf numFmtId="0" fontId="2" fillId="6" borderId="0" xfId="0" applyFont="1" applyFill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767"/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zoomScale="90" zoomScaleNormal="90" workbookViewId="0">
      <selection activeCell="J27" sqref="J27"/>
    </sheetView>
  </sheetViews>
  <sheetFormatPr defaultRowHeight="15" x14ac:dyDescent="0.25"/>
  <cols>
    <col min="1" max="1" width="9.42578125" bestFit="1" customWidth="1"/>
    <col min="2" max="2" width="14.42578125" style="1" customWidth="1"/>
    <col min="3" max="3" width="7.85546875" style="1" bestFit="1" customWidth="1"/>
    <col min="4" max="4" width="14.42578125" style="1" customWidth="1"/>
    <col min="5" max="5" width="7.85546875" style="1" bestFit="1" customWidth="1"/>
    <col min="6" max="6" width="12.42578125" bestFit="1" customWidth="1"/>
    <col min="7" max="7" width="9.42578125" bestFit="1" customWidth="1"/>
    <col min="8" max="8" width="12.5703125" bestFit="1" customWidth="1"/>
    <col min="9" max="9" width="9.28515625" bestFit="1" customWidth="1"/>
    <col min="10" max="10" width="12.42578125" bestFit="1" customWidth="1"/>
    <col min="11" max="11" width="7.85546875" bestFit="1" customWidth="1"/>
    <col min="12" max="12" width="12.42578125" bestFit="1" customWidth="1"/>
    <col min="13" max="13" width="9.28515625" bestFit="1" customWidth="1"/>
    <col min="14" max="14" width="12.42578125" bestFit="1" customWidth="1"/>
    <col min="15" max="15" width="7.85546875" bestFit="1" customWidth="1"/>
    <col min="16" max="16" width="12.42578125" bestFit="1" customWidth="1"/>
    <col min="17" max="17" width="9.28515625" bestFit="1" customWidth="1"/>
    <col min="18" max="18" width="12.42578125" bestFit="1" customWidth="1"/>
    <col min="19" max="19" width="7.85546875" bestFit="1" customWidth="1"/>
    <col min="20" max="20" width="12.42578125" bestFit="1" customWidth="1"/>
    <col min="21" max="21" width="7.85546875" bestFit="1" customWidth="1"/>
    <col min="22" max="22" width="12.42578125" bestFit="1" customWidth="1"/>
    <col min="23" max="23" width="7.85546875" bestFit="1" customWidth="1"/>
  </cols>
  <sheetData>
    <row r="1" spans="1:15" x14ac:dyDescent="0.25">
      <c r="A1" s="7"/>
      <c r="B1" s="31" t="s">
        <v>27</v>
      </c>
      <c r="C1" s="32"/>
      <c r="D1" s="32"/>
      <c r="E1" s="32"/>
      <c r="F1" s="32"/>
      <c r="G1" s="32"/>
    </row>
    <row r="2" spans="1:15" x14ac:dyDescent="0.25">
      <c r="A2" s="4"/>
      <c r="B2" s="30" t="s">
        <v>31</v>
      </c>
      <c r="C2" s="30"/>
      <c r="D2" s="33" t="s">
        <v>9</v>
      </c>
      <c r="E2" s="33"/>
      <c r="F2" s="34" t="s">
        <v>10</v>
      </c>
      <c r="G2" s="34"/>
    </row>
    <row r="3" spans="1:15" x14ac:dyDescent="0.25">
      <c r="A3" s="4" t="s">
        <v>6</v>
      </c>
      <c r="B3" s="21" t="s">
        <v>7</v>
      </c>
      <c r="C3" s="21" t="s">
        <v>8</v>
      </c>
      <c r="D3" s="5" t="s">
        <v>7</v>
      </c>
      <c r="E3" s="5" t="s">
        <v>8</v>
      </c>
      <c r="F3" s="12" t="s">
        <v>7</v>
      </c>
      <c r="G3" s="12" t="s">
        <v>8</v>
      </c>
    </row>
    <row r="4" spans="1:15" x14ac:dyDescent="0.25">
      <c r="A4" s="3" t="s">
        <v>0</v>
      </c>
      <c r="B4" s="22">
        <v>605</v>
      </c>
      <c r="C4" s="23">
        <f>B4/SUM($B$4:$B$9)</f>
        <v>0.28727445394112061</v>
      </c>
      <c r="D4" s="2">
        <v>624</v>
      </c>
      <c r="E4" s="6">
        <f t="shared" ref="E4:E9" si="0">D4/SUM($D$4:$D$9)</f>
        <v>0.29050279329608941</v>
      </c>
      <c r="F4" s="13">
        <v>509</v>
      </c>
      <c r="G4" s="14">
        <v>0.23553910226746877</v>
      </c>
    </row>
    <row r="5" spans="1:15" x14ac:dyDescent="0.25">
      <c r="A5" s="3" t="s">
        <v>1</v>
      </c>
      <c r="B5" s="22">
        <v>741</v>
      </c>
      <c r="C5" s="23">
        <f t="shared" ref="C5:C9" si="1">B5/SUM($B$4:$B$9)</f>
        <v>0.35185185185185186</v>
      </c>
      <c r="D5" s="2">
        <v>697</v>
      </c>
      <c r="E5" s="6">
        <f t="shared" si="0"/>
        <v>0.32448789571694597</v>
      </c>
      <c r="F5" s="13">
        <v>830</v>
      </c>
      <c r="G5" s="14">
        <v>0.3840814437760296</v>
      </c>
    </row>
    <row r="6" spans="1:15" x14ac:dyDescent="0.25">
      <c r="A6" s="3" t="s">
        <v>2</v>
      </c>
      <c r="B6" s="22">
        <v>424</v>
      </c>
      <c r="C6" s="23">
        <f t="shared" si="1"/>
        <v>0.20132953466286799</v>
      </c>
      <c r="D6" s="2">
        <v>462</v>
      </c>
      <c r="E6" s="6">
        <f t="shared" si="0"/>
        <v>0.21508379888268156</v>
      </c>
      <c r="F6" s="13">
        <v>475</v>
      </c>
      <c r="G6" s="14">
        <v>0.21980564553447479</v>
      </c>
    </row>
    <row r="7" spans="1:15" x14ac:dyDescent="0.25">
      <c r="A7" s="3" t="s">
        <v>3</v>
      </c>
      <c r="B7" s="22">
        <v>198</v>
      </c>
      <c r="C7" s="23">
        <f t="shared" si="1"/>
        <v>9.4017094017094016E-2</v>
      </c>
      <c r="D7" s="2">
        <v>200</v>
      </c>
      <c r="E7" s="6">
        <f t="shared" si="0"/>
        <v>9.3109869646182494E-2</v>
      </c>
      <c r="F7" s="13">
        <v>185</v>
      </c>
      <c r="G7" s="14">
        <v>8.5608514576584915E-2</v>
      </c>
    </row>
    <row r="8" spans="1:15" x14ac:dyDescent="0.25">
      <c r="A8" s="3" t="s">
        <v>4</v>
      </c>
      <c r="B8" s="22">
        <v>93</v>
      </c>
      <c r="C8" s="23">
        <f t="shared" si="1"/>
        <v>4.4159544159544158E-2</v>
      </c>
      <c r="D8" s="2">
        <v>133</v>
      </c>
      <c r="E8" s="6">
        <f t="shared" si="0"/>
        <v>6.1918063314711357E-2</v>
      </c>
      <c r="F8" s="13">
        <v>118</v>
      </c>
      <c r="G8" s="14">
        <v>5.4604349838037948E-2</v>
      </c>
    </row>
    <row r="9" spans="1:15" x14ac:dyDescent="0.25">
      <c r="A9" s="3" t="s">
        <v>5</v>
      </c>
      <c r="B9" s="22">
        <v>45</v>
      </c>
      <c r="C9" s="23">
        <f t="shared" si="1"/>
        <v>2.1367521367521368E-2</v>
      </c>
      <c r="D9" s="2">
        <v>32</v>
      </c>
      <c r="E9" s="6">
        <f t="shared" si="0"/>
        <v>1.4897579143389199E-2</v>
      </c>
      <c r="F9" s="13">
        <v>44</v>
      </c>
      <c r="G9" s="14">
        <v>2.0360944007403979E-2</v>
      </c>
    </row>
    <row r="11" spans="1:15" x14ac:dyDescent="0.25">
      <c r="A11" s="7"/>
      <c r="B11" s="35" t="s">
        <v>11</v>
      </c>
      <c r="C11" s="35"/>
      <c r="D11" s="35"/>
      <c r="E11" s="35"/>
      <c r="F11" s="35"/>
      <c r="G11" s="35"/>
      <c r="I11" s="7"/>
      <c r="J11" s="35" t="s">
        <v>12</v>
      </c>
      <c r="K11" s="35"/>
      <c r="L11" s="35"/>
      <c r="M11" s="35"/>
      <c r="N11" s="35"/>
      <c r="O11" s="35"/>
    </row>
    <row r="12" spans="1:15" x14ac:dyDescent="0.25">
      <c r="A12" s="4"/>
      <c r="B12" s="30" t="s">
        <v>31</v>
      </c>
      <c r="C12" s="30"/>
      <c r="D12" s="33" t="s">
        <v>9</v>
      </c>
      <c r="E12" s="33"/>
      <c r="F12" s="34" t="s">
        <v>10</v>
      </c>
      <c r="G12" s="34"/>
      <c r="I12" s="4"/>
      <c r="J12" s="30" t="s">
        <v>31</v>
      </c>
      <c r="K12" s="30"/>
      <c r="L12" s="33" t="s">
        <v>9</v>
      </c>
      <c r="M12" s="33"/>
      <c r="N12" s="34" t="s">
        <v>10</v>
      </c>
      <c r="O12" s="34"/>
    </row>
    <row r="13" spans="1:15" x14ac:dyDescent="0.25">
      <c r="A13" s="4" t="s">
        <v>6</v>
      </c>
      <c r="B13" s="21" t="s">
        <v>7</v>
      </c>
      <c r="C13" s="21" t="s">
        <v>8</v>
      </c>
      <c r="D13" s="19" t="s">
        <v>7</v>
      </c>
      <c r="E13" s="19" t="s">
        <v>8</v>
      </c>
      <c r="F13" s="20" t="s">
        <v>7</v>
      </c>
      <c r="G13" s="20" t="s">
        <v>8</v>
      </c>
      <c r="I13" s="4" t="s">
        <v>6</v>
      </c>
      <c r="J13" s="21" t="s">
        <v>7</v>
      </c>
      <c r="K13" s="21" t="s">
        <v>8</v>
      </c>
      <c r="L13" s="19" t="s">
        <v>7</v>
      </c>
      <c r="M13" s="19" t="s">
        <v>8</v>
      </c>
      <c r="N13" s="20" t="s">
        <v>7</v>
      </c>
      <c r="O13" s="20" t="s">
        <v>8</v>
      </c>
    </row>
    <row r="14" spans="1:15" x14ac:dyDescent="0.25">
      <c r="A14" s="3" t="s">
        <v>0</v>
      </c>
      <c r="B14" s="22">
        <v>429</v>
      </c>
      <c r="C14" s="23">
        <f>B14/SUM($B$14:$B$19)</f>
        <v>0.27394636015325668</v>
      </c>
      <c r="D14" s="2">
        <v>451</v>
      </c>
      <c r="E14" s="6">
        <f t="shared" ref="E14:E19" si="2">D14/SUM($D$14:$D$19)</f>
        <v>0.28099688473520251</v>
      </c>
      <c r="F14" s="13">
        <v>430</v>
      </c>
      <c r="G14" s="14">
        <f t="shared" ref="G14:G19" si="3">F14/SUM($F$14:$F$19)</f>
        <v>0.26219512195121952</v>
      </c>
      <c r="I14" s="3" t="s">
        <v>0</v>
      </c>
      <c r="J14" s="22">
        <v>122</v>
      </c>
      <c r="K14" s="23">
        <f>J14/SUM($J$14:$J$19)</f>
        <v>0.42508710801393729</v>
      </c>
      <c r="L14" s="2">
        <v>118</v>
      </c>
      <c r="M14" s="6">
        <f t="shared" ref="M14:M19" si="4">L14/SUM($L$14:$L$19)</f>
        <v>0.41549295774647887</v>
      </c>
      <c r="N14" s="13">
        <v>52</v>
      </c>
      <c r="O14" s="14">
        <f t="shared" ref="O14:O19" si="5">N14/SUM($N$14:$N$19)</f>
        <v>0.17049180327868851</v>
      </c>
    </row>
    <row r="15" spans="1:15" x14ac:dyDescent="0.25">
      <c r="A15" s="3" t="s">
        <v>1</v>
      </c>
      <c r="B15" s="22">
        <v>519</v>
      </c>
      <c r="C15" s="23">
        <f t="shared" ref="C15:C19" si="6">B15/SUM($B$14:$B$19)</f>
        <v>0.33141762452107282</v>
      </c>
      <c r="D15" s="2">
        <v>485</v>
      </c>
      <c r="E15" s="6">
        <f t="shared" si="2"/>
        <v>0.30218068535825543</v>
      </c>
      <c r="F15" s="13">
        <v>554</v>
      </c>
      <c r="G15" s="14">
        <f t="shared" si="3"/>
        <v>0.33780487804878051</v>
      </c>
      <c r="I15" s="3" t="s">
        <v>1</v>
      </c>
      <c r="J15" s="22">
        <v>129</v>
      </c>
      <c r="K15" s="23">
        <f t="shared" ref="K15:K19" si="7">J15/SUM($J$14:$J$19)</f>
        <v>0.44947735191637633</v>
      </c>
      <c r="L15" s="2">
        <v>129</v>
      </c>
      <c r="M15" s="6">
        <f t="shared" si="4"/>
        <v>0.45422535211267606</v>
      </c>
      <c r="N15" s="13">
        <v>186</v>
      </c>
      <c r="O15" s="14">
        <f t="shared" si="5"/>
        <v>0.60983606557377046</v>
      </c>
    </row>
    <row r="16" spans="1:15" x14ac:dyDescent="0.25">
      <c r="A16" s="3" t="s">
        <v>2</v>
      </c>
      <c r="B16" s="22">
        <v>355</v>
      </c>
      <c r="C16" s="23">
        <f t="shared" si="6"/>
        <v>0.22669220945083013</v>
      </c>
      <c r="D16" s="2">
        <v>385</v>
      </c>
      <c r="E16" s="6">
        <f t="shared" si="2"/>
        <v>0.23987538940809969</v>
      </c>
      <c r="F16" s="13">
        <v>381</v>
      </c>
      <c r="G16" s="14">
        <f t="shared" si="3"/>
        <v>0.23231707317073172</v>
      </c>
      <c r="I16" s="3" t="s">
        <v>2</v>
      </c>
      <c r="J16" s="22">
        <v>15</v>
      </c>
      <c r="K16" s="23">
        <f t="shared" si="7"/>
        <v>5.2264808362369339E-2</v>
      </c>
      <c r="L16" s="2">
        <v>20</v>
      </c>
      <c r="M16" s="6">
        <f t="shared" si="4"/>
        <v>7.0422535211267609E-2</v>
      </c>
      <c r="N16" s="13">
        <v>34</v>
      </c>
      <c r="O16" s="14">
        <f t="shared" si="5"/>
        <v>0.11147540983606558</v>
      </c>
    </row>
    <row r="17" spans="1:23" x14ac:dyDescent="0.25">
      <c r="A17" s="3" t="s">
        <v>3</v>
      </c>
      <c r="B17" s="22">
        <v>175</v>
      </c>
      <c r="C17" s="23">
        <f t="shared" si="6"/>
        <v>0.11174968071519796</v>
      </c>
      <c r="D17" s="2">
        <v>171</v>
      </c>
      <c r="E17" s="6">
        <f t="shared" si="2"/>
        <v>0.10654205607476636</v>
      </c>
      <c r="F17" s="13">
        <v>167</v>
      </c>
      <c r="G17" s="14">
        <f t="shared" si="3"/>
        <v>0.10182926829268292</v>
      </c>
      <c r="I17" s="3" t="s">
        <v>3</v>
      </c>
      <c r="J17" s="22">
        <v>4</v>
      </c>
      <c r="K17" s="23">
        <f t="shared" si="7"/>
        <v>1.3937282229965157E-2</v>
      </c>
      <c r="L17" s="2">
        <v>5</v>
      </c>
      <c r="M17" s="6">
        <f t="shared" si="4"/>
        <v>1.7605633802816902E-2</v>
      </c>
      <c r="N17" s="13">
        <v>10</v>
      </c>
      <c r="O17" s="14">
        <f t="shared" si="5"/>
        <v>3.2786885245901641E-2</v>
      </c>
    </row>
    <row r="18" spans="1:23" x14ac:dyDescent="0.25">
      <c r="A18" s="3" t="s">
        <v>4</v>
      </c>
      <c r="B18" s="22">
        <v>74</v>
      </c>
      <c r="C18" s="23">
        <f t="shared" si="6"/>
        <v>4.7254150702426563E-2</v>
      </c>
      <c r="D18" s="2">
        <v>98</v>
      </c>
      <c r="E18" s="6">
        <f t="shared" si="2"/>
        <v>6.1059190031152649E-2</v>
      </c>
      <c r="F18" s="13">
        <v>92</v>
      </c>
      <c r="G18" s="14">
        <f t="shared" si="3"/>
        <v>5.6097560975609757E-2</v>
      </c>
      <c r="I18" s="3" t="s">
        <v>4</v>
      </c>
      <c r="J18" s="22">
        <v>5</v>
      </c>
      <c r="K18" s="23">
        <f t="shared" si="7"/>
        <v>1.7421602787456445E-2</v>
      </c>
      <c r="L18" s="2">
        <v>10</v>
      </c>
      <c r="M18" s="6">
        <f t="shared" si="4"/>
        <v>3.5211267605633804E-2</v>
      </c>
      <c r="N18" s="13">
        <v>15</v>
      </c>
      <c r="O18" s="14">
        <f t="shared" si="5"/>
        <v>4.9180327868852458E-2</v>
      </c>
    </row>
    <row r="19" spans="1:23" x14ac:dyDescent="0.25">
      <c r="A19" s="3" t="s">
        <v>5</v>
      </c>
      <c r="B19" s="22">
        <v>14</v>
      </c>
      <c r="C19" s="23">
        <f t="shared" si="6"/>
        <v>8.9399744572158362E-3</v>
      </c>
      <c r="D19" s="2">
        <v>15</v>
      </c>
      <c r="E19" s="6">
        <f t="shared" si="2"/>
        <v>9.3457943925233638E-3</v>
      </c>
      <c r="F19" s="13">
        <v>16</v>
      </c>
      <c r="G19" s="14">
        <f t="shared" si="3"/>
        <v>9.7560975609756097E-3</v>
      </c>
      <c r="I19" s="3" t="s">
        <v>5</v>
      </c>
      <c r="J19" s="22">
        <v>12</v>
      </c>
      <c r="K19" s="23">
        <f t="shared" si="7"/>
        <v>4.1811846689895474E-2</v>
      </c>
      <c r="L19" s="2">
        <v>2</v>
      </c>
      <c r="M19" s="6">
        <f t="shared" si="4"/>
        <v>7.0422535211267607E-3</v>
      </c>
      <c r="N19" s="13">
        <v>8</v>
      </c>
      <c r="O19" s="14">
        <f t="shared" si="5"/>
        <v>2.6229508196721311E-2</v>
      </c>
    </row>
    <row r="21" spans="1:23" x14ac:dyDescent="0.25">
      <c r="A21" s="7"/>
      <c r="B21" s="35" t="s">
        <v>13</v>
      </c>
      <c r="C21" s="35"/>
      <c r="D21" s="35"/>
      <c r="E21" s="35"/>
      <c r="F21" s="35"/>
      <c r="G21" s="35"/>
      <c r="I21" s="35" t="s">
        <v>14</v>
      </c>
      <c r="J21" s="35"/>
      <c r="K21" s="35"/>
      <c r="L21" s="35"/>
      <c r="M21" s="35"/>
      <c r="N21" s="35"/>
      <c r="O21" s="35"/>
    </row>
    <row r="22" spans="1:23" x14ac:dyDescent="0.25">
      <c r="A22" s="4"/>
      <c r="B22" s="30" t="s">
        <v>31</v>
      </c>
      <c r="C22" s="30"/>
      <c r="D22" s="33" t="s">
        <v>9</v>
      </c>
      <c r="E22" s="33"/>
      <c r="F22" s="34" t="s">
        <v>10</v>
      </c>
      <c r="G22" s="34"/>
      <c r="I22" s="4"/>
      <c r="J22" s="30" t="s">
        <v>31</v>
      </c>
      <c r="K22" s="30"/>
      <c r="L22" s="33" t="s">
        <v>9</v>
      </c>
      <c r="M22" s="33"/>
      <c r="N22" s="34" t="s">
        <v>10</v>
      </c>
      <c r="O22" s="34"/>
    </row>
    <row r="23" spans="1:23" x14ac:dyDescent="0.25">
      <c r="A23" s="4" t="s">
        <v>6</v>
      </c>
      <c r="B23" s="21" t="s">
        <v>7</v>
      </c>
      <c r="C23" s="21" t="s">
        <v>8</v>
      </c>
      <c r="D23" s="19" t="s">
        <v>7</v>
      </c>
      <c r="E23" s="19" t="s">
        <v>8</v>
      </c>
      <c r="F23" s="20" t="s">
        <v>7</v>
      </c>
      <c r="G23" s="20" t="s">
        <v>8</v>
      </c>
      <c r="I23" s="4" t="s">
        <v>6</v>
      </c>
      <c r="J23" s="21" t="s">
        <v>7</v>
      </c>
      <c r="K23" s="21" t="s">
        <v>8</v>
      </c>
      <c r="L23" s="19" t="s">
        <v>7</v>
      </c>
      <c r="M23" s="19" t="s">
        <v>8</v>
      </c>
      <c r="N23" s="20" t="s">
        <v>7</v>
      </c>
      <c r="O23" s="20" t="s">
        <v>8</v>
      </c>
    </row>
    <row r="24" spans="1:23" x14ac:dyDescent="0.25">
      <c r="A24" s="3" t="s">
        <v>0</v>
      </c>
      <c r="B24" s="22">
        <v>47</v>
      </c>
      <c r="C24" s="23">
        <f>B24/SUM($B$24:$B$29)</f>
        <v>0.23499999999999999</v>
      </c>
      <c r="D24" s="2">
        <v>43</v>
      </c>
      <c r="E24" s="6">
        <f t="shared" ref="E24:E29" si="8">D24/(SUM($D$24:$D$29))</f>
        <v>0.2107843137254902</v>
      </c>
      <c r="F24" s="13">
        <v>22</v>
      </c>
      <c r="G24" s="14">
        <f t="shared" ref="G24:G29" si="9">F24/SUM($F$24:$F$29)</f>
        <v>0.13095238095238096</v>
      </c>
      <c r="I24" s="3" t="s">
        <v>0</v>
      </c>
      <c r="J24" s="22">
        <v>7</v>
      </c>
      <c r="K24" s="23">
        <f>J24/SUM($J$24:$J$29)</f>
        <v>0.14285714285714285</v>
      </c>
      <c r="L24" s="2">
        <v>11</v>
      </c>
      <c r="M24" s="6">
        <f t="shared" ref="M24:M29" si="10">L24/SUM($L$24:$L$29)</f>
        <v>0.22916666666666666</v>
      </c>
      <c r="N24" s="13">
        <v>5</v>
      </c>
      <c r="O24" s="14">
        <f t="shared" ref="O24:O29" si="11">N24/SUM($N$24:$N$29)</f>
        <v>0.10416666666666667</v>
      </c>
    </row>
    <row r="25" spans="1:23" x14ac:dyDescent="0.25">
      <c r="A25" s="3" t="s">
        <v>1</v>
      </c>
      <c r="B25" s="22">
        <v>72</v>
      </c>
      <c r="C25" s="23">
        <f t="shared" ref="C25:C29" si="12">B25/SUM($B$24:$B$29)</f>
        <v>0.36</v>
      </c>
      <c r="D25" s="2">
        <v>71</v>
      </c>
      <c r="E25" s="6">
        <f t="shared" si="8"/>
        <v>0.34803921568627449</v>
      </c>
      <c r="F25" s="13">
        <v>70</v>
      </c>
      <c r="G25" s="14">
        <f t="shared" si="9"/>
        <v>0.41666666666666669</v>
      </c>
      <c r="I25" s="3" t="s">
        <v>1</v>
      </c>
      <c r="J25" s="22">
        <v>21</v>
      </c>
      <c r="K25" s="23">
        <f t="shared" ref="K25:K29" si="13">J25/SUM($J$24:$J$29)</f>
        <v>0.42857142857142855</v>
      </c>
      <c r="L25" s="2">
        <v>12</v>
      </c>
      <c r="M25" s="6">
        <f t="shared" si="10"/>
        <v>0.25</v>
      </c>
      <c r="N25" s="13">
        <v>20</v>
      </c>
      <c r="O25" s="14">
        <f t="shared" si="11"/>
        <v>0.41666666666666669</v>
      </c>
    </row>
    <row r="26" spans="1:23" x14ac:dyDescent="0.25">
      <c r="A26" s="3" t="s">
        <v>2</v>
      </c>
      <c r="B26" s="22">
        <v>42</v>
      </c>
      <c r="C26" s="23">
        <f t="shared" si="12"/>
        <v>0.21</v>
      </c>
      <c r="D26" s="2">
        <v>44</v>
      </c>
      <c r="E26" s="6">
        <f t="shared" si="8"/>
        <v>0.21568627450980393</v>
      </c>
      <c r="F26" s="13">
        <v>43</v>
      </c>
      <c r="G26" s="14">
        <f t="shared" si="9"/>
        <v>0.25595238095238093</v>
      </c>
      <c r="I26" s="3" t="s">
        <v>2</v>
      </c>
      <c r="J26" s="22">
        <v>12</v>
      </c>
      <c r="K26" s="23">
        <f t="shared" si="13"/>
        <v>0.24489795918367346</v>
      </c>
      <c r="L26" s="2">
        <v>13</v>
      </c>
      <c r="M26" s="6">
        <f t="shared" si="10"/>
        <v>0.27083333333333331</v>
      </c>
      <c r="N26" s="13">
        <v>17</v>
      </c>
      <c r="O26" s="14">
        <f t="shared" si="11"/>
        <v>0.35416666666666669</v>
      </c>
    </row>
    <row r="27" spans="1:23" x14ac:dyDescent="0.25">
      <c r="A27" s="3" t="s">
        <v>3</v>
      </c>
      <c r="B27" s="22">
        <v>14</v>
      </c>
      <c r="C27" s="23">
        <f t="shared" si="12"/>
        <v>7.0000000000000007E-2</v>
      </c>
      <c r="D27" s="2">
        <v>16</v>
      </c>
      <c r="E27" s="6">
        <f t="shared" si="8"/>
        <v>7.8431372549019607E-2</v>
      </c>
      <c r="F27" s="13">
        <v>5</v>
      </c>
      <c r="G27" s="14">
        <f t="shared" si="9"/>
        <v>2.976190476190476E-2</v>
      </c>
      <c r="I27" s="3" t="s">
        <v>3</v>
      </c>
      <c r="J27" s="22">
        <v>5</v>
      </c>
      <c r="K27" s="23">
        <f t="shared" si="13"/>
        <v>0.10204081632653061</v>
      </c>
      <c r="L27" s="2">
        <v>8</v>
      </c>
      <c r="M27" s="6">
        <f t="shared" si="10"/>
        <v>0.16666666666666666</v>
      </c>
      <c r="N27" s="13">
        <v>3</v>
      </c>
      <c r="O27" s="14">
        <f t="shared" si="11"/>
        <v>6.25E-2</v>
      </c>
    </row>
    <row r="28" spans="1:23" x14ac:dyDescent="0.25">
      <c r="A28" s="3" t="s">
        <v>4</v>
      </c>
      <c r="B28" s="22">
        <v>14</v>
      </c>
      <c r="C28" s="23">
        <f t="shared" si="12"/>
        <v>7.0000000000000007E-2</v>
      </c>
      <c r="D28" s="2">
        <v>23</v>
      </c>
      <c r="E28" s="6">
        <f t="shared" si="8"/>
        <v>0.11274509803921569</v>
      </c>
      <c r="F28" s="13">
        <v>11</v>
      </c>
      <c r="G28" s="14">
        <f t="shared" si="9"/>
        <v>6.5476190476190479E-2</v>
      </c>
      <c r="I28" s="3" t="s">
        <v>4</v>
      </c>
      <c r="J28" s="22">
        <v>0</v>
      </c>
      <c r="K28" s="23">
        <f t="shared" si="13"/>
        <v>0</v>
      </c>
      <c r="L28" s="2">
        <v>0</v>
      </c>
      <c r="M28" s="6">
        <f t="shared" si="10"/>
        <v>0</v>
      </c>
      <c r="N28" s="13">
        <v>0</v>
      </c>
      <c r="O28" s="14">
        <f t="shared" si="11"/>
        <v>0</v>
      </c>
    </row>
    <row r="29" spans="1:23" x14ac:dyDescent="0.25">
      <c r="A29" s="3" t="s">
        <v>5</v>
      </c>
      <c r="B29" s="22">
        <v>11</v>
      </c>
      <c r="C29" s="23">
        <f t="shared" si="12"/>
        <v>5.5E-2</v>
      </c>
      <c r="D29" s="2">
        <v>7</v>
      </c>
      <c r="E29" s="6">
        <f t="shared" si="8"/>
        <v>3.4313725490196081E-2</v>
      </c>
      <c r="F29" s="13">
        <v>17</v>
      </c>
      <c r="G29" s="14">
        <f t="shared" si="9"/>
        <v>0.10119047619047619</v>
      </c>
      <c r="I29" s="3" t="s">
        <v>5</v>
      </c>
      <c r="J29" s="22">
        <v>4</v>
      </c>
      <c r="K29" s="23">
        <f t="shared" si="13"/>
        <v>8.1632653061224483E-2</v>
      </c>
      <c r="L29" s="2">
        <v>4</v>
      </c>
      <c r="M29" s="6">
        <f t="shared" si="10"/>
        <v>8.3333333333333329E-2</v>
      </c>
      <c r="N29" s="13">
        <v>3</v>
      </c>
      <c r="O29" s="14">
        <f t="shared" si="11"/>
        <v>6.25E-2</v>
      </c>
    </row>
    <row r="31" spans="1:23" x14ac:dyDescent="0.25">
      <c r="A31" s="7"/>
      <c r="B31" s="35" t="s">
        <v>15</v>
      </c>
      <c r="C31" s="35"/>
      <c r="D31" s="35"/>
      <c r="E31" s="35"/>
      <c r="F31" s="35"/>
      <c r="G31" s="35"/>
      <c r="I31" s="35" t="s">
        <v>16</v>
      </c>
      <c r="J31" s="35"/>
      <c r="K31" s="35"/>
      <c r="L31" s="35"/>
      <c r="M31" s="35"/>
      <c r="N31" s="35"/>
      <c r="O31" s="35"/>
      <c r="Q31" s="7"/>
      <c r="R31" s="35" t="s">
        <v>17</v>
      </c>
      <c r="S31" s="35"/>
      <c r="T31" s="35"/>
      <c r="U31" s="35"/>
      <c r="V31" s="35"/>
      <c r="W31" s="35"/>
    </row>
    <row r="32" spans="1:23" x14ac:dyDescent="0.25">
      <c r="A32" s="4"/>
      <c r="B32" s="30" t="s">
        <v>31</v>
      </c>
      <c r="C32" s="30"/>
      <c r="D32" s="33" t="s">
        <v>9</v>
      </c>
      <c r="E32" s="33"/>
      <c r="F32" s="34" t="s">
        <v>10</v>
      </c>
      <c r="G32" s="34"/>
      <c r="I32" s="4"/>
      <c r="J32" s="30" t="s">
        <v>31</v>
      </c>
      <c r="K32" s="30"/>
      <c r="L32" s="33" t="s">
        <v>9</v>
      </c>
      <c r="M32" s="33"/>
      <c r="N32" s="34" t="s">
        <v>10</v>
      </c>
      <c r="O32" s="34"/>
      <c r="Q32" s="4"/>
      <c r="R32" s="30" t="s">
        <v>31</v>
      </c>
      <c r="S32" s="30"/>
      <c r="T32" s="33" t="s">
        <v>9</v>
      </c>
      <c r="U32" s="33"/>
      <c r="V32" s="34" t="s">
        <v>10</v>
      </c>
      <c r="W32" s="34"/>
    </row>
    <row r="33" spans="1:23" x14ac:dyDescent="0.25">
      <c r="A33" s="4" t="s">
        <v>6</v>
      </c>
      <c r="B33" s="21" t="s">
        <v>7</v>
      </c>
      <c r="C33" s="21" t="s">
        <v>8</v>
      </c>
      <c r="D33" s="19" t="s">
        <v>7</v>
      </c>
      <c r="E33" s="19" t="s">
        <v>8</v>
      </c>
      <c r="F33" s="20" t="s">
        <v>7</v>
      </c>
      <c r="G33" s="20" t="s">
        <v>8</v>
      </c>
      <c r="I33" s="4" t="s">
        <v>6</v>
      </c>
      <c r="J33" s="21" t="s">
        <v>7</v>
      </c>
      <c r="K33" s="21" t="s">
        <v>8</v>
      </c>
      <c r="L33" s="19" t="s">
        <v>7</v>
      </c>
      <c r="M33" s="19" t="s">
        <v>8</v>
      </c>
      <c r="N33" s="20" t="s">
        <v>7</v>
      </c>
      <c r="O33" s="20" t="s">
        <v>8</v>
      </c>
      <c r="Q33" s="4" t="s">
        <v>6</v>
      </c>
      <c r="R33" s="21" t="s">
        <v>7</v>
      </c>
      <c r="S33" s="21" t="s">
        <v>8</v>
      </c>
      <c r="T33" s="19" t="s">
        <v>7</v>
      </c>
      <c r="U33" s="19" t="s">
        <v>8</v>
      </c>
      <c r="V33" s="20" t="s">
        <v>7</v>
      </c>
      <c r="W33" s="20" t="s">
        <v>8</v>
      </c>
    </row>
    <row r="34" spans="1:23" x14ac:dyDescent="0.25">
      <c r="A34" s="3" t="s">
        <v>0</v>
      </c>
      <c r="B34" s="22">
        <v>443</v>
      </c>
      <c r="C34" s="23">
        <f>B34/SUM($B$34:$B$39)</f>
        <v>0.26135693215339234</v>
      </c>
      <c r="D34" s="2">
        <v>461</v>
      </c>
      <c r="E34" s="6">
        <f t="shared" ref="E34:E39" si="14">D34/(SUM($D$34:$D$39))</f>
        <v>0.26524741081703107</v>
      </c>
      <c r="F34" s="13">
        <v>344</v>
      </c>
      <c r="G34" s="14">
        <f t="shared" ref="G34:G39" si="15">F34/SUM($F$34:$F$39)</f>
        <v>0.19679633867276888</v>
      </c>
      <c r="I34" s="3" t="s">
        <v>0</v>
      </c>
      <c r="J34" s="22">
        <v>18</v>
      </c>
      <c r="K34" s="23">
        <f>J34/SUM($J$34:$J$39)</f>
        <v>0.21176470588235294</v>
      </c>
      <c r="L34" s="2">
        <v>14</v>
      </c>
      <c r="M34" s="6">
        <f t="shared" ref="M34:M39" si="16">L34/SUM($L$34:$L$39)</f>
        <v>0.17499999999999999</v>
      </c>
      <c r="N34" s="13">
        <v>14</v>
      </c>
      <c r="O34" s="14">
        <f t="shared" ref="O34:O39" si="17">N34/SUM($N$34:$N$39)</f>
        <v>0.18181818181818182</v>
      </c>
      <c r="Q34" s="3" t="s">
        <v>0</v>
      </c>
      <c r="R34" s="22">
        <v>144</v>
      </c>
      <c r="S34" s="23">
        <f>R34/SUM($R$34:$R$39)</f>
        <v>0.44171779141104295</v>
      </c>
      <c r="T34" s="2">
        <v>149</v>
      </c>
      <c r="U34" s="6">
        <f t="shared" ref="U34:U39" si="18">T34/SUM($T$34:$T$39)</f>
        <v>0.45151515151515154</v>
      </c>
      <c r="V34" s="13">
        <v>151</v>
      </c>
      <c r="W34" s="14">
        <f t="shared" ref="W34:W39" si="19">V34/SUM($V$34:$V$39)</f>
        <v>0.44940476190476192</v>
      </c>
    </row>
    <row r="35" spans="1:23" x14ac:dyDescent="0.25">
      <c r="A35" s="3" t="s">
        <v>1</v>
      </c>
      <c r="B35" s="22">
        <v>639</v>
      </c>
      <c r="C35" s="23">
        <f t="shared" ref="C35:C39" si="20">B35/SUM($B$34:$B$39)</f>
        <v>0.37699115044247788</v>
      </c>
      <c r="D35" s="2">
        <v>603</v>
      </c>
      <c r="E35" s="6">
        <f t="shared" si="14"/>
        <v>0.34695051783659381</v>
      </c>
      <c r="F35" s="13">
        <v>733</v>
      </c>
      <c r="G35" s="14">
        <f t="shared" si="15"/>
        <v>0.41933638443935928</v>
      </c>
      <c r="I35" s="3" t="s">
        <v>1</v>
      </c>
      <c r="J35" s="22">
        <v>15</v>
      </c>
      <c r="K35" s="23">
        <f t="shared" ref="K35:K39" si="21">J35/SUM($J$34:$J$39)</f>
        <v>0.17647058823529413</v>
      </c>
      <c r="L35" s="2">
        <v>12</v>
      </c>
      <c r="M35" s="6">
        <f t="shared" si="16"/>
        <v>0.15</v>
      </c>
      <c r="N35" s="13">
        <v>6</v>
      </c>
      <c r="O35" s="14">
        <f t="shared" si="17"/>
        <v>7.792207792207792E-2</v>
      </c>
      <c r="Q35" s="3" t="s">
        <v>1</v>
      </c>
      <c r="R35" s="22">
        <v>87</v>
      </c>
      <c r="S35" s="23">
        <f t="shared" ref="S35:S39" si="22">R35/SUM($R$34:$R$39)</f>
        <v>0.26687116564417179</v>
      </c>
      <c r="T35" s="2">
        <v>82</v>
      </c>
      <c r="U35" s="6">
        <f t="shared" si="18"/>
        <v>0.24848484848484848</v>
      </c>
      <c r="V35" s="13">
        <v>91</v>
      </c>
      <c r="W35" s="14">
        <f t="shared" si="19"/>
        <v>0.27083333333333331</v>
      </c>
    </row>
    <row r="36" spans="1:23" x14ac:dyDescent="0.25">
      <c r="A36" s="3" t="s">
        <v>2</v>
      </c>
      <c r="B36" s="22">
        <v>368</v>
      </c>
      <c r="C36" s="23">
        <f t="shared" si="20"/>
        <v>0.21710914454277286</v>
      </c>
      <c r="D36" s="2">
        <v>400</v>
      </c>
      <c r="E36" s="6">
        <f t="shared" si="14"/>
        <v>0.23014959723820483</v>
      </c>
      <c r="F36" s="13">
        <v>422</v>
      </c>
      <c r="G36" s="14">
        <f t="shared" si="15"/>
        <v>0.2414187643020595</v>
      </c>
      <c r="I36" s="3" t="s">
        <v>2</v>
      </c>
      <c r="J36" s="22">
        <v>14</v>
      </c>
      <c r="K36" s="23">
        <f t="shared" si="21"/>
        <v>0.16470588235294117</v>
      </c>
      <c r="L36" s="2">
        <v>16</v>
      </c>
      <c r="M36" s="6">
        <f t="shared" si="16"/>
        <v>0.2</v>
      </c>
      <c r="N36" s="13">
        <v>17</v>
      </c>
      <c r="O36" s="14">
        <f t="shared" si="17"/>
        <v>0.22077922077922077</v>
      </c>
      <c r="Q36" s="3" t="s">
        <v>2</v>
      </c>
      <c r="R36" s="22">
        <v>42</v>
      </c>
      <c r="S36" s="23">
        <f t="shared" si="22"/>
        <v>0.12883435582822086</v>
      </c>
      <c r="T36" s="2">
        <v>46</v>
      </c>
      <c r="U36" s="6">
        <f t="shared" si="18"/>
        <v>0.1393939393939394</v>
      </c>
      <c r="V36" s="13">
        <v>36</v>
      </c>
      <c r="W36" s="14">
        <f t="shared" si="19"/>
        <v>0.10714285714285714</v>
      </c>
    </row>
    <row r="37" spans="1:23" x14ac:dyDescent="0.25">
      <c r="A37" s="3" t="s">
        <v>3</v>
      </c>
      <c r="B37" s="22">
        <v>165</v>
      </c>
      <c r="C37" s="23">
        <f t="shared" si="20"/>
        <v>9.7345132743362831E-2</v>
      </c>
      <c r="D37" s="2">
        <v>173</v>
      </c>
      <c r="E37" s="6">
        <f t="shared" si="14"/>
        <v>9.9539700805523587E-2</v>
      </c>
      <c r="F37" s="13">
        <v>158</v>
      </c>
      <c r="G37" s="14">
        <f t="shared" si="15"/>
        <v>9.0389016018306637E-2</v>
      </c>
      <c r="I37" s="3" t="s">
        <v>3</v>
      </c>
      <c r="J37" s="22">
        <v>16</v>
      </c>
      <c r="K37" s="23">
        <f t="shared" si="21"/>
        <v>0.18823529411764706</v>
      </c>
      <c r="L37" s="2">
        <v>10</v>
      </c>
      <c r="M37" s="6">
        <f t="shared" si="16"/>
        <v>0.125</v>
      </c>
      <c r="N37" s="13">
        <v>13</v>
      </c>
      <c r="O37" s="14">
        <f t="shared" si="17"/>
        <v>0.16883116883116883</v>
      </c>
      <c r="Q37" s="3" t="s">
        <v>3</v>
      </c>
      <c r="R37" s="22">
        <v>17</v>
      </c>
      <c r="S37" s="23">
        <f t="shared" si="22"/>
        <v>5.2147239263803678E-2</v>
      </c>
      <c r="T37" s="2">
        <v>17</v>
      </c>
      <c r="U37" s="6">
        <f t="shared" si="18"/>
        <v>5.1515151515151514E-2</v>
      </c>
      <c r="V37" s="13">
        <v>14</v>
      </c>
      <c r="W37" s="14">
        <f t="shared" si="19"/>
        <v>4.1666666666666664E-2</v>
      </c>
    </row>
    <row r="38" spans="1:23" x14ac:dyDescent="0.25">
      <c r="A38" s="3" t="s">
        <v>4</v>
      </c>
      <c r="B38" s="22">
        <v>75</v>
      </c>
      <c r="C38" s="23">
        <f t="shared" si="20"/>
        <v>4.4247787610619468E-2</v>
      </c>
      <c r="D38" s="2">
        <v>96</v>
      </c>
      <c r="E38" s="6">
        <f t="shared" si="14"/>
        <v>5.5235903337169157E-2</v>
      </c>
      <c r="F38" s="13">
        <v>84</v>
      </c>
      <c r="G38" s="14">
        <f t="shared" si="15"/>
        <v>4.8054919908466817E-2</v>
      </c>
      <c r="I38" s="3" t="s">
        <v>4</v>
      </c>
      <c r="J38" s="22">
        <v>7</v>
      </c>
      <c r="K38" s="23">
        <f t="shared" si="21"/>
        <v>8.2352941176470587E-2</v>
      </c>
      <c r="L38" s="2">
        <v>18</v>
      </c>
      <c r="M38" s="6">
        <f t="shared" si="16"/>
        <v>0.22500000000000001</v>
      </c>
      <c r="N38" s="13">
        <v>13</v>
      </c>
      <c r="O38" s="14">
        <f t="shared" si="17"/>
        <v>0.16883116883116883</v>
      </c>
      <c r="Q38" s="3" t="s">
        <v>4</v>
      </c>
      <c r="R38" s="22">
        <v>11</v>
      </c>
      <c r="S38" s="23">
        <f t="shared" si="22"/>
        <v>3.3742331288343558E-2</v>
      </c>
      <c r="T38" s="2">
        <v>19</v>
      </c>
      <c r="U38" s="6">
        <f t="shared" si="18"/>
        <v>5.7575757575757579E-2</v>
      </c>
      <c r="V38" s="13">
        <v>21</v>
      </c>
      <c r="W38" s="14">
        <f t="shared" si="19"/>
        <v>6.25E-2</v>
      </c>
    </row>
    <row r="39" spans="1:23" x14ac:dyDescent="0.25">
      <c r="A39" s="3" t="s">
        <v>5</v>
      </c>
      <c r="B39" s="22">
        <v>5</v>
      </c>
      <c r="C39" s="23">
        <f t="shared" si="20"/>
        <v>2.9498525073746312E-3</v>
      </c>
      <c r="D39" s="2">
        <v>5</v>
      </c>
      <c r="E39" s="6">
        <f t="shared" si="14"/>
        <v>2.8768699654775605E-3</v>
      </c>
      <c r="F39" s="13">
        <v>7</v>
      </c>
      <c r="G39" s="14">
        <f t="shared" si="15"/>
        <v>4.0045766590389017E-3</v>
      </c>
      <c r="I39" s="3" t="s">
        <v>5</v>
      </c>
      <c r="J39" s="22">
        <v>15</v>
      </c>
      <c r="K39" s="23">
        <f t="shared" si="21"/>
        <v>0.17647058823529413</v>
      </c>
      <c r="L39" s="2">
        <v>10</v>
      </c>
      <c r="M39" s="6">
        <f t="shared" si="16"/>
        <v>0.125</v>
      </c>
      <c r="N39" s="13">
        <v>14</v>
      </c>
      <c r="O39" s="14">
        <f t="shared" si="17"/>
        <v>0.18181818181818182</v>
      </c>
      <c r="Q39" s="3" t="s">
        <v>5</v>
      </c>
      <c r="R39" s="22">
        <v>25</v>
      </c>
      <c r="S39" s="23">
        <f t="shared" si="22"/>
        <v>7.6687116564417179E-2</v>
      </c>
      <c r="T39" s="2">
        <v>17</v>
      </c>
      <c r="U39" s="6">
        <f t="shared" si="18"/>
        <v>5.1515151515151514E-2</v>
      </c>
      <c r="V39" s="13">
        <v>23</v>
      </c>
      <c r="W39" s="14">
        <f t="shared" si="19"/>
        <v>6.8452380952380959E-2</v>
      </c>
    </row>
    <row r="41" spans="1:23" x14ac:dyDescent="0.25">
      <c r="A41" s="7"/>
      <c r="B41" s="31" t="s">
        <v>19</v>
      </c>
      <c r="C41" s="32"/>
      <c r="D41" s="32"/>
      <c r="E41" s="32"/>
      <c r="F41" s="32"/>
      <c r="G41" s="32"/>
    </row>
    <row r="42" spans="1:23" x14ac:dyDescent="0.25">
      <c r="A42" s="4"/>
      <c r="B42" s="30" t="s">
        <v>31</v>
      </c>
      <c r="C42" s="30"/>
      <c r="D42" s="33" t="s">
        <v>9</v>
      </c>
      <c r="E42" s="33"/>
      <c r="F42" s="34" t="s">
        <v>10</v>
      </c>
      <c r="G42" s="34"/>
    </row>
    <row r="43" spans="1:23" x14ac:dyDescent="0.25">
      <c r="A43" s="4" t="s">
        <v>6</v>
      </c>
      <c r="B43" s="21" t="s">
        <v>18</v>
      </c>
      <c r="C43" s="21" t="s">
        <v>8</v>
      </c>
      <c r="D43" s="5" t="s">
        <v>18</v>
      </c>
      <c r="E43" s="5" t="s">
        <v>8</v>
      </c>
      <c r="F43" s="12" t="s">
        <v>18</v>
      </c>
      <c r="G43" s="12" t="s">
        <v>8</v>
      </c>
    </row>
    <row r="44" spans="1:23" x14ac:dyDescent="0.25">
      <c r="A44" s="3" t="s">
        <v>0</v>
      </c>
      <c r="B44" s="27">
        <v>271145</v>
      </c>
      <c r="C44" s="23">
        <f>B44/SUM($B$44:$B$49)</f>
        <v>0.32441024205290919</v>
      </c>
      <c r="D44" s="15">
        <v>272805</v>
      </c>
      <c r="E44" s="6">
        <f>D44/(SUM($D$44:$D$49))</f>
        <v>0.3211888951681266</v>
      </c>
      <c r="F44" s="16">
        <v>180068</v>
      </c>
      <c r="G44" s="14">
        <f>F44/SUM($F$44:$F$49)</f>
        <v>0.21298782406279348</v>
      </c>
    </row>
    <row r="45" spans="1:23" x14ac:dyDescent="0.25">
      <c r="A45" s="3" t="s">
        <v>1</v>
      </c>
      <c r="B45" s="27">
        <v>318925</v>
      </c>
      <c r="C45" s="23">
        <f t="shared" ref="C45:C49" si="23">B45/SUM($B$44:$B$49)</f>
        <v>0.38157641279287491</v>
      </c>
      <c r="D45" s="15">
        <v>312108</v>
      </c>
      <c r="E45" s="6">
        <f t="shared" ref="E45:E49" si="24">D45/(SUM($D$44:$D$49))</f>
        <v>0.3674625600452105</v>
      </c>
      <c r="F45" s="16">
        <v>378896</v>
      </c>
      <c r="G45" s="14">
        <f t="shared" ref="G45:G49" si="25">F45/SUM($F$44:$F$49)</f>
        <v>0.4481653296870971</v>
      </c>
    </row>
    <row r="46" spans="1:23" x14ac:dyDescent="0.25">
      <c r="A46" s="3" t="s">
        <v>2</v>
      </c>
      <c r="B46" s="27">
        <v>144412</v>
      </c>
      <c r="C46" s="23">
        <f t="shared" si="23"/>
        <v>0.17278110190246815</v>
      </c>
      <c r="D46" s="15">
        <v>150752</v>
      </c>
      <c r="E46" s="6">
        <f t="shared" si="24"/>
        <v>0.1774889328435528</v>
      </c>
      <c r="F46" s="16">
        <v>183647</v>
      </c>
      <c r="G46" s="14">
        <f t="shared" si="25"/>
        <v>0.21722113271464022</v>
      </c>
    </row>
    <row r="47" spans="1:23" x14ac:dyDescent="0.25">
      <c r="A47" s="3" t="s">
        <v>3</v>
      </c>
      <c r="B47" s="27">
        <v>66195</v>
      </c>
      <c r="C47" s="23">
        <f t="shared" si="23"/>
        <v>7.9198716453160956E-2</v>
      </c>
      <c r="D47" s="15">
        <v>66599</v>
      </c>
      <c r="E47" s="6">
        <f t="shared" si="24"/>
        <v>7.8410803428463779E-2</v>
      </c>
      <c r="F47" s="16">
        <v>60269</v>
      </c>
      <c r="G47" s="14">
        <f t="shared" si="25"/>
        <v>7.1287309063467696E-2</v>
      </c>
    </row>
    <row r="48" spans="1:23" x14ac:dyDescent="0.25">
      <c r="A48" s="3" t="s">
        <v>4</v>
      </c>
      <c r="B48" s="27">
        <v>28322</v>
      </c>
      <c r="C48" s="23">
        <f t="shared" si="23"/>
        <v>3.3885732266582438E-2</v>
      </c>
      <c r="D48" s="15">
        <v>44408</v>
      </c>
      <c r="E48" s="6">
        <f t="shared" si="24"/>
        <v>5.228407271357257E-2</v>
      </c>
      <c r="F48" s="16">
        <v>38523</v>
      </c>
      <c r="G48" s="14">
        <f t="shared" si="25"/>
        <v>4.5565730426122317E-2</v>
      </c>
    </row>
    <row r="49" spans="1:7" x14ac:dyDescent="0.25">
      <c r="A49" s="3" t="s">
        <v>5</v>
      </c>
      <c r="B49" s="27">
        <v>6810</v>
      </c>
      <c r="C49" s="23">
        <f t="shared" si="23"/>
        <v>8.1477945320043224E-3</v>
      </c>
      <c r="D49" s="15">
        <v>2688</v>
      </c>
      <c r="E49" s="6">
        <f t="shared" si="24"/>
        <v>3.1647358010737496E-3</v>
      </c>
      <c r="F49" s="16">
        <v>4035</v>
      </c>
      <c r="G49" s="14">
        <f t="shared" si="25"/>
        <v>4.7726740458791774E-3</v>
      </c>
    </row>
  </sheetData>
  <mergeCells count="36">
    <mergeCell ref="R31:W31"/>
    <mergeCell ref="I31:O31"/>
    <mergeCell ref="B31:G31"/>
    <mergeCell ref="T32:U32"/>
    <mergeCell ref="V32:W32"/>
    <mergeCell ref="D42:E42"/>
    <mergeCell ref="F42:G42"/>
    <mergeCell ref="D32:E32"/>
    <mergeCell ref="F32:G32"/>
    <mergeCell ref="L32:M32"/>
    <mergeCell ref="N32:O32"/>
    <mergeCell ref="R32:S32"/>
    <mergeCell ref="B1:G1"/>
    <mergeCell ref="L12:M12"/>
    <mergeCell ref="N12:O12"/>
    <mergeCell ref="D22:E22"/>
    <mergeCell ref="F22:G22"/>
    <mergeCell ref="L22:M22"/>
    <mergeCell ref="N22:O22"/>
    <mergeCell ref="J12:K12"/>
    <mergeCell ref="J11:O11"/>
    <mergeCell ref="B22:C22"/>
    <mergeCell ref="B21:G21"/>
    <mergeCell ref="J22:K22"/>
    <mergeCell ref="I21:O21"/>
    <mergeCell ref="B32:C32"/>
    <mergeCell ref="J32:K32"/>
    <mergeCell ref="B42:C42"/>
    <mergeCell ref="B41:G41"/>
    <mergeCell ref="D2:E2"/>
    <mergeCell ref="F2:G2"/>
    <mergeCell ref="D12:E12"/>
    <mergeCell ref="F12:G12"/>
    <mergeCell ref="B2:C2"/>
    <mergeCell ref="B12:C12"/>
    <mergeCell ref="B11:G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/>
  </sheetViews>
  <sheetFormatPr defaultRowHeight="15" x14ac:dyDescent="0.25"/>
  <cols>
    <col min="1" max="1" width="9.42578125" bestFit="1" customWidth="1"/>
    <col min="2" max="2" width="12.5703125" bestFit="1" customWidth="1"/>
    <col min="3" max="3" width="7.85546875" bestFit="1" customWidth="1"/>
    <col min="4" max="4" width="12.5703125" bestFit="1" customWidth="1"/>
    <col min="5" max="5" width="7.85546875" bestFit="1" customWidth="1"/>
    <col min="6" max="6" width="12.28515625" bestFit="1" customWidth="1"/>
    <col min="7" max="7" width="7.42578125" bestFit="1" customWidth="1"/>
    <col min="8" max="8" width="12.5703125" bestFit="1" customWidth="1"/>
    <col min="9" max="9" width="7.85546875" bestFit="1" customWidth="1"/>
    <col min="10" max="10" width="12.5703125" bestFit="1" customWidth="1"/>
    <col min="11" max="11" width="7.85546875" bestFit="1" customWidth="1"/>
    <col min="12" max="12" width="12.28515625" bestFit="1" customWidth="1"/>
    <col min="13" max="13" width="7.42578125" bestFit="1" customWidth="1"/>
    <col min="14" max="14" width="12.5703125" bestFit="1" customWidth="1"/>
    <col min="15" max="15" width="7.85546875" bestFit="1" customWidth="1"/>
    <col min="16" max="16" width="12.5703125" bestFit="1" customWidth="1"/>
    <col min="17" max="17" width="7.85546875" bestFit="1" customWidth="1"/>
    <col min="18" max="18" width="12.28515625" bestFit="1" customWidth="1"/>
    <col min="19" max="19" width="7.42578125" bestFit="1" customWidth="1"/>
    <col min="20" max="20" width="12.28515625" bestFit="1" customWidth="1"/>
    <col min="21" max="21" width="7.42578125" bestFit="1" customWidth="1"/>
    <col min="22" max="22" width="12.28515625" bestFit="1" customWidth="1"/>
    <col min="23" max="23" width="7.42578125" bestFit="1" customWidth="1"/>
  </cols>
  <sheetData>
    <row r="1" spans="1:23" x14ac:dyDescent="0.25">
      <c r="A1" s="7"/>
      <c r="B1" s="31" t="s">
        <v>20</v>
      </c>
      <c r="C1" s="32"/>
      <c r="D1" s="32"/>
      <c r="E1" s="32"/>
      <c r="F1" s="32"/>
      <c r="G1" s="36"/>
      <c r="J1" s="35" t="s">
        <v>24</v>
      </c>
      <c r="K1" s="35"/>
      <c r="L1" s="35"/>
      <c r="M1" s="35"/>
    </row>
    <row r="2" spans="1:23" x14ac:dyDescent="0.25">
      <c r="A2" s="4"/>
      <c r="B2" s="30" t="s">
        <v>31</v>
      </c>
      <c r="C2" s="30"/>
      <c r="D2" s="33" t="s">
        <v>9</v>
      </c>
      <c r="E2" s="33"/>
      <c r="F2" s="34" t="s">
        <v>10</v>
      </c>
      <c r="G2" s="34"/>
      <c r="I2" s="4"/>
      <c r="J2" s="30" t="s">
        <v>31</v>
      </c>
      <c r="K2" s="30"/>
      <c r="L2" s="33" t="s">
        <v>9</v>
      </c>
      <c r="M2" s="33"/>
      <c r="N2" s="34" t="s">
        <v>10</v>
      </c>
      <c r="O2" s="34"/>
    </row>
    <row r="3" spans="1:23" x14ac:dyDescent="0.25">
      <c r="A3" s="4" t="s">
        <v>6</v>
      </c>
      <c r="B3" s="21" t="s">
        <v>7</v>
      </c>
      <c r="C3" s="21" t="s">
        <v>8</v>
      </c>
      <c r="D3" s="5" t="s">
        <v>7</v>
      </c>
      <c r="E3" s="5" t="s">
        <v>8</v>
      </c>
      <c r="F3" s="12" t="s">
        <v>7</v>
      </c>
      <c r="G3" s="12" t="s">
        <v>8</v>
      </c>
      <c r="I3" s="4" t="s">
        <v>6</v>
      </c>
      <c r="J3" s="21" t="s">
        <v>7</v>
      </c>
      <c r="K3" s="21" t="s">
        <v>8</v>
      </c>
      <c r="L3" s="5" t="s">
        <v>7</v>
      </c>
      <c r="M3" s="5" t="s">
        <v>8</v>
      </c>
      <c r="N3" s="12" t="s">
        <v>7</v>
      </c>
      <c r="O3" s="12" t="s">
        <v>8</v>
      </c>
    </row>
    <row r="4" spans="1:23" x14ac:dyDescent="0.25">
      <c r="A4" s="3" t="s">
        <v>0</v>
      </c>
      <c r="B4" s="22">
        <v>29</v>
      </c>
      <c r="C4" s="23">
        <f>B4/SUM($B$4:$B$8)</f>
        <v>1.6821345707656612E-2</v>
      </c>
      <c r="D4" s="2">
        <v>38</v>
      </c>
      <c r="E4" s="6">
        <f>D4/SUM($D$4:$D$8)</f>
        <v>2.1481062747314868E-2</v>
      </c>
      <c r="F4" s="13">
        <v>36</v>
      </c>
      <c r="G4" s="14">
        <f>F4/SUM($F$4:$F$8)</f>
        <v>2.0134228187919462E-2</v>
      </c>
      <c r="I4" s="3" t="s">
        <v>0</v>
      </c>
      <c r="J4" s="22">
        <v>1396</v>
      </c>
      <c r="K4" s="23">
        <f>J4/SUM($J$4:$J$8)</f>
        <v>0.78781038374717838</v>
      </c>
      <c r="L4" s="2">
        <v>1345</v>
      </c>
      <c r="M4" s="6">
        <f>L4/SUM($L$4:$L$8)</f>
        <v>0.74063876651982374</v>
      </c>
      <c r="N4" s="13">
        <v>1338</v>
      </c>
      <c r="O4" s="14">
        <f>N4/SUM($N$4:$N$8)</f>
        <v>0.73881833241303152</v>
      </c>
    </row>
    <row r="5" spans="1:23" x14ac:dyDescent="0.25">
      <c r="A5" s="3" t="s">
        <v>1</v>
      </c>
      <c r="B5" s="22">
        <v>199</v>
      </c>
      <c r="C5" s="23">
        <f t="shared" ref="C5:C8" si="0">B5/SUM($B$4:$B$8)</f>
        <v>0.11542923433874711</v>
      </c>
      <c r="D5" s="2">
        <v>203</v>
      </c>
      <c r="E5" s="6">
        <f>D5/SUM($D$4:$D$8)</f>
        <v>0.11475409836065574</v>
      </c>
      <c r="F5" s="13">
        <v>216</v>
      </c>
      <c r="G5" s="14">
        <f>F5/SUM($F$4:$F$8)</f>
        <v>0.12080536912751678</v>
      </c>
      <c r="I5" s="3" t="s">
        <v>1</v>
      </c>
      <c r="J5" s="22">
        <v>250</v>
      </c>
      <c r="K5" s="23">
        <f t="shared" ref="K5:K8" si="1">J5/SUM($J$4:$J$8)</f>
        <v>0.14108352144469527</v>
      </c>
      <c r="L5" s="2">
        <v>321</v>
      </c>
      <c r="M5" s="6">
        <f>L5/SUM($L$4:$L$8)</f>
        <v>0.17676211453744495</v>
      </c>
      <c r="N5" s="13">
        <v>309</v>
      </c>
      <c r="O5" s="14">
        <f>N5/SUM($N$4:$N$8)</f>
        <v>0.17062396466040861</v>
      </c>
    </row>
    <row r="6" spans="1:23" x14ac:dyDescent="0.25">
      <c r="A6" s="3" t="s">
        <v>2</v>
      </c>
      <c r="B6" s="22">
        <v>364</v>
      </c>
      <c r="C6" s="23">
        <f t="shared" si="0"/>
        <v>0.21113689095127611</v>
      </c>
      <c r="D6" s="2">
        <v>388</v>
      </c>
      <c r="E6" s="6">
        <f>D6/SUM($D$4:$D$8)</f>
        <v>0.21933295647258338</v>
      </c>
      <c r="F6" s="13">
        <v>425</v>
      </c>
      <c r="G6" s="14">
        <f>F6/SUM($F$4:$F$8)</f>
        <v>0.23769574944071589</v>
      </c>
      <c r="I6" s="3" t="s">
        <v>2</v>
      </c>
      <c r="J6" s="22">
        <v>94</v>
      </c>
      <c r="K6" s="23">
        <f t="shared" si="1"/>
        <v>5.3047404063205419E-2</v>
      </c>
      <c r="L6" s="2">
        <v>102</v>
      </c>
      <c r="M6" s="6">
        <f>L6/SUM($L$4:$L$8)</f>
        <v>5.6167400881057268E-2</v>
      </c>
      <c r="N6" s="13">
        <v>115</v>
      </c>
      <c r="O6" s="14">
        <f>N6/SUM($N$4:$N$8)</f>
        <v>6.350082827167311E-2</v>
      </c>
    </row>
    <row r="7" spans="1:23" x14ac:dyDescent="0.25">
      <c r="A7" s="3" t="s">
        <v>3</v>
      </c>
      <c r="B7" s="22">
        <v>453</v>
      </c>
      <c r="C7" s="23">
        <f t="shared" si="0"/>
        <v>0.26276102088167053</v>
      </c>
      <c r="D7" s="2">
        <v>442</v>
      </c>
      <c r="E7" s="6">
        <f>D7/SUM($D$4:$D$8)</f>
        <v>0.24985867721876767</v>
      </c>
      <c r="F7" s="13">
        <v>478</v>
      </c>
      <c r="G7" s="14">
        <f>F7/SUM($F$4:$F$8)</f>
        <v>0.26733780760626397</v>
      </c>
      <c r="I7" s="3" t="s">
        <v>3</v>
      </c>
      <c r="J7" s="22">
        <v>24</v>
      </c>
      <c r="K7" s="23">
        <f t="shared" si="1"/>
        <v>1.3544018058690745E-2</v>
      </c>
      <c r="L7" s="2">
        <v>35</v>
      </c>
      <c r="M7" s="6">
        <f>L7/SUM($L$4:$L$8)</f>
        <v>1.9273127753303965E-2</v>
      </c>
      <c r="N7" s="13">
        <v>39</v>
      </c>
      <c r="O7" s="14">
        <f>N7/SUM($N$4:$N$8)</f>
        <v>2.1535063500828271E-2</v>
      </c>
    </row>
    <row r="8" spans="1:23" x14ac:dyDescent="0.25">
      <c r="A8" s="3" t="s">
        <v>4</v>
      </c>
      <c r="B8" s="22">
        <v>679</v>
      </c>
      <c r="C8" s="23">
        <f t="shared" si="0"/>
        <v>0.39385150812064967</v>
      </c>
      <c r="D8" s="2">
        <v>698</v>
      </c>
      <c r="E8" s="6">
        <f>D8/SUM($D$4:$D$8)</f>
        <v>0.39457320520067835</v>
      </c>
      <c r="F8" s="13">
        <v>633</v>
      </c>
      <c r="G8" s="14">
        <f>F8/SUM($F$4:$F$8)</f>
        <v>0.35402684563758391</v>
      </c>
      <c r="I8" s="3" t="s">
        <v>4</v>
      </c>
      <c r="J8" s="22">
        <v>8</v>
      </c>
      <c r="K8" s="23">
        <f t="shared" si="1"/>
        <v>4.5146726862302479E-3</v>
      </c>
      <c r="L8" s="2">
        <v>13</v>
      </c>
      <c r="M8" s="6">
        <f>L8/SUM($L$4:$L$8)</f>
        <v>7.1585903083700442E-3</v>
      </c>
      <c r="N8" s="13">
        <v>10</v>
      </c>
      <c r="O8" s="14">
        <f>N8/SUM($N$4:$N$8)</f>
        <v>5.5218111540585313E-3</v>
      </c>
    </row>
    <row r="11" spans="1:23" x14ac:dyDescent="0.25">
      <c r="A11" s="7"/>
      <c r="B11" s="35" t="s">
        <v>21</v>
      </c>
      <c r="C11" s="35"/>
      <c r="D11" s="35"/>
      <c r="E11" s="35"/>
      <c r="F11" s="35"/>
      <c r="G11" s="35"/>
      <c r="H11" s="26"/>
      <c r="I11" s="28" t="s">
        <v>22</v>
      </c>
      <c r="J11" s="37"/>
      <c r="K11" s="37"/>
      <c r="L11" s="37"/>
      <c r="M11" s="37"/>
      <c r="N11" s="37"/>
      <c r="O11" s="29"/>
      <c r="P11" s="25"/>
      <c r="Q11" s="24"/>
      <c r="R11" s="35" t="s">
        <v>25</v>
      </c>
      <c r="S11" s="35"/>
      <c r="T11" s="35"/>
      <c r="U11" s="35"/>
      <c r="V11" s="35"/>
      <c r="W11" s="35"/>
    </row>
    <row r="12" spans="1:23" x14ac:dyDescent="0.25">
      <c r="A12" s="4"/>
      <c r="B12" s="30" t="s">
        <v>31</v>
      </c>
      <c r="C12" s="30"/>
      <c r="D12" s="33" t="s">
        <v>9</v>
      </c>
      <c r="E12" s="33"/>
      <c r="F12" s="34" t="s">
        <v>10</v>
      </c>
      <c r="G12" s="34"/>
      <c r="I12" s="4"/>
      <c r="J12" s="30" t="s">
        <v>31</v>
      </c>
      <c r="K12" s="30"/>
      <c r="L12" s="33" t="s">
        <v>9</v>
      </c>
      <c r="M12" s="33"/>
      <c r="N12" s="34" t="s">
        <v>10</v>
      </c>
      <c r="O12" s="34"/>
      <c r="Q12" s="4"/>
      <c r="R12" s="30" t="s">
        <v>31</v>
      </c>
      <c r="S12" s="30"/>
      <c r="T12" s="33" t="s">
        <v>9</v>
      </c>
      <c r="U12" s="33"/>
      <c r="V12" s="34" t="s">
        <v>10</v>
      </c>
      <c r="W12" s="34"/>
    </row>
    <row r="13" spans="1:23" x14ac:dyDescent="0.25">
      <c r="A13" s="4" t="s">
        <v>6</v>
      </c>
      <c r="B13" s="21" t="s">
        <v>7</v>
      </c>
      <c r="C13" s="21" t="s">
        <v>8</v>
      </c>
      <c r="D13" s="19" t="s">
        <v>7</v>
      </c>
      <c r="E13" s="19" t="s">
        <v>8</v>
      </c>
      <c r="F13" s="20" t="s">
        <v>7</v>
      </c>
      <c r="G13" s="20" t="s">
        <v>8</v>
      </c>
      <c r="I13" s="4" t="s">
        <v>6</v>
      </c>
      <c r="J13" s="21" t="s">
        <v>7</v>
      </c>
      <c r="K13" s="21" t="s">
        <v>8</v>
      </c>
      <c r="L13" s="19" t="s">
        <v>7</v>
      </c>
      <c r="M13" s="19" t="s">
        <v>8</v>
      </c>
      <c r="N13" s="20" t="s">
        <v>7</v>
      </c>
      <c r="O13" s="20" t="s">
        <v>8</v>
      </c>
      <c r="Q13" s="4" t="s">
        <v>6</v>
      </c>
      <c r="R13" s="21" t="s">
        <v>7</v>
      </c>
      <c r="S13" s="21" t="s">
        <v>8</v>
      </c>
      <c r="T13" s="19" t="s">
        <v>7</v>
      </c>
      <c r="U13" s="19" t="s">
        <v>8</v>
      </c>
      <c r="V13" s="20" t="s">
        <v>7</v>
      </c>
      <c r="W13" s="20" t="s">
        <v>8</v>
      </c>
    </row>
    <row r="14" spans="1:23" x14ac:dyDescent="0.25">
      <c r="A14" s="3" t="s">
        <v>0</v>
      </c>
      <c r="B14" s="22">
        <v>3</v>
      </c>
      <c r="C14" s="23">
        <f>B14/SUM($B$14:$B$18)</f>
        <v>7.0754716981132077E-3</v>
      </c>
      <c r="D14" s="2">
        <v>1</v>
      </c>
      <c r="E14" s="6">
        <f>D14/SUM($D$14:$D$18)</f>
        <v>2.3809523809523812E-3</v>
      </c>
      <c r="F14" s="13">
        <v>2</v>
      </c>
      <c r="G14" s="14">
        <f>F14/SUM($F$14:$F$18)</f>
        <v>4.8899755501222494E-3</v>
      </c>
      <c r="I14" s="3" t="s">
        <v>0</v>
      </c>
      <c r="J14" s="22">
        <v>298</v>
      </c>
      <c r="K14" s="23">
        <f>J14/SUM($J$14:$J$18)</f>
        <v>0.745</v>
      </c>
      <c r="L14" s="2">
        <v>267</v>
      </c>
      <c r="M14" s="6">
        <f>L14/SUM($L$14:$L$18)</f>
        <v>0.70634920634920639</v>
      </c>
      <c r="N14" s="13" t="s">
        <v>23</v>
      </c>
      <c r="O14" s="14" t="s">
        <v>23</v>
      </c>
      <c r="Q14" s="3" t="s">
        <v>0</v>
      </c>
      <c r="R14" s="22">
        <v>399</v>
      </c>
      <c r="S14" s="23">
        <f>R14/SUM($R$14:$R$18)</f>
        <v>0.88470066518847001</v>
      </c>
      <c r="T14" s="2">
        <v>404</v>
      </c>
      <c r="U14" s="6">
        <f>T14/SUM($T$14:$T$18)</f>
        <v>0.87635574837310193</v>
      </c>
      <c r="V14" s="13">
        <v>390</v>
      </c>
      <c r="W14" s="14">
        <f>V14/SUM($V$14:$V$18)</f>
        <v>0.8590308370044053</v>
      </c>
    </row>
    <row r="15" spans="1:23" x14ac:dyDescent="0.25">
      <c r="A15" s="3" t="s">
        <v>1</v>
      </c>
      <c r="B15" s="22">
        <v>3</v>
      </c>
      <c r="C15" s="23">
        <f t="shared" ref="C15:C18" si="2">B15/SUM($B$14:$B$18)</f>
        <v>7.0754716981132077E-3</v>
      </c>
      <c r="D15" s="2">
        <v>4</v>
      </c>
      <c r="E15" s="6">
        <f t="shared" ref="E15:E18" si="3">D15/SUM($D$14:$D$18)</f>
        <v>9.5238095238095247E-3</v>
      </c>
      <c r="F15" s="13">
        <v>6</v>
      </c>
      <c r="G15" s="14">
        <f t="shared" ref="G15:G18" si="4">F15/SUM($F$14:$F$18)</f>
        <v>1.4669926650366748E-2</v>
      </c>
      <c r="I15" s="3" t="s">
        <v>1</v>
      </c>
      <c r="J15" s="22">
        <v>62</v>
      </c>
      <c r="K15" s="23">
        <f t="shared" ref="K15:K18" si="5">J15/SUM($J$14:$J$18)</f>
        <v>0.155</v>
      </c>
      <c r="L15" s="2">
        <v>63</v>
      </c>
      <c r="M15" s="6">
        <f t="shared" ref="M15:M18" si="6">L15/SUM($L$14:$L$18)</f>
        <v>0.16666666666666666</v>
      </c>
      <c r="N15" s="13" t="s">
        <v>23</v>
      </c>
      <c r="O15" s="14" t="s">
        <v>23</v>
      </c>
      <c r="Q15" s="3" t="s">
        <v>1</v>
      </c>
      <c r="R15" s="22">
        <v>10</v>
      </c>
      <c r="S15" s="23">
        <f t="shared" ref="S15:S18" si="7">R15/SUM($R$14:$R$18)</f>
        <v>2.2172949002217297E-2</v>
      </c>
      <c r="T15" s="2">
        <v>14</v>
      </c>
      <c r="U15" s="6">
        <f t="shared" ref="U15:U18" si="8">T15/SUM($T$14:$T$18)</f>
        <v>3.0368763557483729E-2</v>
      </c>
      <c r="V15" s="13">
        <v>20</v>
      </c>
      <c r="W15" s="14">
        <f t="shared" ref="W15:W18" si="9">V15/SUM($V$14:$V$18)</f>
        <v>4.405286343612335E-2</v>
      </c>
    </row>
    <row r="16" spans="1:23" x14ac:dyDescent="0.25">
      <c r="A16" s="3" t="s">
        <v>2</v>
      </c>
      <c r="B16" s="22">
        <v>27</v>
      </c>
      <c r="C16" s="23">
        <f t="shared" si="2"/>
        <v>6.3679245283018868E-2</v>
      </c>
      <c r="D16" s="2">
        <v>24</v>
      </c>
      <c r="E16" s="6">
        <f t="shared" si="3"/>
        <v>5.7142857142857141E-2</v>
      </c>
      <c r="F16" s="13">
        <v>22</v>
      </c>
      <c r="G16" s="14">
        <f t="shared" si="4"/>
        <v>5.3789731051344741E-2</v>
      </c>
      <c r="I16" s="3" t="s">
        <v>2</v>
      </c>
      <c r="J16" s="22">
        <v>31</v>
      </c>
      <c r="K16" s="23">
        <f t="shared" si="5"/>
        <v>7.7499999999999999E-2</v>
      </c>
      <c r="L16" s="2">
        <v>33</v>
      </c>
      <c r="M16" s="6">
        <f t="shared" si="6"/>
        <v>8.7301587301587297E-2</v>
      </c>
      <c r="N16" s="13" t="s">
        <v>23</v>
      </c>
      <c r="O16" s="14" t="s">
        <v>23</v>
      </c>
      <c r="Q16" s="3" t="s">
        <v>2</v>
      </c>
      <c r="R16" s="22">
        <v>11</v>
      </c>
      <c r="S16" s="23">
        <f t="shared" si="7"/>
        <v>2.4390243902439025E-2</v>
      </c>
      <c r="T16" s="2">
        <v>5</v>
      </c>
      <c r="U16" s="6">
        <f t="shared" si="8"/>
        <v>1.0845986984815618E-2</v>
      </c>
      <c r="V16" s="13">
        <v>8</v>
      </c>
      <c r="W16" s="14">
        <f t="shared" si="9"/>
        <v>1.7621145374449341E-2</v>
      </c>
    </row>
    <row r="17" spans="1:23" x14ac:dyDescent="0.25">
      <c r="A17" s="3" t="s">
        <v>3</v>
      </c>
      <c r="B17" s="22">
        <v>57</v>
      </c>
      <c r="C17" s="23">
        <f t="shared" si="2"/>
        <v>0.13443396226415094</v>
      </c>
      <c r="D17" s="2">
        <v>62</v>
      </c>
      <c r="E17" s="6">
        <f t="shared" si="3"/>
        <v>0.14761904761904762</v>
      </c>
      <c r="F17" s="13">
        <v>39</v>
      </c>
      <c r="G17" s="14">
        <f t="shared" si="4"/>
        <v>9.5354523227383858E-2</v>
      </c>
      <c r="I17" s="3" t="s">
        <v>3</v>
      </c>
      <c r="J17" s="22">
        <v>7</v>
      </c>
      <c r="K17" s="23">
        <f t="shared" si="5"/>
        <v>1.7500000000000002E-2</v>
      </c>
      <c r="L17" s="2">
        <v>12</v>
      </c>
      <c r="M17" s="6">
        <f t="shared" si="6"/>
        <v>3.1746031746031744E-2</v>
      </c>
      <c r="N17" s="13" t="s">
        <v>23</v>
      </c>
      <c r="O17" s="14" t="s">
        <v>23</v>
      </c>
      <c r="Q17" s="3" t="s">
        <v>3</v>
      </c>
      <c r="R17" s="22">
        <v>7</v>
      </c>
      <c r="S17" s="23">
        <f t="shared" si="7"/>
        <v>1.5521064301552107E-2</v>
      </c>
      <c r="T17" s="2">
        <v>14</v>
      </c>
      <c r="U17" s="6">
        <f t="shared" si="8"/>
        <v>3.0368763557483729E-2</v>
      </c>
      <c r="V17" s="13">
        <v>5</v>
      </c>
      <c r="W17" s="14">
        <f t="shared" si="9"/>
        <v>1.1013215859030838E-2</v>
      </c>
    </row>
    <row r="18" spans="1:23" x14ac:dyDescent="0.25">
      <c r="A18" s="3" t="s">
        <v>4</v>
      </c>
      <c r="B18" s="22">
        <v>334</v>
      </c>
      <c r="C18" s="23">
        <f t="shared" si="2"/>
        <v>0.78773584905660377</v>
      </c>
      <c r="D18" s="2">
        <v>329</v>
      </c>
      <c r="E18" s="6">
        <f t="shared" si="3"/>
        <v>0.78333333333333333</v>
      </c>
      <c r="F18" s="13">
        <v>340</v>
      </c>
      <c r="G18" s="14">
        <f t="shared" si="4"/>
        <v>0.83129584352078245</v>
      </c>
      <c r="I18" s="3" t="s">
        <v>4</v>
      </c>
      <c r="J18" s="22">
        <v>2</v>
      </c>
      <c r="K18" s="23">
        <f t="shared" si="5"/>
        <v>5.0000000000000001E-3</v>
      </c>
      <c r="L18" s="2">
        <v>3</v>
      </c>
      <c r="M18" s="6">
        <f t="shared" si="6"/>
        <v>7.9365079365079361E-3</v>
      </c>
      <c r="N18" s="13" t="s">
        <v>23</v>
      </c>
      <c r="O18" s="14" t="s">
        <v>23</v>
      </c>
      <c r="Q18" s="3" t="s">
        <v>4</v>
      </c>
      <c r="R18" s="22">
        <v>24</v>
      </c>
      <c r="S18" s="23">
        <f t="shared" si="7"/>
        <v>5.3215077605321508E-2</v>
      </c>
      <c r="T18" s="2">
        <v>24</v>
      </c>
      <c r="U18" s="6">
        <f t="shared" si="8"/>
        <v>5.2060737527114966E-2</v>
      </c>
      <c r="V18" s="13">
        <v>31</v>
      </c>
      <c r="W18" s="14">
        <f t="shared" si="9"/>
        <v>6.8281938325991193E-2</v>
      </c>
    </row>
  </sheetData>
  <mergeCells count="20">
    <mergeCell ref="T12:U12"/>
    <mergeCell ref="V12:W12"/>
    <mergeCell ref="L12:M12"/>
    <mergeCell ref="N12:O12"/>
    <mergeCell ref="R11:W11"/>
    <mergeCell ref="R12:S12"/>
    <mergeCell ref="I11:O11"/>
    <mergeCell ref="B2:C2"/>
    <mergeCell ref="B1:G1"/>
    <mergeCell ref="J2:K2"/>
    <mergeCell ref="B12:C12"/>
    <mergeCell ref="B11:G11"/>
    <mergeCell ref="J12:K12"/>
    <mergeCell ref="D12:E12"/>
    <mergeCell ref="F12:G12"/>
    <mergeCell ref="J1:M1"/>
    <mergeCell ref="L2:M2"/>
    <mergeCell ref="N2:O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/>
  </sheetViews>
  <sheetFormatPr defaultRowHeight="15" x14ac:dyDescent="0.25"/>
  <cols>
    <col min="1" max="1" width="8.85546875" customWidth="1"/>
    <col min="2" max="7" width="7.140625" customWidth="1"/>
  </cols>
  <sheetData>
    <row r="1" spans="1:7" x14ac:dyDescent="0.25">
      <c r="C1" s="38" t="s">
        <v>32</v>
      </c>
      <c r="D1" s="38"/>
      <c r="E1" s="38"/>
      <c r="F1" s="38"/>
      <c r="G1" s="38"/>
    </row>
    <row r="2" spans="1:7" x14ac:dyDescent="0.25">
      <c r="B2" s="8"/>
      <c r="C2" s="18" t="s">
        <v>0</v>
      </c>
      <c r="D2" s="18" t="s">
        <v>1</v>
      </c>
      <c r="E2" s="18" t="s">
        <v>2</v>
      </c>
      <c r="F2" s="18" t="s">
        <v>3</v>
      </c>
      <c r="G2" s="18" t="s">
        <v>4</v>
      </c>
    </row>
    <row r="3" spans="1:7" ht="37.5" customHeight="1" x14ac:dyDescent="0.25">
      <c r="A3" s="42" t="s">
        <v>26</v>
      </c>
      <c r="B3" s="17" t="s">
        <v>0</v>
      </c>
      <c r="C3" s="9">
        <v>425</v>
      </c>
      <c r="D3" s="11">
        <v>175</v>
      </c>
      <c r="E3" s="11">
        <v>17</v>
      </c>
      <c r="F3" s="11">
        <v>3</v>
      </c>
      <c r="G3" s="11">
        <v>0</v>
      </c>
    </row>
    <row r="4" spans="1:7" ht="37.5" customHeight="1" x14ac:dyDescent="0.25">
      <c r="A4" s="42"/>
      <c r="B4" s="17" t="s">
        <v>1</v>
      </c>
      <c r="C4" s="10">
        <v>146</v>
      </c>
      <c r="D4" s="9">
        <v>400</v>
      </c>
      <c r="E4" s="11">
        <v>128</v>
      </c>
      <c r="F4" s="11">
        <v>19</v>
      </c>
      <c r="G4" s="11">
        <v>1</v>
      </c>
    </row>
    <row r="5" spans="1:7" ht="37.5" customHeight="1" x14ac:dyDescent="0.25">
      <c r="A5" s="42"/>
      <c r="B5" s="17" t="s">
        <v>2</v>
      </c>
      <c r="C5" s="10">
        <v>32</v>
      </c>
      <c r="D5" s="10">
        <v>146</v>
      </c>
      <c r="E5" s="9">
        <v>199</v>
      </c>
      <c r="F5" s="11">
        <v>73</v>
      </c>
      <c r="G5" s="11">
        <v>10</v>
      </c>
    </row>
    <row r="6" spans="1:7" ht="37.5" customHeight="1" x14ac:dyDescent="0.25">
      <c r="A6" s="42"/>
      <c r="B6" s="17" t="s">
        <v>3</v>
      </c>
      <c r="C6" s="10">
        <v>1</v>
      </c>
      <c r="D6" s="10">
        <v>24</v>
      </c>
      <c r="E6" s="10">
        <v>76</v>
      </c>
      <c r="F6" s="9">
        <v>77</v>
      </c>
      <c r="G6" s="11">
        <v>19</v>
      </c>
    </row>
    <row r="7" spans="1:7" ht="37.5" customHeight="1" x14ac:dyDescent="0.25">
      <c r="A7" s="42"/>
      <c r="B7" s="17" t="s">
        <v>4</v>
      </c>
      <c r="C7" s="10">
        <v>1</v>
      </c>
      <c r="D7" s="10">
        <v>3</v>
      </c>
      <c r="E7" s="10">
        <v>12</v>
      </c>
      <c r="F7" s="10">
        <v>36</v>
      </c>
      <c r="G7" s="9">
        <v>65</v>
      </c>
    </row>
    <row r="9" spans="1:7" x14ac:dyDescent="0.25">
      <c r="A9" s="39" t="s">
        <v>33</v>
      </c>
      <c r="B9" s="39"/>
      <c r="C9" s="39"/>
      <c r="D9" s="39"/>
      <c r="E9" s="39"/>
      <c r="F9" s="39"/>
      <c r="G9" s="39"/>
    </row>
    <row r="11" spans="1:7" x14ac:dyDescent="0.25">
      <c r="A11" s="3"/>
      <c r="B11" s="3"/>
      <c r="C11" s="39" t="s">
        <v>7</v>
      </c>
      <c r="D11" s="39"/>
    </row>
    <row r="12" spans="1:7" x14ac:dyDescent="0.25">
      <c r="A12" s="40" t="s">
        <v>29</v>
      </c>
      <c r="B12" s="40"/>
      <c r="C12" s="41">
        <v>477</v>
      </c>
      <c r="D12" s="41"/>
    </row>
    <row r="13" spans="1:7" x14ac:dyDescent="0.25">
      <c r="A13" s="40" t="s">
        <v>28</v>
      </c>
      <c r="B13" s="40"/>
      <c r="C13" s="41">
        <v>1166</v>
      </c>
      <c r="D13" s="41"/>
    </row>
    <row r="14" spans="1:7" x14ac:dyDescent="0.25">
      <c r="A14" s="40" t="s">
        <v>30</v>
      </c>
      <c r="B14" s="40"/>
      <c r="C14" s="41">
        <v>445</v>
      </c>
      <c r="D14" s="41"/>
    </row>
  </sheetData>
  <mergeCells count="10">
    <mergeCell ref="C14:D14"/>
    <mergeCell ref="C13:D13"/>
    <mergeCell ref="A13:B13"/>
    <mergeCell ref="A14:B14"/>
    <mergeCell ref="A3:A7"/>
    <mergeCell ref="C1:G1"/>
    <mergeCell ref="A9:G9"/>
    <mergeCell ref="A12:B12"/>
    <mergeCell ref="C11:D11"/>
    <mergeCell ref="C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 Statewide Summary</vt:lpstr>
      <vt:lpstr>State Domain Summaries</vt:lpstr>
      <vt:lpstr>State Yearly Movement</vt:lpstr>
    </vt:vector>
  </TitlesOfParts>
  <Company>Indiana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Paino, Maggie</cp:lastModifiedBy>
  <dcterms:created xsi:type="dcterms:W3CDTF">2017-10-02T13:28:06Z</dcterms:created>
  <dcterms:modified xsi:type="dcterms:W3CDTF">2018-10-31T21:29:11Z</dcterms:modified>
</cp:coreProperties>
</file>