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Killen\Desktop\Prevention\Prevention RFP 2016\Final Versions\HFI RFP 2016\"/>
    </mc:Choice>
  </mc:AlternateContent>
  <bookViews>
    <workbookView xWindow="3732" yWindow="3732" windowWidth="11652" windowHeight="4332" tabRatio="652"/>
  </bookViews>
  <sheets>
    <sheet name="Agency Information-Statistics" sheetId="18" r:id="rId1"/>
    <sheet name="Personnel" sheetId="1" r:id="rId2"/>
    <sheet name="Non-Personnel &amp; In-Kind" sheetId="21" r:id="rId3"/>
    <sheet name="Subtotals" sheetId="23" r:id="rId4"/>
    <sheet name="List" sheetId="20" state="hidden" r:id="rId5"/>
  </sheets>
  <definedNames>
    <definedName name="Contracted_Services">List!$B$2:$B$9</definedName>
    <definedName name="County">List!$C$2:$C$93</definedName>
    <definedName name="Personnel">List!$A$2:$A$38</definedName>
    <definedName name="_xlnm.Print_Area" localSheetId="2">'Non-Personnel &amp; In-Kind'!$A$2:$D$46</definedName>
    <definedName name="_xlnm.Print_Area" localSheetId="1">Personnel!$B$2:$G$75</definedName>
    <definedName name="_xlnm.Print_Area" localSheetId="3">Subtotals!$B$2:$F$22</definedName>
    <definedName name="_xlnm.Print_Titles" localSheetId="3">Subtotals!#REF!</definedName>
  </definedNames>
  <calcPr calcId="152511"/>
</workbook>
</file>

<file path=xl/calcChain.xml><?xml version="1.0" encoding="utf-8"?>
<calcChain xmlns="http://schemas.openxmlformats.org/spreadsheetml/2006/main">
  <c r="E16" i="23" l="1"/>
  <c r="B16" i="23"/>
  <c r="B15" i="23"/>
  <c r="B14" i="23"/>
  <c r="C40" i="21"/>
  <c r="E15" i="23" s="1"/>
  <c r="C27" i="21"/>
  <c r="E14" i="23" s="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C74" i="1"/>
  <c r="D8" i="23" s="1"/>
  <c r="D74" i="1"/>
  <c r="E8" i="23" s="1"/>
  <c r="F44" i="1"/>
  <c r="E44" i="1"/>
  <c r="D44" i="1"/>
  <c r="E6" i="23" s="1"/>
  <c r="C44" i="1"/>
  <c r="D6" i="23" s="1"/>
  <c r="B5" i="23"/>
  <c r="B2" i="23"/>
  <c r="D9" i="23" l="1"/>
  <c r="E17" i="23"/>
  <c r="G44" i="1"/>
  <c r="E7" i="23" s="1"/>
  <c r="E9" i="23" s="1"/>
  <c r="E21" i="23" l="1"/>
  <c r="B2" i="21"/>
  <c r="B2" i="1"/>
</calcChain>
</file>

<file path=xl/comments1.xml><?xml version="1.0" encoding="utf-8"?>
<comments xmlns="http://schemas.openxmlformats.org/spreadsheetml/2006/main">
  <authors>
    <author>Todd Fandrei</author>
  </authors>
  <commentList>
    <comment ref="C13" authorId="0" shapeId="0">
      <text>
        <r>
          <rPr>
            <sz val="9"/>
            <color indexed="81"/>
            <rFont val="Tahoma"/>
            <family val="2"/>
          </rPr>
          <t>Enter Agency Name</t>
        </r>
      </text>
    </comment>
    <comment ref="D18" authorId="0" shapeId="0">
      <text>
        <r>
          <rPr>
            <sz val="9"/>
            <color indexed="81"/>
            <rFont val="Tahoma"/>
            <family val="2"/>
          </rPr>
          <t xml:space="preserve">Enter the number of billable Assessments your agency performed for the stated period above. </t>
        </r>
      </text>
    </comment>
    <comment ref="D19" authorId="0" shapeId="0">
      <text>
        <r>
          <rPr>
            <sz val="9"/>
            <color indexed="81"/>
            <rFont val="Tahoma"/>
            <family val="2"/>
          </rPr>
          <t xml:space="preserve">Enter the number of billable Home Visits your agency performed for the stated period above.  </t>
        </r>
      </text>
    </comment>
    <comment ref="D22" authorId="0" shapeId="0">
      <text>
        <r>
          <rPr>
            <sz val="9"/>
            <color indexed="81"/>
            <rFont val="Tahoma"/>
            <family val="2"/>
          </rPr>
          <t xml:space="preserve">Staff Turnover Ratio can be calculated by (1) dividing the total # of employees who worked for this this program during the specified budget period by the # of current employees working for this program, (2) subtract 1 from the result of Step (1), multiple result of Step (2) by 100.  
So:
[(# of total employees for program for budget period </t>
        </r>
        <r>
          <rPr>
            <sz val="9"/>
            <color indexed="81"/>
            <rFont val="Calibri"/>
            <family val="2"/>
          </rPr>
          <t>÷</t>
        </r>
        <r>
          <rPr>
            <sz val="9"/>
            <color indexed="81"/>
            <rFont val="Tahoma"/>
            <family val="2"/>
          </rPr>
          <t xml:space="preserve"> # of current employees for program for budget period) - 1] </t>
        </r>
        <r>
          <rPr>
            <sz val="9"/>
            <color indexed="81"/>
            <rFont val="Calibri"/>
            <family val="2"/>
          </rPr>
          <t>×</t>
        </r>
        <r>
          <rPr>
            <sz val="9"/>
            <color indexed="81"/>
            <rFont val="Tahoma"/>
            <family val="2"/>
          </rPr>
          <t xml:space="preserve"> 100.</t>
        </r>
        <r>
          <rPr>
            <sz val="9"/>
            <color indexed="81"/>
            <rFont val="Tahoma"/>
            <family val="2"/>
          </rPr>
          <t xml:space="preserve">
</t>
        </r>
      </text>
    </comment>
    <comment ref="D25" authorId="0" shapeId="0">
      <text>
        <r>
          <rPr>
            <sz val="9"/>
            <color indexed="81"/>
            <rFont val="Tahoma"/>
            <family val="2"/>
          </rPr>
          <t>Enter your agency's highest current Assesssment Rate.</t>
        </r>
      </text>
    </comment>
    <comment ref="D26" authorId="0" shapeId="0">
      <text>
        <r>
          <rPr>
            <sz val="9"/>
            <color indexed="81"/>
            <rFont val="Tahoma"/>
            <family val="2"/>
          </rPr>
          <t>Enter your agency's highest desired Assesssment Rate.  The "desired" rate should equal the rate that your agency feels would adequately compensate your agency for provided services during the period September 1, 2016 through August 31, 2018.</t>
        </r>
      </text>
    </comment>
    <comment ref="D27" authorId="0" shapeId="0">
      <text>
        <r>
          <rPr>
            <sz val="9"/>
            <color indexed="81"/>
            <rFont val="Tahoma"/>
            <family val="2"/>
          </rPr>
          <t>Enter your agency's highest current Home Visit Rate.</t>
        </r>
      </text>
    </comment>
    <comment ref="D28" authorId="0" shapeId="0">
      <text>
        <r>
          <rPr>
            <sz val="9"/>
            <color indexed="81"/>
            <rFont val="Tahoma"/>
            <family val="2"/>
          </rPr>
          <t>Enter your agency's highest desired Home Visit Rate.  The "desired" rate should equal the rate that your agency feels would adequately compensate your agency for provided services during the period September 1, 2016 through August 31, 2018.</t>
        </r>
      </text>
    </comment>
  </commentList>
</comments>
</file>

<file path=xl/comments2.xml><?xml version="1.0" encoding="utf-8"?>
<comments xmlns="http://schemas.openxmlformats.org/spreadsheetml/2006/main">
  <authors>
    <author>Fandrei, Todd  A</author>
  </authors>
  <commentList>
    <comment ref="B5" authorId="0" shapeId="0">
      <text>
        <r>
          <rPr>
            <b/>
            <sz val="9"/>
            <color indexed="81"/>
            <rFont val="Tahoma"/>
            <family val="2"/>
          </rPr>
          <t xml:space="preserve">INSTRUCTIONS
</t>
        </r>
        <r>
          <rPr>
            <sz val="9"/>
            <color indexed="81"/>
            <rFont val="Tahoma"/>
            <family val="2"/>
          </rPr>
          <t xml:space="preserve">
Only identify a position once.  If there are multiple staff who occupy the same position, group these individuals and their relative information on the same line in aggregate form.  </t>
        </r>
      </text>
    </comment>
    <comment ref="C5" authorId="0" shapeId="0">
      <text>
        <r>
          <rPr>
            <b/>
            <sz val="9"/>
            <color indexed="81"/>
            <rFont val="Tahoma"/>
            <family val="2"/>
          </rPr>
          <t>INSTRUCTIONS</t>
        </r>
        <r>
          <rPr>
            <sz val="9"/>
            <color indexed="81"/>
            <rFont val="Tahoma"/>
            <family val="2"/>
          </rPr>
          <t xml:space="preserve">
An FTE is a standard measurement used for analytical purposes.  Please use 2,080 hours as a basis to calculate the appropriate FTEs for the identified position.
Example (1):  John Smith is a Family Support Specialist.  John's total cost to the agency for this 6 month period was $15,000.  John is a salaried employee and his annual salary is $30,000.  To calculate John's applicable FTE, we would simply divide total actual cost ($15,000) by his pay rate/salary ($30,000).  $15,000 ÷ $30,000 = 0.5000.  
Example (2):  Beth Johnson is a Finance Director.  Beth just started with the company on December 1st.  She is still currently employed with the agency.  Beth's total salary is $50,000.  Since Beth has only been with the agency for 3 months of the 6 month period we are gathering cost data, you would calculate her FTE to be a quarter of a full FTE (3 months ÷ 12  months [full FTE assumption]), i.e. 0.2500.  
Identify only the portion of this item that is relevant for the 6-month period that is identified on the "Agency Information" tab.</t>
        </r>
      </text>
    </comment>
    <comment ref="D5" authorId="0" shapeId="0">
      <text>
        <r>
          <rPr>
            <b/>
            <sz val="9"/>
            <color indexed="81"/>
            <rFont val="Tahoma"/>
            <family val="2"/>
          </rPr>
          <t>INSTRUCTIONS</t>
        </r>
        <r>
          <rPr>
            <sz val="9"/>
            <color indexed="81"/>
            <rFont val="Tahoma"/>
            <family val="2"/>
          </rPr>
          <t xml:space="preserve">
Enter the salary or wage cost associated with the position / job title.
Identify only the portion of this item that is relevant for the 6-month period that is identified on the "Agency Information" tab.
</t>
        </r>
      </text>
    </comment>
    <comment ref="E5" authorId="0" shapeId="0">
      <text>
        <r>
          <rPr>
            <b/>
            <sz val="9"/>
            <color indexed="81"/>
            <rFont val="Tahoma"/>
            <family val="2"/>
          </rPr>
          <t xml:space="preserve">INSTRUCTIONS
</t>
        </r>
        <r>
          <rPr>
            <sz val="9"/>
            <color indexed="81"/>
            <rFont val="Tahoma"/>
            <family val="2"/>
          </rPr>
          <t xml:space="preserve">
Enter the annual salary for this position.  
(1) This amount should NOT be the same as the amount identified in column (b); as that amount is a 6-month portion of the amount identified within this column.  
(2) If there are multiple employees who comprise this position, average the salary for the position based on each employee's salary.  </t>
        </r>
      </text>
    </comment>
    <comment ref="F5" authorId="0" shapeId="0">
      <text>
        <r>
          <rPr>
            <b/>
            <sz val="9"/>
            <color indexed="81"/>
            <rFont val="Tahoma"/>
            <family val="2"/>
          </rPr>
          <t xml:space="preserve">INSTRUCTIONS
</t>
        </r>
        <r>
          <rPr>
            <sz val="9"/>
            <color indexed="81"/>
            <rFont val="Tahoma"/>
            <family val="2"/>
          </rPr>
          <t>Enter the Fringe Benefit &amp; Payoll Tax Rate associated with the position to the left.</t>
        </r>
      </text>
    </comment>
    <comment ref="B48" authorId="0" shapeId="0">
      <text>
        <r>
          <rPr>
            <b/>
            <sz val="9"/>
            <color indexed="81"/>
            <rFont val="Tahoma"/>
            <family val="2"/>
          </rPr>
          <t xml:space="preserve">INSTRUCTIONS
</t>
        </r>
        <r>
          <rPr>
            <sz val="9"/>
            <color indexed="81"/>
            <rFont val="Tahoma"/>
            <family val="2"/>
          </rPr>
          <t xml:space="preserve">
Only identify a position once.  If there are multiple staff who occupy the same position, group these individuals and their relative information on the same line in aggregate form.  </t>
        </r>
      </text>
    </comment>
    <comment ref="C48" authorId="0" shapeId="0">
      <text>
        <r>
          <rPr>
            <b/>
            <sz val="9"/>
            <color indexed="81"/>
            <rFont val="Tahoma"/>
            <family val="2"/>
          </rPr>
          <t>INSTRUCTIONS</t>
        </r>
        <r>
          <rPr>
            <sz val="9"/>
            <color indexed="81"/>
            <rFont val="Tahoma"/>
            <family val="2"/>
          </rPr>
          <t xml:space="preserve">
An FTE is a standard measurement used for analytical purposes.  Please use 2,080 hours as a basis to calculate the appropriate FTEs for the identified position.
Example (1):  John Smith is a Family Support Specialist.  John's total cost to the agency for this 6 month period was $15,000.  John is a salaried employee and his annual salary is $30,000.  To calculate John's applicable FTE, we would simply divide total actual cost ($15,000) by his pay rate/salary ($30,000).  $15,000 ÷ $30,000 = 0.5000.  
Example (2):  Beth Johnson is a Finance Director.  Beth just started with the company on December 1st.  She is still currently employed with the agency.  Beth's total salary is $50,000.  Since Beth has only been with the agency for 3 months of the 6 month period we are gathering cost data, you would calculate her FTE to be a quarter of a full FTE (3 months ÷ 12  months [full FTE assumption]), i.e. 0.2500.  
Identify only the portion of this item that is relevant for the 6-month period that is identified on the "Agency Information" tab.</t>
        </r>
      </text>
    </comment>
    <comment ref="D48" authorId="0" shapeId="0">
      <text>
        <r>
          <rPr>
            <b/>
            <sz val="9"/>
            <color indexed="81"/>
            <rFont val="Tahoma"/>
            <family val="2"/>
          </rPr>
          <t>INSTRUCTIONS</t>
        </r>
        <r>
          <rPr>
            <sz val="9"/>
            <color indexed="81"/>
            <rFont val="Tahoma"/>
            <family val="2"/>
          </rPr>
          <t xml:space="preserve">
Enter the cost associated with the position / job title.
Identify only the portion of this item that is relevant for the 6-month period that is identified on the "Agency Information" tab.
</t>
        </r>
      </text>
    </comment>
  </commentList>
</comments>
</file>

<file path=xl/sharedStrings.xml><?xml version="1.0" encoding="utf-8"?>
<sst xmlns="http://schemas.openxmlformats.org/spreadsheetml/2006/main" count="226" uniqueCount="211">
  <si>
    <t>Total</t>
  </si>
  <si>
    <t>Other</t>
  </si>
  <si>
    <t>Depreciation (Building &amp; Grounds)</t>
  </si>
  <si>
    <t>Rent</t>
  </si>
  <si>
    <t>Mortgage Interest</t>
  </si>
  <si>
    <t>Property Taxes</t>
  </si>
  <si>
    <t>Utilities</t>
  </si>
  <si>
    <t>Depreciation (Equipment)</t>
  </si>
  <si>
    <t>Small Equipment Purchase</t>
  </si>
  <si>
    <t>Leased and Rented Equipment</t>
  </si>
  <si>
    <t>Office Supplies</t>
  </si>
  <si>
    <t>Management Fees</t>
  </si>
  <si>
    <t>Conference &amp; Training</t>
  </si>
  <si>
    <t>Management Information Systems</t>
  </si>
  <si>
    <t>Finance</t>
  </si>
  <si>
    <t>Facilities Management</t>
  </si>
  <si>
    <t>Total Personnel</t>
  </si>
  <si>
    <t>Employee Recruitment</t>
  </si>
  <si>
    <t>Fees, Dues, &amp; Subscriptions</t>
  </si>
  <si>
    <t>Advertising</t>
  </si>
  <si>
    <t># of Assessments:</t>
  </si>
  <si>
    <t># of Home Visits:</t>
  </si>
  <si>
    <t xml:space="preserve">Accounting </t>
  </si>
  <si>
    <t xml:space="preserve">Information Technology (IT) </t>
  </si>
  <si>
    <t xml:space="preserve">Legal </t>
  </si>
  <si>
    <t xml:space="preserve">Payroll </t>
  </si>
  <si>
    <t xml:space="preserve">Administrative </t>
  </si>
  <si>
    <t>Human Resource</t>
  </si>
  <si>
    <t>Executive Director</t>
  </si>
  <si>
    <t>Family Support Specialist</t>
  </si>
  <si>
    <t>Program Manager</t>
  </si>
  <si>
    <t>Program Director</t>
  </si>
  <si>
    <t>Administrative</t>
  </si>
  <si>
    <t>Family Resource Specialist</t>
  </si>
  <si>
    <t>Accountant</t>
  </si>
  <si>
    <t>Finance Director</t>
  </si>
  <si>
    <t>Office Manager</t>
  </si>
  <si>
    <t>Administrative Assistant</t>
  </si>
  <si>
    <t>Finance Manager</t>
  </si>
  <si>
    <t>Housekeeper</t>
  </si>
  <si>
    <t>Maintenance</t>
  </si>
  <si>
    <t>Family Assessment Specialist</t>
  </si>
  <si>
    <t>Assistant Executive Director</t>
  </si>
  <si>
    <t>Bookkeeper</t>
  </si>
  <si>
    <t>Business Manager</t>
  </si>
  <si>
    <t>Chief Executive Officer</t>
  </si>
  <si>
    <t>Chief Financial Officer</t>
  </si>
  <si>
    <t>Chief Information Officer</t>
  </si>
  <si>
    <t>Chief Operations Officer</t>
  </si>
  <si>
    <t>Controller</t>
  </si>
  <si>
    <t>Document Maintenance</t>
  </si>
  <si>
    <t>Facilities Management Director</t>
  </si>
  <si>
    <t>Facilities Management Manager</t>
  </si>
  <si>
    <t>Fundraising Director</t>
  </si>
  <si>
    <t>Fundraising Staff</t>
  </si>
  <si>
    <t>Human Resources Director</t>
  </si>
  <si>
    <t>Human Resources Manager</t>
  </si>
  <si>
    <t>Human Resources Staff</t>
  </si>
  <si>
    <t>Janitor</t>
  </si>
  <si>
    <t>Legal</t>
  </si>
  <si>
    <t>Marketing Staff</t>
  </si>
  <si>
    <t>MIS Director</t>
  </si>
  <si>
    <t>MIS Manager</t>
  </si>
  <si>
    <t>MIS Staff</t>
  </si>
  <si>
    <t>Payroll Staff</t>
  </si>
  <si>
    <t>Personnel</t>
  </si>
  <si>
    <t>Contracted Services</t>
  </si>
  <si>
    <t>Cost</t>
  </si>
  <si>
    <t>County</t>
  </si>
  <si>
    <t>01 Adams</t>
  </si>
  <si>
    <t>02 Allen</t>
  </si>
  <si>
    <t>03 Bartholomew</t>
  </si>
  <si>
    <t>04 Benton</t>
  </si>
  <si>
    <t>05 Blackford</t>
  </si>
  <si>
    <t>06 Boone</t>
  </si>
  <si>
    <t>07 Brown</t>
  </si>
  <si>
    <t>08 Carroll</t>
  </si>
  <si>
    <t>09 Cass</t>
  </si>
  <si>
    <t>10 Clark</t>
  </si>
  <si>
    <t>11 Clay</t>
  </si>
  <si>
    <t>12 Clinton</t>
  </si>
  <si>
    <t>13 Crawford</t>
  </si>
  <si>
    <t>14 Daviess</t>
  </si>
  <si>
    <t>15 Dearborn</t>
  </si>
  <si>
    <t>16 Decatur</t>
  </si>
  <si>
    <t>17 DeKalb</t>
  </si>
  <si>
    <t>18 Delaware</t>
  </si>
  <si>
    <t>19 DuBois</t>
  </si>
  <si>
    <t>20 Elkhart</t>
  </si>
  <si>
    <t>21 Fayette</t>
  </si>
  <si>
    <t>22 Floyd</t>
  </si>
  <si>
    <t>23 Fountain</t>
  </si>
  <si>
    <t>24 Franklin</t>
  </si>
  <si>
    <t>25 Fulton</t>
  </si>
  <si>
    <t>26 Gibson</t>
  </si>
  <si>
    <t>27 Grant</t>
  </si>
  <si>
    <t>28 Greene</t>
  </si>
  <si>
    <t>29 Hamilton</t>
  </si>
  <si>
    <t>30 Hancock</t>
  </si>
  <si>
    <t>31 Harrison</t>
  </si>
  <si>
    <t>32 Hendricks</t>
  </si>
  <si>
    <t>33 Henry</t>
  </si>
  <si>
    <t>34 Howard</t>
  </si>
  <si>
    <t>35 Huntington</t>
  </si>
  <si>
    <t>36 Jackson</t>
  </si>
  <si>
    <t>37 Jasper</t>
  </si>
  <si>
    <t>38 Jay</t>
  </si>
  <si>
    <t>39 Jefferson</t>
  </si>
  <si>
    <t>40 Jennings</t>
  </si>
  <si>
    <t>41 Johnson</t>
  </si>
  <si>
    <t>42 Knox</t>
  </si>
  <si>
    <t>43 Kosciusko</t>
  </si>
  <si>
    <t>44 LaGrange</t>
  </si>
  <si>
    <t>45 Lake</t>
  </si>
  <si>
    <t>46 LaPorte</t>
  </si>
  <si>
    <t>47 Lawrence</t>
  </si>
  <si>
    <t>48 Madison</t>
  </si>
  <si>
    <t>49 Marion</t>
  </si>
  <si>
    <t>50 Marshall</t>
  </si>
  <si>
    <t>51 Martin</t>
  </si>
  <si>
    <t>52 Miami</t>
  </si>
  <si>
    <t>53 Monroe</t>
  </si>
  <si>
    <t>54 Montgomery</t>
  </si>
  <si>
    <t>55 Morgan</t>
  </si>
  <si>
    <t>56 Newton</t>
  </si>
  <si>
    <t>57 Noble</t>
  </si>
  <si>
    <t>58 Ohio</t>
  </si>
  <si>
    <t>59 Orange</t>
  </si>
  <si>
    <t>60 Owen</t>
  </si>
  <si>
    <t>61 Parke</t>
  </si>
  <si>
    <t>62 Perry</t>
  </si>
  <si>
    <t>63 Pike</t>
  </si>
  <si>
    <t>64 Porter</t>
  </si>
  <si>
    <t>65 Posey</t>
  </si>
  <si>
    <t>66 Pulaski</t>
  </si>
  <si>
    <t>67 Putnam</t>
  </si>
  <si>
    <t>68 Randolph</t>
  </si>
  <si>
    <t>69 Ripley</t>
  </si>
  <si>
    <t>70 Rush</t>
  </si>
  <si>
    <t>71 St. Joseph</t>
  </si>
  <si>
    <t>72 Scott</t>
  </si>
  <si>
    <t>73 Shelby</t>
  </si>
  <si>
    <t>74 Spencer</t>
  </si>
  <si>
    <t>75 Starke</t>
  </si>
  <si>
    <t>76 Steuben</t>
  </si>
  <si>
    <t>77 Sullivan</t>
  </si>
  <si>
    <t>78 Switzerland</t>
  </si>
  <si>
    <t>79 Tippecanoe</t>
  </si>
  <si>
    <t>80 Tipton</t>
  </si>
  <si>
    <t>81 Union</t>
  </si>
  <si>
    <t>82 Vanderburgh</t>
  </si>
  <si>
    <t>83 Vermillion</t>
  </si>
  <si>
    <t>84 Vigo</t>
  </si>
  <si>
    <t>85 Wabash</t>
  </si>
  <si>
    <t>86 Warren</t>
  </si>
  <si>
    <t>87 Warrick</t>
  </si>
  <si>
    <t>88 Washington</t>
  </si>
  <si>
    <t>89 Wayne</t>
  </si>
  <si>
    <t>90 Wells</t>
  </si>
  <si>
    <t>91 White</t>
  </si>
  <si>
    <t>92 Whitley</t>
  </si>
  <si>
    <t>Travel</t>
  </si>
  <si>
    <t>Insurance</t>
  </si>
  <si>
    <t xml:space="preserve">Printing &amp; Shredding </t>
  </si>
  <si>
    <t>Postage</t>
  </si>
  <si>
    <t>Telephone &amp; Internet</t>
  </si>
  <si>
    <t>Maintenance &amp; Repair</t>
  </si>
  <si>
    <t>Development</t>
  </si>
  <si>
    <t>Other Direct Costs</t>
  </si>
  <si>
    <t>Other Indirect Costs</t>
  </si>
  <si>
    <t>*Describe the service that you have designated as "in-kind" below; identify the value of the service as the cost.</t>
  </si>
  <si>
    <t>Salaries &amp; Wages</t>
  </si>
  <si>
    <t>Fringe Benefits &amp; Payroll Taxes</t>
  </si>
  <si>
    <t>Position / Job Title</t>
  </si>
  <si>
    <t>Screen to Assessment Ratio:</t>
  </si>
  <si>
    <t>Assessment to Home Visit Ratio:</t>
  </si>
  <si>
    <t>Staff Turnover Ratio for this period:</t>
  </si>
  <si>
    <r>
      <rPr>
        <i/>
        <vertAlign val="superscript"/>
        <sz val="9"/>
        <rFont val="Arial"/>
        <family val="2"/>
      </rPr>
      <t>(1)</t>
    </r>
    <r>
      <rPr>
        <i/>
        <sz val="9"/>
        <rFont val="Arial"/>
        <family val="2"/>
      </rPr>
      <t xml:space="preserve"> Only complete "yellow" shaded cells</t>
    </r>
  </si>
  <si>
    <r>
      <rPr>
        <i/>
        <vertAlign val="superscript"/>
        <sz val="9"/>
        <rFont val="Arial"/>
        <family val="2"/>
      </rPr>
      <t>(3)</t>
    </r>
    <r>
      <rPr>
        <i/>
        <sz val="9"/>
        <rFont val="Arial"/>
        <family val="2"/>
      </rPr>
      <t xml:space="preserve"> All information presented in this expenditure report should be for the Healthy Families Program and for no other program.</t>
    </r>
  </si>
  <si>
    <r>
      <rPr>
        <i/>
        <vertAlign val="superscript"/>
        <sz val="9"/>
        <rFont val="Arial"/>
        <family val="2"/>
      </rPr>
      <t>(4)</t>
    </r>
    <r>
      <rPr>
        <i/>
        <sz val="9"/>
        <rFont val="Arial"/>
        <family val="2"/>
      </rPr>
      <t xml:space="preserve"> Information contained within this report should be based on the reporting period identified above.  </t>
    </r>
  </si>
  <si>
    <r>
      <rPr>
        <i/>
        <vertAlign val="superscript"/>
        <sz val="9"/>
        <rFont val="Arial"/>
        <family val="2"/>
      </rPr>
      <t>(8)</t>
    </r>
    <r>
      <rPr>
        <i/>
        <sz val="9"/>
        <rFont val="Arial"/>
        <family val="2"/>
      </rPr>
      <t xml:space="preserve"> If you have any questions, please contact Todd Fandrei @ (317) 234-5976 or via email at Todd.Fandrei@dcs.in.gov </t>
    </r>
  </si>
  <si>
    <r>
      <rPr>
        <i/>
        <vertAlign val="superscript"/>
        <sz val="9"/>
        <rFont val="Arial"/>
        <family val="2"/>
      </rPr>
      <t>(7)</t>
    </r>
    <r>
      <rPr>
        <i/>
        <sz val="9"/>
        <rFont val="Arial"/>
        <family val="2"/>
      </rPr>
      <t xml:space="preserve"> Throughout this workbook, there are comments enbedded within cells.  These cells are denoted by a small </t>
    </r>
    <r>
      <rPr>
        <i/>
        <sz val="9"/>
        <color rgb="FFFF0000"/>
        <rFont val="Arial"/>
        <family val="2"/>
      </rPr>
      <t xml:space="preserve">red </t>
    </r>
    <r>
      <rPr>
        <i/>
        <sz val="9"/>
        <rFont val="Arial"/>
        <family val="2"/>
      </rPr>
      <t xml:space="preserve">triangle that appears in the upper right corner of the cell itself.  If you hover over the cell, a comment will appear that provides you with additional instructions.  </t>
    </r>
  </si>
  <si>
    <t>Supervisor</t>
  </si>
  <si>
    <t>FTE</t>
  </si>
  <si>
    <t>Annual Salary</t>
  </si>
  <si>
    <t>Fringe Benefit &amp; Payroll Tax Rate</t>
  </si>
  <si>
    <t>Fringe Benefit &amp; Payroll Tax Cost</t>
  </si>
  <si>
    <t>Totals/Averages:</t>
  </si>
  <si>
    <t>PROGRAM STATISTICS</t>
  </si>
  <si>
    <t>:</t>
  </si>
  <si>
    <t>Current Rate for Assessments:</t>
  </si>
  <si>
    <t>Desired Rate for Assessments:</t>
  </si>
  <si>
    <t>Current Rate for Home Visits:</t>
  </si>
  <si>
    <t>Desired Rate for Home Visits:</t>
  </si>
  <si>
    <t>PERSONNEL</t>
  </si>
  <si>
    <t>CONTRACTED SERVICES</t>
  </si>
  <si>
    <t>INSTRUCTIONS</t>
  </si>
  <si>
    <t>AGENCY NAME</t>
  </si>
  <si>
    <t>RATES</t>
  </si>
  <si>
    <t>OTHER DIRECT COSTS</t>
  </si>
  <si>
    <t>Cost Entry</t>
  </si>
  <si>
    <t>INDIRECT COSTS</t>
  </si>
  <si>
    <t>IN-KIND SERVICES</t>
  </si>
  <si>
    <t>NON-PERSONNEL &amp; IN-KIND</t>
  </si>
  <si>
    <t>Total Non-Personnel &amp; In-Kind</t>
  </si>
  <si>
    <t>PROGRAM COSTS</t>
  </si>
  <si>
    <t>COST</t>
  </si>
  <si>
    <t>COUNTY</t>
  </si>
  <si>
    <r>
      <rPr>
        <i/>
        <vertAlign val="superscript"/>
        <sz val="9"/>
        <rFont val="Arial"/>
        <family val="2"/>
      </rPr>
      <t>(6)</t>
    </r>
    <r>
      <rPr>
        <i/>
        <sz val="9"/>
        <rFont val="Arial"/>
        <family val="2"/>
      </rPr>
      <t xml:space="preserve"> If your agency has services donated from either (a) another program or (b) another entity, please identify those costs within section In-Kind Services, of the "Non-Personnel &amp; In-Kind" worksheet.  </t>
    </r>
  </si>
  <si>
    <r>
      <rPr>
        <i/>
        <vertAlign val="superscript"/>
        <sz val="9"/>
        <rFont val="Arial"/>
        <family val="2"/>
      </rPr>
      <t>(5)</t>
    </r>
    <r>
      <rPr>
        <i/>
        <sz val="9"/>
        <rFont val="Arial"/>
        <family val="2"/>
      </rPr>
      <t xml:space="preserve"> If your agency provides services in more than one county, you are to complete an expenditure report </t>
    </r>
    <r>
      <rPr>
        <b/>
        <i/>
        <u/>
        <sz val="9"/>
        <rFont val="Arial"/>
        <family val="2"/>
      </rPr>
      <t>for each county</t>
    </r>
    <r>
      <rPr>
        <i/>
        <sz val="9"/>
        <rFont val="Arial"/>
        <family val="2"/>
      </rPr>
      <t xml:space="preserve">.   </t>
    </r>
  </si>
  <si>
    <r>
      <rPr>
        <i/>
        <vertAlign val="superscript"/>
        <sz val="9"/>
        <rFont val="Arial"/>
        <family val="2"/>
      </rPr>
      <t>(2)</t>
    </r>
    <r>
      <rPr>
        <i/>
        <sz val="9"/>
        <rFont val="Arial"/>
        <family val="2"/>
      </rPr>
      <t xml:space="preserve"> You should include any and all costs during </t>
    </r>
    <r>
      <rPr>
        <b/>
        <i/>
        <sz val="9"/>
        <color rgb="FFFF0000"/>
        <rFont val="Arial"/>
        <family val="2"/>
      </rPr>
      <t>Fiscal Year 2015 (July 1, 2014 through June 30, 2015)</t>
    </r>
    <r>
      <rPr>
        <i/>
        <sz val="9"/>
        <rFont val="Arial"/>
        <family val="2"/>
      </rPr>
      <t xml:space="preserve"> that are incurred by the Healthy Families Program that are paid for through State, MIECHV, and/or TANF Funds.  This should also include costs for which you do not have an alternative funding source.  Costs should ONLY be related to the county for which is identified below.  Costs related to any other county should be contained on a separate report.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</si>
</sst>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_(* #,##0_);_(* \(#,##0\);_(* &quot;-&quot;??_);_(@_)"/>
    <numFmt numFmtId="167" formatCode="_(* #,##0.0000_);_(* \(#,##0.0000\);_(* &quot;-&quot;??_);_(@_)"/>
  </numFmts>
  <fonts count="21" x14ac:knownFonts="1">
    <font>
      <sz val="10"/>
      <name val="Arial"/>
    </font>
    <font>
      <sz val="10"/>
      <name val="Arial"/>
      <family val="2"/>
    </font>
    <font>
      <sz val="8"/>
      <name val="Arial"/>
      <family val="2"/>
    </font>
    <font>
      <b/>
      <sz val="10"/>
      <name val="Arial"/>
      <family val="2"/>
    </font>
    <font>
      <sz val="9"/>
      <name val="Arial"/>
      <family val="2"/>
    </font>
    <font>
      <b/>
      <sz val="9"/>
      <name val="Arial"/>
      <family val="2"/>
    </font>
    <font>
      <sz val="9"/>
      <color indexed="81"/>
      <name val="Tahoma"/>
      <family val="2"/>
    </font>
    <font>
      <sz val="10"/>
      <name val="Arial"/>
      <family val="2"/>
    </font>
    <font>
      <b/>
      <u/>
      <sz val="10"/>
      <name val="Arial"/>
      <family val="2"/>
    </font>
    <font>
      <i/>
      <sz val="9"/>
      <name val="Arial"/>
      <family val="2"/>
    </font>
    <font>
      <sz val="9"/>
      <color indexed="81"/>
      <name val="Calibri"/>
      <family val="2"/>
    </font>
    <font>
      <i/>
      <vertAlign val="superscript"/>
      <sz val="9"/>
      <name val="Arial"/>
      <family val="2"/>
    </font>
    <font>
      <i/>
      <sz val="9"/>
      <color rgb="FFFF0000"/>
      <name val="Arial"/>
      <family val="2"/>
    </font>
    <font>
      <sz val="10"/>
      <name val="Arial"/>
      <family val="2"/>
    </font>
    <font>
      <b/>
      <sz val="9"/>
      <color indexed="81"/>
      <name val="Tahoma"/>
      <family val="2"/>
    </font>
    <font>
      <b/>
      <sz val="12"/>
      <name val="Arial"/>
      <family val="2"/>
    </font>
    <font>
      <b/>
      <sz val="16"/>
      <name val="Arial"/>
      <family val="2"/>
    </font>
    <font>
      <sz val="16"/>
      <name val="Arial"/>
      <family val="2"/>
    </font>
    <font>
      <b/>
      <sz val="11"/>
      <color rgb="FF0070C0"/>
      <name val="Arial"/>
      <family val="2"/>
    </font>
    <font>
      <b/>
      <i/>
      <u/>
      <sz val="9"/>
      <name val="Arial"/>
      <family val="2"/>
    </font>
    <font>
      <b/>
      <i/>
      <sz val="9"/>
      <color rgb="FFFF0000"/>
      <name val="Arial"/>
      <family val="2"/>
    </font>
  </fonts>
  <fills count="5">
    <fill>
      <patternFill patternType="none"/>
    </fill>
    <fill>
      <patternFill patternType="gray125"/>
    </fill>
    <fill>
      <patternFill patternType="solid">
        <fgColor auto="1"/>
        <bgColor theme="0"/>
      </patternFill>
    </fill>
    <fill>
      <patternFill patternType="solid">
        <fgColor rgb="FFFFFF00"/>
        <bgColor indexed="64"/>
      </patternFill>
    </fill>
    <fill>
      <patternFill patternType="solid">
        <fgColor rgb="FFFFFF93"/>
        <bgColor indexed="64"/>
      </patternFill>
    </fill>
  </fills>
  <borders count="14">
    <border>
      <left/>
      <right/>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s>
  <cellStyleXfs count="11">
    <xf numFmtId="0" fontId="0"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7" fillId="0" borderId="0" applyFont="0" applyFill="0" applyBorder="0" applyAlignment="0" applyProtection="0"/>
    <xf numFmtId="43" fontId="13" fillId="0" borderId="0" applyFont="0" applyFill="0" applyBorder="0" applyAlignment="0" applyProtection="0"/>
  </cellStyleXfs>
  <cellXfs count="97">
    <xf numFmtId="0" fontId="0" fillId="0" borderId="0" xfId="0"/>
    <xf numFmtId="0" fontId="1" fillId="0" borderId="0" xfId="0" applyFont="1" applyFill="1" applyProtection="1"/>
    <xf numFmtId="0" fontId="1" fillId="0" borderId="0" xfId="0" applyFont="1"/>
    <xf numFmtId="0" fontId="8" fillId="0" borderId="0" xfId="0" applyFont="1"/>
    <xf numFmtId="49" fontId="0" fillId="0" borderId="0" xfId="0" applyNumberFormat="1"/>
    <xf numFmtId="49" fontId="1" fillId="0" borderId="0" xfId="0" applyNumberFormat="1" applyFont="1"/>
    <xf numFmtId="0" fontId="1" fillId="2" borderId="0" xfId="0" applyFont="1" applyFill="1" applyProtection="1"/>
    <xf numFmtId="9" fontId="1" fillId="2" borderId="0" xfId="0" applyNumberFormat="1" applyFont="1" applyFill="1" applyBorder="1" applyAlignment="1" applyProtection="1">
      <alignment horizontal="right"/>
    </xf>
    <xf numFmtId="9" fontId="3" fillId="2" borderId="0" xfId="0" applyNumberFormat="1" applyFont="1" applyFill="1" applyBorder="1" applyAlignment="1" applyProtection="1">
      <alignment horizontal="right"/>
    </xf>
    <xf numFmtId="0" fontId="3" fillId="2" borderId="0" xfId="0" applyFont="1" applyFill="1" applyAlignment="1" applyProtection="1"/>
    <xf numFmtId="0" fontId="4" fillId="0" borderId="0" xfId="0" applyFont="1" applyFill="1" applyAlignment="1" applyProtection="1">
      <alignment horizontal="right"/>
    </xf>
    <xf numFmtId="0" fontId="3" fillId="0" borderId="0" xfId="0" applyFont="1" applyFill="1" applyBorder="1" applyAlignment="1" applyProtection="1">
      <alignment horizontal="center"/>
    </xf>
    <xf numFmtId="0" fontId="0" fillId="0" borderId="0" xfId="0" applyFill="1" applyProtection="1"/>
    <xf numFmtId="0" fontId="0" fillId="0" borderId="0" xfId="0" applyFill="1" applyBorder="1" applyProtection="1"/>
    <xf numFmtId="0" fontId="0" fillId="0" borderId="10" xfId="0" applyFill="1" applyBorder="1" applyProtection="1"/>
    <xf numFmtId="0" fontId="4" fillId="0" borderId="0" xfId="0" applyFont="1" applyFill="1" applyBorder="1" applyAlignment="1" applyProtection="1">
      <alignment horizontal="left" vertical="center" wrapText="1" indent="1"/>
      <protection locked="0"/>
    </xf>
    <xf numFmtId="164" fontId="4" fillId="0" borderId="0" xfId="0" applyNumberFormat="1" applyFont="1" applyFill="1" applyBorder="1" applyAlignment="1" applyProtection="1">
      <alignment horizontal="right"/>
      <protection locked="0"/>
    </xf>
    <xf numFmtId="42" fontId="4" fillId="0" borderId="0" xfId="0" applyNumberFormat="1" applyFont="1" applyFill="1" applyBorder="1" applyAlignment="1" applyProtection="1">
      <protection locked="0"/>
    </xf>
    <xf numFmtId="0" fontId="1" fillId="0" borderId="0" xfId="0" applyFont="1" applyFill="1" applyBorder="1" applyAlignment="1" applyProtection="1">
      <alignment horizontal="center" vertical="center" wrapText="1"/>
    </xf>
    <xf numFmtId="165" fontId="4" fillId="0" borderId="0" xfId="9" applyNumberFormat="1" applyFont="1" applyFill="1" applyBorder="1" applyAlignment="1" applyProtection="1">
      <alignment horizontal="right"/>
    </xf>
    <xf numFmtId="44" fontId="4" fillId="0" borderId="0" xfId="9" applyFont="1" applyFill="1" applyBorder="1" applyAlignment="1" applyProtection="1">
      <alignment horizontal="right"/>
    </xf>
    <xf numFmtId="10" fontId="4" fillId="0" borderId="0" xfId="0" applyNumberFormat="1" applyFont="1" applyFill="1" applyBorder="1" applyAlignment="1" applyProtection="1">
      <protection locked="0"/>
    </xf>
    <xf numFmtId="44" fontId="4" fillId="0" borderId="0" xfId="0" applyNumberFormat="1" applyFont="1" applyFill="1" applyBorder="1" applyAlignment="1" applyProtection="1">
      <alignment horizontal="right"/>
    </xf>
    <xf numFmtId="0" fontId="4" fillId="3" borderId="0" xfId="0" applyFont="1" applyFill="1" applyBorder="1" applyAlignment="1" applyProtection="1">
      <alignment horizontal="left" vertical="center" wrapText="1" indent="1"/>
      <protection locked="0"/>
    </xf>
    <xf numFmtId="164" fontId="4" fillId="3" borderId="0" xfId="0" applyNumberFormat="1" applyFont="1" applyFill="1" applyBorder="1" applyAlignment="1" applyProtection="1">
      <alignment horizontal="right"/>
      <protection locked="0"/>
    </xf>
    <xf numFmtId="42" fontId="4" fillId="3" borderId="0" xfId="0" applyNumberFormat="1" applyFont="1" applyFill="1" applyBorder="1" applyAlignment="1" applyProtection="1">
      <protection locked="0"/>
    </xf>
    <xf numFmtId="10" fontId="4" fillId="3" borderId="0" xfId="1" applyNumberFormat="1" applyFont="1" applyFill="1" applyBorder="1" applyAlignment="1" applyProtection="1">
      <protection locked="0"/>
    </xf>
    <xf numFmtId="0" fontId="4" fillId="4" borderId="0" xfId="0" applyFont="1" applyFill="1" applyBorder="1" applyAlignment="1" applyProtection="1">
      <alignment horizontal="left" vertical="center" wrapText="1" indent="1"/>
      <protection locked="0"/>
    </xf>
    <xf numFmtId="164" fontId="4" fillId="4" borderId="0" xfId="0" applyNumberFormat="1" applyFont="1" applyFill="1" applyBorder="1" applyAlignment="1" applyProtection="1">
      <alignment horizontal="right"/>
      <protection locked="0"/>
    </xf>
    <xf numFmtId="42" fontId="4" fillId="4" borderId="0" xfId="0" applyNumberFormat="1" applyFont="1" applyFill="1" applyBorder="1" applyAlignment="1" applyProtection="1">
      <protection locked="0"/>
    </xf>
    <xf numFmtId="10" fontId="4" fillId="4" borderId="0" xfId="1" applyNumberFormat="1" applyFont="1" applyFill="1" applyBorder="1" applyAlignment="1" applyProtection="1">
      <protection locked="0"/>
    </xf>
    <xf numFmtId="0" fontId="4" fillId="4" borderId="0" xfId="0" applyFont="1" applyFill="1" applyAlignment="1" applyProtection="1">
      <alignment horizontal="left" vertical="center" wrapText="1" indent="1"/>
      <protection locked="0"/>
    </xf>
    <xf numFmtId="164" fontId="4" fillId="4" borderId="0" xfId="0" applyNumberFormat="1" applyFont="1" applyFill="1" applyAlignment="1" applyProtection="1">
      <alignment horizontal="right"/>
      <protection locked="0"/>
    </xf>
    <xf numFmtId="42" fontId="4" fillId="4" borderId="0" xfId="0" applyNumberFormat="1" applyFont="1" applyFill="1" applyAlignment="1" applyProtection="1">
      <protection locked="0"/>
    </xf>
    <xf numFmtId="0" fontId="4" fillId="3" borderId="0" xfId="0" applyFont="1" applyFill="1" applyAlignment="1" applyProtection="1">
      <alignment horizontal="left" vertical="center" wrapText="1" indent="1"/>
      <protection locked="0"/>
    </xf>
    <xf numFmtId="164" fontId="4" fillId="3" borderId="0" xfId="0" applyNumberFormat="1" applyFont="1" applyFill="1" applyAlignment="1" applyProtection="1">
      <alignment horizontal="right"/>
      <protection locked="0"/>
    </xf>
    <xf numFmtId="42" fontId="4" fillId="3" borderId="0" xfId="0" applyNumberFormat="1" applyFont="1" applyFill="1" applyAlignment="1" applyProtection="1">
      <protection locked="0"/>
    </xf>
    <xf numFmtId="166" fontId="0" fillId="3" borderId="12" xfId="10" applyNumberFormat="1" applyFont="1" applyFill="1" applyBorder="1" applyAlignment="1" applyProtection="1">
      <protection locked="0"/>
    </xf>
    <xf numFmtId="166" fontId="0" fillId="0" borderId="10" xfId="10" applyNumberFormat="1" applyFont="1" applyFill="1" applyBorder="1" applyAlignment="1"/>
    <xf numFmtId="166" fontId="0" fillId="0" borderId="1" xfId="10" applyNumberFormat="1" applyFont="1" applyFill="1" applyBorder="1" applyAlignment="1"/>
    <xf numFmtId="10" fontId="1" fillId="3" borderId="12" xfId="1" applyNumberFormat="1" applyFont="1" applyFill="1" applyBorder="1" applyAlignment="1" applyProtection="1">
      <alignment horizontal="right"/>
      <protection locked="0"/>
    </xf>
    <xf numFmtId="0" fontId="3" fillId="0" borderId="0" xfId="0" applyFont="1" applyFill="1" applyAlignment="1" applyProtection="1">
      <alignment horizontal="center" vertical="center"/>
    </xf>
    <xf numFmtId="0" fontId="4" fillId="0" borderId="0" xfId="0" applyFont="1" applyFill="1" applyBorder="1" applyAlignment="1" applyProtection="1">
      <alignment horizontal="left" indent="1"/>
    </xf>
    <xf numFmtId="44" fontId="0" fillId="3" borderId="12" xfId="9" applyFont="1" applyFill="1" applyBorder="1" applyAlignment="1" applyProtection="1">
      <alignment horizontal="center"/>
      <protection locked="0"/>
    </xf>
    <xf numFmtId="0" fontId="18" fillId="0" borderId="0" xfId="0" applyFont="1" applyFill="1" applyProtection="1"/>
    <xf numFmtId="0" fontId="1"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protection locked="0"/>
    </xf>
    <xf numFmtId="164" fontId="5" fillId="0" borderId="0" xfId="0" applyNumberFormat="1" applyFont="1" applyFill="1" applyBorder="1" applyAlignment="1" applyProtection="1">
      <alignment horizontal="center" vertical="center" wrapText="1"/>
      <protection locked="0"/>
    </xf>
    <xf numFmtId="42" fontId="5" fillId="0" borderId="0" xfId="0" applyNumberFormat="1" applyFont="1" applyFill="1" applyBorder="1" applyAlignment="1" applyProtection="1">
      <alignment horizontal="center" vertical="center" wrapText="1"/>
      <protection locked="0"/>
    </xf>
    <xf numFmtId="10" fontId="5" fillId="0" borderId="0" xfId="1" applyNumberFormat="1" applyFont="1" applyFill="1" applyBorder="1" applyAlignment="1" applyProtection="1">
      <alignment horizontal="center" vertical="center" wrapText="1"/>
      <protection locked="0"/>
    </xf>
    <xf numFmtId="165" fontId="5" fillId="0" borderId="0" xfId="9" applyNumberFormat="1" applyFont="1" applyFill="1" applyBorder="1" applyAlignment="1" applyProtection="1">
      <alignment horizontal="center" vertical="center" wrapText="1"/>
    </xf>
    <xf numFmtId="0" fontId="4" fillId="0" borderId="0" xfId="0" applyFont="1" applyFill="1" applyAlignment="1" applyProtection="1">
      <alignment horizontal="left" indent="1"/>
    </xf>
    <xf numFmtId="165" fontId="4" fillId="3" borderId="0" xfId="9" applyNumberFormat="1" applyFont="1" applyFill="1" applyBorder="1" applyAlignment="1" applyProtection="1">
      <alignment horizontal="right"/>
      <protection locked="0"/>
    </xf>
    <xf numFmtId="165" fontId="4" fillId="4" borderId="0" xfId="9" applyNumberFormat="1" applyFont="1" applyFill="1" applyBorder="1" applyAlignment="1" applyProtection="1">
      <alignment horizontal="right"/>
      <protection locked="0"/>
    </xf>
    <xf numFmtId="0" fontId="3" fillId="0" borderId="0" xfId="0" applyFont="1" applyFill="1" applyBorder="1" applyAlignment="1" applyProtection="1">
      <alignment vertical="center" wrapText="1"/>
    </xf>
    <xf numFmtId="0" fontId="4" fillId="3" borderId="0" xfId="0" applyFont="1" applyFill="1" applyBorder="1" applyAlignment="1" applyProtection="1">
      <alignment horizontal="left" wrapText="1" indent="1"/>
      <protection locked="0"/>
    </xf>
    <xf numFmtId="165" fontId="4" fillId="0" borderId="0" xfId="0" applyNumberFormat="1" applyFont="1" applyFill="1" applyAlignment="1" applyProtection="1">
      <alignment horizontal="right"/>
    </xf>
    <xf numFmtId="0" fontId="3" fillId="0" borderId="0" xfId="0" applyNumberFormat="1" applyFont="1" applyFill="1" applyBorder="1" applyAlignment="1" applyProtection="1">
      <alignment horizontal="left"/>
    </xf>
    <xf numFmtId="0" fontId="0" fillId="0" borderId="0" xfId="0" applyFill="1" applyBorder="1" applyAlignment="1" applyProtection="1">
      <alignment horizontal="left"/>
    </xf>
    <xf numFmtId="0" fontId="18" fillId="0" borderId="0" xfId="0" applyNumberFormat="1" applyFont="1" applyFill="1" applyBorder="1" applyAlignment="1" applyProtection="1">
      <alignment horizontal="left"/>
    </xf>
    <xf numFmtId="0" fontId="1" fillId="2" borderId="13" xfId="0" applyFont="1" applyFill="1" applyBorder="1" applyProtection="1"/>
    <xf numFmtId="0" fontId="3" fillId="2" borderId="13" xfId="0" applyFont="1" applyFill="1" applyBorder="1" applyProtection="1"/>
    <xf numFmtId="0" fontId="17" fillId="0" borderId="0" xfId="0" applyFont="1" applyFill="1" applyBorder="1" applyAlignment="1" applyProtection="1">
      <alignment horizontal="left" vertical="center"/>
    </xf>
    <xf numFmtId="0" fontId="3" fillId="0" borderId="0" xfId="0" applyFont="1" applyFill="1" applyAlignment="1" applyProtection="1">
      <alignment horizontal="center"/>
    </xf>
    <xf numFmtId="167" fontId="1" fillId="2" borderId="13" xfId="10" applyNumberFormat="1" applyFont="1" applyFill="1" applyBorder="1" applyAlignment="1" applyProtection="1">
      <alignment horizontal="right"/>
    </xf>
    <xf numFmtId="167" fontId="3" fillId="2" borderId="13" xfId="10" applyNumberFormat="1" applyFont="1" applyFill="1" applyBorder="1" applyAlignment="1" applyProtection="1">
      <alignment horizontal="right"/>
    </xf>
    <xf numFmtId="0" fontId="1" fillId="0" borderId="13" xfId="0" applyFont="1" applyFill="1" applyBorder="1" applyAlignment="1" applyProtection="1">
      <alignment horizontal="left" indent="1"/>
    </xf>
    <xf numFmtId="165" fontId="1" fillId="0" borderId="13" xfId="9" applyNumberFormat="1" applyFont="1" applyFill="1" applyBorder="1" applyAlignment="1" applyProtection="1">
      <alignment horizontal="right"/>
    </xf>
    <xf numFmtId="0" fontId="3" fillId="0" borderId="13" xfId="0" applyFont="1" applyFill="1" applyBorder="1" applyAlignment="1" applyProtection="1">
      <alignment horizontal="left"/>
    </xf>
    <xf numFmtId="165" fontId="3" fillId="0" borderId="13" xfId="9" applyNumberFormat="1" applyFont="1" applyFill="1" applyBorder="1" applyAlignment="1" applyProtection="1">
      <alignment horizontal="right"/>
    </xf>
    <xf numFmtId="0" fontId="1" fillId="0" borderId="0" xfId="0" applyFont="1" applyFill="1" applyBorder="1" applyAlignment="1" applyProtection="1">
      <alignment horizontal="left" indent="1"/>
    </xf>
    <xf numFmtId="0" fontId="1" fillId="0" borderId="0" xfId="0" applyFont="1" applyFill="1" applyBorder="1" applyAlignment="1" applyProtection="1">
      <alignment horizontal="left"/>
    </xf>
    <xf numFmtId="165" fontId="15" fillId="0" borderId="13" xfId="0" applyNumberFormat="1" applyFont="1" applyFill="1" applyBorder="1" applyAlignment="1" applyProtection="1">
      <alignment horizontal="left"/>
    </xf>
    <xf numFmtId="0" fontId="1" fillId="0" borderId="0" xfId="0" applyFont="1" applyFill="1" applyBorder="1" applyAlignment="1" applyProtection="1">
      <alignment vertical="center"/>
    </xf>
    <xf numFmtId="0" fontId="1" fillId="0" borderId="10" xfId="0" applyFont="1" applyFill="1" applyBorder="1" applyAlignment="1" applyProtection="1">
      <alignment vertical="center"/>
    </xf>
    <xf numFmtId="0" fontId="0" fillId="3" borderId="12" xfId="0" applyFill="1" applyBorder="1" applyAlignment="1" applyProtection="1">
      <protection locked="0"/>
    </xf>
    <xf numFmtId="0" fontId="0" fillId="3" borderId="12" xfId="0" applyFill="1" applyBorder="1" applyProtection="1">
      <protection locked="0"/>
    </xf>
    <xf numFmtId="0" fontId="1" fillId="3" borderId="2" xfId="0" applyFont="1" applyFill="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5" xfId="0" applyBorder="1" applyAlignment="1" applyProtection="1">
      <alignment vertical="center"/>
      <protection locked="0"/>
    </xf>
    <xf numFmtId="0" fontId="9" fillId="0" borderId="10" xfId="0" applyFont="1" applyFill="1" applyBorder="1" applyAlignment="1" applyProtection="1">
      <alignment horizontal="left" vertical="top" wrapText="1" indent="1"/>
    </xf>
    <xf numFmtId="0" fontId="0" fillId="0" borderId="0" xfId="0" applyAlignment="1" applyProtection="1">
      <alignment horizontal="left" wrapText="1" indent="1"/>
    </xf>
    <xf numFmtId="0" fontId="0" fillId="0" borderId="11" xfId="0" applyBorder="1" applyAlignment="1" applyProtection="1">
      <alignment horizontal="left" wrapText="1" indent="1"/>
    </xf>
    <xf numFmtId="0" fontId="1" fillId="3" borderId="2" xfId="0" applyFont="1" applyFill="1" applyBorder="1" applyAlignment="1" applyProtection="1">
      <alignment horizontal="left" vertical="center" indent="1" shrinkToFit="1"/>
      <protection locked="0"/>
    </xf>
    <xf numFmtId="0" fontId="1" fillId="3" borderId="8" xfId="0" applyFont="1" applyFill="1" applyBorder="1" applyAlignment="1" applyProtection="1">
      <alignment horizontal="left" vertical="center" indent="1" shrinkToFit="1"/>
      <protection locked="0"/>
    </xf>
    <xf numFmtId="0" fontId="1" fillId="3" borderId="5" xfId="0" applyFont="1" applyFill="1" applyBorder="1" applyAlignment="1" applyProtection="1">
      <alignment horizontal="left" vertical="center" indent="1" shrinkToFit="1"/>
      <protection locked="0"/>
    </xf>
    <xf numFmtId="0" fontId="9" fillId="0" borderId="3" xfId="0" applyFont="1" applyFill="1" applyBorder="1" applyAlignment="1" applyProtection="1">
      <alignment horizontal="left" vertical="top" wrapText="1" indent="1"/>
    </xf>
    <xf numFmtId="0" fontId="9" fillId="0" borderId="9" xfId="0" applyFont="1" applyFill="1" applyBorder="1" applyAlignment="1" applyProtection="1">
      <alignment horizontal="left" vertical="top" wrapText="1" indent="1"/>
    </xf>
    <xf numFmtId="0" fontId="9" fillId="0" borderId="6" xfId="0" applyFont="1" applyFill="1" applyBorder="1" applyAlignment="1" applyProtection="1">
      <alignment horizontal="left" vertical="top" wrapText="1" indent="1"/>
    </xf>
    <xf numFmtId="0" fontId="9" fillId="0" borderId="1" xfId="0" applyFont="1" applyFill="1" applyBorder="1" applyAlignment="1" applyProtection="1">
      <alignment horizontal="left" vertical="top" wrapText="1" indent="1"/>
    </xf>
    <xf numFmtId="0" fontId="0" fillId="0" borderId="7" xfId="0" applyBorder="1" applyAlignment="1" applyProtection="1">
      <alignment horizontal="left" wrapText="1" indent="1"/>
    </xf>
    <xf numFmtId="0" fontId="0" fillId="0" borderId="4" xfId="0" applyBorder="1" applyAlignment="1" applyProtection="1">
      <alignment horizontal="left" wrapText="1" indent="1"/>
    </xf>
    <xf numFmtId="0" fontId="16" fillId="0" borderId="0" xfId="0" applyFont="1" applyFill="1" applyBorder="1" applyAlignment="1" applyProtection="1">
      <alignment horizontal="left" vertical="center" shrinkToFit="1"/>
    </xf>
    <xf numFmtId="0" fontId="17" fillId="0" borderId="0" xfId="0" applyFont="1" applyBorder="1" applyAlignment="1">
      <alignment horizontal="left" shrinkToFit="1"/>
    </xf>
    <xf numFmtId="0" fontId="17" fillId="0" borderId="0" xfId="0" applyFont="1" applyAlignment="1">
      <alignment horizontal="left" shrinkToFit="1"/>
    </xf>
    <xf numFmtId="0" fontId="16"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cellXfs>
  <cellStyles count="11">
    <cellStyle name="Comma" xfId="10" builtinId="3"/>
    <cellStyle name="Comma 2" xfId="6"/>
    <cellStyle name="Currency" xfId="9" builtinId="4"/>
    <cellStyle name="Currency 2" xfId="2"/>
    <cellStyle name="Currency 3" xfId="3"/>
    <cellStyle name="Normal" xfId="0" builtinId="0"/>
    <cellStyle name="Normal 2" xfId="5"/>
    <cellStyle name="Percent" xfId="1" builtinId="5"/>
    <cellStyle name="Percent 2" xfId="4"/>
    <cellStyle name="Percent 3" xfId="7"/>
    <cellStyle name="Percent 4" xfId="8"/>
  </cellStyles>
  <dxfs count="45">
    <dxf>
      <font>
        <b val="0"/>
        <i val="0"/>
        <strike val="0"/>
        <condense val="0"/>
        <extend val="0"/>
        <outline val="0"/>
        <shadow val="0"/>
        <u val="none"/>
        <vertAlign val="baseline"/>
        <sz val="9"/>
        <color auto="1"/>
        <name val="Arial"/>
        <scheme val="none"/>
      </font>
      <numFmt numFmtId="165" formatCode="_(&quot;$&quot;* #,##0_);_(&quot;$&quot;* \(#,##0\);_(&quot;$&quot;* &quot;-&quot;??_);_(@_)"/>
      <fill>
        <patternFill patternType="none">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fill>
        <patternFill patternType="none">
          <fgColor indexed="64"/>
          <bgColor rgb="FFFFFF00"/>
        </patternFill>
      </fill>
      <alignment horizontal="left" vertical="bottom" textRotation="0" wrapText="1" indent="1" justifyLastLine="0" shrinkToFit="0" readingOrder="0"/>
      <protection locked="0" hidden="0"/>
    </dxf>
    <dxf>
      <protection locked="1" hidden="0"/>
    </dxf>
    <dxf>
      <fill>
        <patternFill patternType="none">
          <fgColor indexed="64"/>
          <bgColor rgb="FFFFFF00"/>
        </patternFill>
      </fill>
      <protection locked="0" hidden="0"/>
    </dxf>
    <dxf>
      <fill>
        <patternFill patternType="none">
          <fgColor indexed="64"/>
          <bgColor auto="1"/>
        </patternFill>
      </fill>
      <protection locked="1" hidden="0"/>
    </dxf>
    <dxf>
      <font>
        <b val="0"/>
        <i val="0"/>
        <strike val="0"/>
        <condense val="0"/>
        <extend val="0"/>
        <outline val="0"/>
        <shadow val="0"/>
        <u val="none"/>
        <vertAlign val="baseline"/>
        <sz val="9"/>
        <color auto="1"/>
        <name val="Arial"/>
        <scheme val="none"/>
      </font>
      <numFmt numFmtId="165" formatCode="_(&quot;$&quot;* #,##0_);_(&quot;$&quot;* \(#,##0\);_(&quot;$&quot;*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165" formatCode="_(&quot;$&quot;* #,##0_);_(&quot;$&quot;* \(#,##0\);_(&quot;$&quot;* &quot;-&quot;??_);_(@_)"/>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0" indent="1" justifyLastLine="0" shrinkToFit="0" readingOrder="0"/>
      <protection locked="1" hidden="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left" vertical="bottom" textRotation="0" wrapText="0" indent="1" justifyLastLine="0" shrinkToFit="0" readingOrder="0"/>
      <protection locked="1" hidden="0"/>
    </dxf>
    <dxf>
      <protection locked="1" hidden="0"/>
    </dxf>
    <dxf>
      <fill>
        <patternFill patternType="none">
          <fgColor indexed="64"/>
          <bgColor auto="1"/>
        </patternFill>
      </fill>
      <protection locked="1" hidden="0"/>
    </dxf>
    <dxf>
      <fill>
        <patternFill patternType="none">
          <fgColor indexed="64"/>
          <bgColor auto="1"/>
        </patternFill>
      </fill>
      <protection locked="1" hidden="0"/>
    </dxf>
    <dxf>
      <font>
        <b val="0"/>
        <i val="0"/>
        <strike val="0"/>
        <condense val="0"/>
        <extend val="0"/>
        <outline val="0"/>
        <shadow val="0"/>
        <u val="none"/>
        <vertAlign val="baseline"/>
        <sz val="9"/>
        <color auto="1"/>
        <name val="Arial"/>
        <scheme val="none"/>
      </font>
      <numFmt numFmtId="165" formatCode="_(&quot;$&quot;* #,##0_);_(&quot;$&quot;* \(#,##0\);_(&quot;$&quot;*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165" formatCode="_(&quot;$&quot;* #,##0_);_(&quot;$&quot;* \(#,##0\);_(&quot;$&quot;* &quot;-&quot;??_);_(@_)"/>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0" indent="1" justifyLastLine="0" shrinkToFit="0" readingOrder="0"/>
      <protection locked="1" hidden="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left" vertical="bottom" textRotation="0" wrapText="0" indent="1" justifyLastLine="0" shrinkToFit="0" readingOrder="0"/>
      <protection locked="1" hidden="0"/>
    </dxf>
    <dxf>
      <protection locked="1" hidden="0"/>
    </dxf>
    <dxf>
      <fill>
        <patternFill patternType="none">
          <fgColor indexed="64"/>
          <bgColor auto="1"/>
        </patternFill>
      </fill>
      <protection locked="1" hidden="0"/>
    </dxf>
    <dxf>
      <fill>
        <patternFill patternType="none">
          <fgColor indexed="64"/>
          <bgColor auto="1"/>
        </patternFill>
      </fill>
      <protection locked="1" hidden="0"/>
    </dxf>
    <dxf>
      <font>
        <b val="0"/>
        <i val="0"/>
        <strike val="0"/>
        <condense val="0"/>
        <extend val="0"/>
        <outline val="0"/>
        <shadow val="0"/>
        <u val="none"/>
        <vertAlign val="baseline"/>
        <sz val="9"/>
        <color auto="1"/>
        <name val="Arial"/>
        <scheme val="none"/>
      </font>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9"/>
        <color auto="1"/>
        <name val="Arial"/>
        <scheme val="none"/>
      </font>
      <numFmt numFmtId="32" formatCode="_(&quot;$&quot;* #,##0_);_(&quot;$&quot;* \(#,##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numFmt numFmtId="164" formatCode="#,##0.000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9"/>
        <color auto="1"/>
        <name val="Arial"/>
        <scheme val="none"/>
      </font>
      <numFmt numFmtId="164" formatCode="#,##0.0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center" textRotation="0" wrapText="1" indent="1" justifyLastLine="0" shrinkToFit="0" readingOrder="0"/>
      <protection locked="0" hidden="0"/>
    </dxf>
    <dxf>
      <border outline="0">
        <left style="thick">
          <color indexed="64"/>
        </left>
        <right style="thick">
          <color indexed="64"/>
        </right>
        <top style="medium">
          <color indexed="64"/>
        </top>
        <bottom style="medium">
          <color indexed="64"/>
        </bottom>
      </border>
    </dxf>
    <dxf>
      <fill>
        <patternFill patternType="none">
          <fgColor indexed="64"/>
          <bgColor auto="1"/>
        </patternFill>
      </fill>
    </dxf>
    <dxf>
      <border outline="0">
        <bottom style="thin">
          <color theme="0" tint="-0.499984740745262"/>
        </bottom>
      </border>
    </dxf>
    <dxf>
      <font>
        <b/>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Arial"/>
        <scheme val="none"/>
      </font>
      <numFmt numFmtId="34" formatCode="_(&quot;$&quot;* #,##0.00_);_(&quot;$&quot;* \(#,##0.00\);_(&quot;$&quot;* &quot;-&quot;??_);_(@_)"/>
      <fill>
        <patternFill patternType="none">
          <fgColor indexed="64"/>
          <bgColor auto="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9"/>
        <color auto="1"/>
        <name val="Arial"/>
        <scheme val="none"/>
      </font>
      <numFmt numFmtId="14" formatCode="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9"/>
        <color auto="1"/>
        <name val="Arial"/>
        <scheme val="none"/>
      </font>
      <numFmt numFmtId="14" formatCode="0.00%"/>
      <fill>
        <patternFill patternType="solid">
          <fgColor indexed="64"/>
          <bgColor rgb="FFFFFF00"/>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9"/>
        <color auto="1"/>
        <name val="Arial"/>
        <scheme val="none"/>
      </font>
      <numFmt numFmtId="32" formatCode="_(&quot;$&quot;* #,##0_);_(&quot;$&quot;* \(#,##0\);_(&quot;$&quot;* &quot;-&quot;_);_(@_)"/>
      <fill>
        <patternFill patternType="solid">
          <fgColor indexed="64"/>
          <bgColor rgb="FFFFFF00"/>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9"/>
        <color auto="1"/>
        <name val="Arial"/>
        <scheme val="none"/>
      </font>
      <numFmt numFmtId="32" formatCode="_(&quot;$&quot;* #,##0_);_(&quot;$&quot;* \(#,##0\);_(&quot;$&quot;* &quot;-&quot;_);_(@_)"/>
      <fill>
        <patternFill patternType="solid">
          <fgColor indexed="64"/>
          <bgColor rgb="FFFFFF00"/>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numFmt numFmtId="164" formatCode="#,##0.000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9"/>
        <color auto="1"/>
        <name val="Arial"/>
        <scheme val="none"/>
      </font>
      <numFmt numFmtId="164" formatCode="#,##0.0000"/>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00"/>
        </patternFill>
      </fill>
      <alignment horizontal="left" vertical="center" textRotation="0" wrapText="1" indent="1" justifyLastLine="0" shrinkToFit="0" readingOrder="0"/>
      <protection locked="0" hidden="0"/>
    </dxf>
    <dxf>
      <border outline="0">
        <left style="thick">
          <color indexed="64"/>
        </left>
        <right style="thick">
          <color indexed="64"/>
        </right>
        <top style="medium">
          <color indexed="64"/>
        </top>
        <bottom style="medium">
          <color indexed="64"/>
        </bottom>
      </border>
    </dxf>
    <dxf>
      <fill>
        <patternFill patternType="none">
          <fgColor indexed="64"/>
          <bgColor auto="1"/>
        </patternFill>
      </fill>
      <protection locked="0" hidden="0"/>
    </dxf>
    <dxf>
      <border outline="0">
        <bottom style="thin">
          <color theme="0" tint="-0.499984740745262"/>
        </bottom>
      </border>
    </dxf>
    <dxf>
      <font>
        <b/>
      </font>
      <fill>
        <patternFill patternType="none">
          <fgColor indexed="64"/>
          <bgColor auto="1"/>
        </patternFill>
      </fill>
      <alignment vertical="center" textRotation="0" wrapText="1" indent="0" justifyLastLine="0" shrinkToFit="0" readingOrder="0"/>
    </dxf>
  </dxfs>
  <tableStyles count="0" defaultTableStyle="TableStyleMedium9" defaultPivotStyle="PivotStyleLight16"/>
  <colors>
    <mruColors>
      <color rgb="FFFFFF93"/>
      <color rgb="FFFFFF99"/>
      <color rgb="FFFDD97F"/>
      <color rgb="FFFFFF66"/>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B5:G44" totalsRowCount="1" headerRowDxfId="44" dataDxfId="42" headerRowBorderDxfId="43" tableBorderDxfId="41">
  <tableColumns count="6">
    <tableColumn id="1" name="Position / Job Title" totalsRowLabel="Totals/Averages:" dataDxfId="40" totalsRowDxfId="39"/>
    <tableColumn id="3" name="FTE" totalsRowFunction="sum" dataDxfId="38" totalsRowDxfId="37"/>
    <tableColumn id="4" name="Cost" totalsRowFunction="sum" dataDxfId="36" totalsRowDxfId="35"/>
    <tableColumn id="5" name="Annual Salary" totalsRowFunction="custom" dataDxfId="34" totalsRowDxfId="33">
      <totalsRowFormula>IFERROR(SUBTOTAL(101,Table1[Annual Salary]),0)</totalsRowFormula>
    </tableColumn>
    <tableColumn id="7" name="Fringe Benefit &amp; Payroll Tax Rate" totalsRowFunction="custom" dataDxfId="32" totalsRowDxfId="31" dataCellStyle="Percent">
      <totalsRowFormula>IFERROR(SUBTOTAL(101,Table1[Fringe Benefit &amp; Payroll Tax Rate]),0)</totalsRowFormula>
    </tableColumn>
    <tableColumn id="8" name="Fringe Benefit &amp; Payroll Tax Cost" totalsRowFunction="sum" dataDxfId="30" totalsRowDxfId="29" dataCellStyle="Currency">
      <calculatedColumnFormula>+IF(F6="","",ROUND(D6*F6,2))</calculatedColumnFormula>
    </tableColumn>
  </tableColumns>
  <tableStyleInfo name="TableStyleLight15" showFirstColumn="0" showLastColumn="0" showRowStripes="1" showColumnStripes="0"/>
</table>
</file>

<file path=xl/tables/table2.xml><?xml version="1.0" encoding="utf-8"?>
<table xmlns="http://schemas.openxmlformats.org/spreadsheetml/2006/main" id="2" name="Table13" displayName="Table13" ref="B48:D74" totalsRowCount="1" headerRowDxfId="28" dataDxfId="26" headerRowBorderDxfId="27" tableBorderDxfId="25">
  <tableColumns count="3">
    <tableColumn id="1" name="Position / Job Title" totalsRowLabel="Totals/Averages:" dataDxfId="24" totalsRowDxfId="23"/>
    <tableColumn id="3" name="FTE" totalsRowFunction="sum" dataDxfId="22" totalsRowDxfId="21"/>
    <tableColumn id="4" name="Cost" totalsRowFunction="sum" dataDxfId="20" totalsRowDxfId="19"/>
  </tableColumns>
  <tableStyleInfo name="TableStyleLight15" showFirstColumn="0" showLastColumn="0" showRowStripes="1" showColumnStripes="0"/>
</table>
</file>

<file path=xl/tables/table3.xml><?xml version="1.0" encoding="utf-8"?>
<table xmlns="http://schemas.openxmlformats.org/spreadsheetml/2006/main" id="3" name="Table3" displayName="Table3" ref="B6:C27" totalsRowCount="1" headerRowDxfId="18" dataDxfId="17" totalsRowDxfId="16">
  <tableColumns count="2">
    <tableColumn id="1" name="Cost Entry" totalsRowLabel="Total" dataDxfId="15" totalsRowDxfId="14"/>
    <tableColumn id="3" name="Cost" totalsRowFunction="sum" dataDxfId="13" totalsRowDxfId="12" dataCellStyle="Currency"/>
  </tableColumns>
  <tableStyleInfo name="TableStyleLight15" showFirstColumn="0" showLastColumn="0" showRowStripes="1" showColumnStripes="0"/>
</table>
</file>

<file path=xl/tables/table4.xml><?xml version="1.0" encoding="utf-8"?>
<table xmlns="http://schemas.openxmlformats.org/spreadsheetml/2006/main" id="4" name="Table35" displayName="Table35" ref="B31:C40" totalsRowCount="1" headerRowDxfId="11" dataDxfId="10" totalsRowDxfId="9">
  <tableColumns count="2">
    <tableColumn id="1" name="Cost Entry" totalsRowLabel="Total" dataDxfId="8" totalsRowDxfId="7"/>
    <tableColumn id="3" name="Cost" totalsRowFunction="sum" dataDxfId="6" totalsRowDxfId="5" dataCellStyle="Currency"/>
  </tableColumns>
  <tableStyleInfo name="TableStyleLight15" showFirstColumn="0" showLastColumn="0" showRowStripes="1" showColumnStripes="0"/>
</table>
</file>

<file path=xl/tables/table5.xml><?xml version="1.0" encoding="utf-8"?>
<table xmlns="http://schemas.openxmlformats.org/spreadsheetml/2006/main" id="6" name="Table357" displayName="Table357" ref="B44:C45" headerRowDxfId="4" dataDxfId="3" totalsRowDxfId="2">
  <tableColumns count="2">
    <tableColumn id="1" name="*Describe the service that you have designated as &quot;in-kind&quot; below; identify the value of the service as the cost." totalsRowLabel="Total" dataDxfId="1"/>
    <tableColumn id="3" name="Cost" totalsRowFunction="sum" dataDxfId="0" dataCellStyle="Currency"/>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I28"/>
  <sheetViews>
    <sheetView showGridLines="0" tabSelected="1" topLeftCell="A5" zoomScaleNormal="100" workbookViewId="0">
      <selection activeCell="C15" sqref="C15:F15"/>
    </sheetView>
  </sheetViews>
  <sheetFormatPr defaultRowHeight="13.2" x14ac:dyDescent="0.25"/>
  <cols>
    <col min="1" max="1" width="1.33203125" style="12" customWidth="1"/>
    <col min="2" max="2" width="29.109375" style="12" customWidth="1"/>
    <col min="3" max="5" width="9.77734375" style="12" customWidth="1"/>
    <col min="6" max="6" width="10.33203125" style="12" bestFit="1" customWidth="1"/>
    <col min="7" max="9" width="9.77734375" style="12" customWidth="1"/>
    <col min="10" max="16384" width="8.88671875" style="12"/>
  </cols>
  <sheetData>
    <row r="2" spans="2:9" ht="13.2" customHeight="1" x14ac:dyDescent="0.25">
      <c r="B2" s="44" t="s">
        <v>196</v>
      </c>
      <c r="C2" s="13"/>
    </row>
    <row r="3" spans="2:9" ht="13.2" customHeight="1" x14ac:dyDescent="0.25">
      <c r="B3" s="86" t="s">
        <v>177</v>
      </c>
      <c r="C3" s="87"/>
      <c r="D3" s="87"/>
      <c r="E3" s="87"/>
      <c r="F3" s="87"/>
      <c r="G3" s="87"/>
      <c r="H3" s="87"/>
      <c r="I3" s="88"/>
    </row>
    <row r="4" spans="2:9" ht="54" customHeight="1" x14ac:dyDescent="0.25">
      <c r="B4" s="80" t="s">
        <v>210</v>
      </c>
      <c r="C4" s="81"/>
      <c r="D4" s="81"/>
      <c r="E4" s="81"/>
      <c r="F4" s="81"/>
      <c r="G4" s="81"/>
      <c r="H4" s="81"/>
      <c r="I4" s="82"/>
    </row>
    <row r="5" spans="2:9" ht="26.4" customHeight="1" x14ac:dyDescent="0.25">
      <c r="B5" s="80" t="s">
        <v>178</v>
      </c>
      <c r="C5" s="81"/>
      <c r="D5" s="81"/>
      <c r="E5" s="81"/>
      <c r="F5" s="81"/>
      <c r="G5" s="81"/>
      <c r="H5" s="81"/>
      <c r="I5" s="82"/>
    </row>
    <row r="6" spans="2:9" ht="13.2" customHeight="1" x14ac:dyDescent="0.25">
      <c r="B6" s="80" t="s">
        <v>179</v>
      </c>
      <c r="C6" s="81"/>
      <c r="D6" s="81"/>
      <c r="E6" s="81"/>
      <c r="F6" s="81"/>
      <c r="G6" s="81"/>
      <c r="H6" s="81"/>
      <c r="I6" s="82"/>
    </row>
    <row r="7" spans="2:9" ht="13.2" customHeight="1" x14ac:dyDescent="0.25">
      <c r="B7" s="80" t="s">
        <v>209</v>
      </c>
      <c r="C7" s="81"/>
      <c r="D7" s="81"/>
      <c r="E7" s="81"/>
      <c r="F7" s="81"/>
      <c r="G7" s="81"/>
      <c r="H7" s="81"/>
      <c r="I7" s="82"/>
    </row>
    <row r="8" spans="2:9" ht="26.4" customHeight="1" x14ac:dyDescent="0.25">
      <c r="B8" s="80" t="s">
        <v>208</v>
      </c>
      <c r="C8" s="81"/>
      <c r="D8" s="81"/>
      <c r="E8" s="81"/>
      <c r="F8" s="81"/>
      <c r="G8" s="81"/>
      <c r="H8" s="81"/>
      <c r="I8" s="82"/>
    </row>
    <row r="9" spans="2:9" ht="39.75" customHeight="1" x14ac:dyDescent="0.25">
      <c r="B9" s="80" t="s">
        <v>181</v>
      </c>
      <c r="C9" s="81"/>
      <c r="D9" s="81"/>
      <c r="E9" s="81"/>
      <c r="F9" s="81"/>
      <c r="G9" s="81"/>
      <c r="H9" s="81"/>
      <c r="I9" s="82"/>
    </row>
    <row r="10" spans="2:9" ht="39.75" customHeight="1" x14ac:dyDescent="0.25">
      <c r="B10" s="80" t="s">
        <v>181</v>
      </c>
      <c r="C10" s="81"/>
      <c r="D10" s="81"/>
      <c r="E10" s="81"/>
      <c r="F10" s="81"/>
      <c r="G10" s="81"/>
      <c r="H10" s="81"/>
      <c r="I10" s="82"/>
    </row>
    <row r="11" spans="2:9" ht="26.4" customHeight="1" x14ac:dyDescent="0.25">
      <c r="B11" s="89" t="s">
        <v>180</v>
      </c>
      <c r="C11" s="90"/>
      <c r="D11" s="90"/>
      <c r="E11" s="90"/>
      <c r="F11" s="90"/>
      <c r="G11" s="90"/>
      <c r="H11" s="90"/>
      <c r="I11" s="91"/>
    </row>
    <row r="12" spans="2:9" ht="13.2" customHeight="1" x14ac:dyDescent="0.25"/>
    <row r="13" spans="2:9" ht="13.2" customHeight="1" x14ac:dyDescent="0.25">
      <c r="B13" s="44" t="s">
        <v>197</v>
      </c>
      <c r="C13" s="83"/>
      <c r="D13" s="84"/>
      <c r="E13" s="84"/>
      <c r="F13" s="84"/>
      <c r="G13" s="84"/>
      <c r="H13" s="84"/>
      <c r="I13" s="85"/>
    </row>
    <row r="14" spans="2:9" ht="13.2" customHeight="1" x14ac:dyDescent="0.25">
      <c r="C14" s="13"/>
    </row>
    <row r="15" spans="2:9" ht="13.2" customHeight="1" x14ac:dyDescent="0.25">
      <c r="B15" s="44" t="s">
        <v>207</v>
      </c>
      <c r="C15" s="77"/>
      <c r="D15" s="78"/>
      <c r="E15" s="78"/>
      <c r="F15" s="79"/>
      <c r="G15" s="74"/>
      <c r="H15" s="73"/>
    </row>
    <row r="16" spans="2:9" ht="13.2" customHeight="1" x14ac:dyDescent="0.25"/>
    <row r="17" spans="1:5" ht="13.2" customHeight="1" x14ac:dyDescent="0.25">
      <c r="B17" s="44" t="s">
        <v>188</v>
      </c>
    </row>
    <row r="18" spans="1:5" ht="13.2" customHeight="1" x14ac:dyDescent="0.25">
      <c r="B18" s="42" t="s">
        <v>20</v>
      </c>
      <c r="D18" s="37"/>
      <c r="E18" s="38"/>
    </row>
    <row r="19" spans="1:5" ht="13.2" customHeight="1" x14ac:dyDescent="0.25">
      <c r="B19" s="42" t="s">
        <v>21</v>
      </c>
      <c r="D19" s="37"/>
      <c r="E19" s="39"/>
    </row>
    <row r="20" spans="1:5" ht="13.2" customHeight="1" x14ac:dyDescent="0.25">
      <c r="B20" s="42" t="s">
        <v>174</v>
      </c>
      <c r="C20" s="75"/>
      <c r="D20" s="41" t="s">
        <v>189</v>
      </c>
      <c r="E20" s="76"/>
    </row>
    <row r="21" spans="1:5" ht="13.2" customHeight="1" x14ac:dyDescent="0.25">
      <c r="B21" s="42" t="s">
        <v>175</v>
      </c>
      <c r="C21" s="75"/>
      <c r="D21" s="41" t="s">
        <v>189</v>
      </c>
      <c r="E21" s="76"/>
    </row>
    <row r="22" spans="1:5" ht="13.2" customHeight="1" x14ac:dyDescent="0.25">
      <c r="A22" s="14"/>
      <c r="B22" s="42" t="s">
        <v>176</v>
      </c>
      <c r="D22" s="40"/>
    </row>
    <row r="23" spans="1:5" ht="13.2" customHeight="1" x14ac:dyDescent="0.25">
      <c r="A23" s="14"/>
    </row>
    <row r="24" spans="1:5" ht="13.2" customHeight="1" x14ac:dyDescent="0.25">
      <c r="A24" s="14"/>
      <c r="B24" s="44" t="s">
        <v>198</v>
      </c>
    </row>
    <row r="25" spans="1:5" ht="13.2" customHeight="1" x14ac:dyDescent="0.25">
      <c r="B25" s="42" t="s">
        <v>190</v>
      </c>
      <c r="C25" s="13"/>
      <c r="D25" s="43"/>
    </row>
    <row r="26" spans="1:5" ht="13.2" customHeight="1" x14ac:dyDescent="0.25">
      <c r="B26" s="42" t="s">
        <v>191</v>
      </c>
      <c r="C26" s="13"/>
      <c r="D26" s="43"/>
    </row>
    <row r="27" spans="1:5" ht="13.2" customHeight="1" x14ac:dyDescent="0.25">
      <c r="B27" s="42" t="s">
        <v>192</v>
      </c>
      <c r="C27" s="13"/>
      <c r="D27" s="43"/>
    </row>
    <row r="28" spans="1:5" ht="13.2" customHeight="1" x14ac:dyDescent="0.25">
      <c r="B28" s="42" t="s">
        <v>193</v>
      </c>
      <c r="C28" s="13"/>
      <c r="D28" s="43"/>
    </row>
  </sheetData>
  <sheetProtection algorithmName="SHA-512" hashValue="r/0PYHdhZ92vnziw5tpI1oez2OTgW3an2h5E0IHRvW0Vn0abSXmOlxiu3UWRa9s1b+bGMsSD2EIaNZ6WGmAXZQ==" saltValue="NUcEOowfks7C/G3cZpPZyQ==" spinCount="100000" sheet="1" objects="1" scenarios="1"/>
  <mergeCells count="11">
    <mergeCell ref="C15:F15"/>
    <mergeCell ref="B10:I10"/>
    <mergeCell ref="C13:I13"/>
    <mergeCell ref="B3:I3"/>
    <mergeCell ref="B5:I5"/>
    <mergeCell ref="B7:I7"/>
    <mergeCell ref="B6:I6"/>
    <mergeCell ref="B11:I11"/>
    <mergeCell ref="B4:I4"/>
    <mergeCell ref="B8:I8"/>
    <mergeCell ref="B9:I9"/>
  </mergeCells>
  <dataValidations count="5">
    <dataValidation type="whole" allowBlank="1" showInputMessage="1" showErrorMessage="1" error="Enter a whole number.  No decimals!" sqref="D18:D19">
      <formula1>0</formula1>
      <formula2>1000000000</formula2>
    </dataValidation>
    <dataValidation type="decimal" operator="greaterThan" allowBlank="1" showInputMessage="1" showErrorMessage="1" error="You must enter a numerical value!" sqref="D25:D28">
      <formula1>0</formula1>
    </dataValidation>
    <dataValidation type="decimal" operator="greaterThanOrEqual" allowBlank="1" showInputMessage="1" showErrorMessage="1" error="You must enter a numerical value!" sqref="D22">
      <formula1>0</formula1>
    </dataValidation>
    <dataValidation allowBlank="1" showInputMessage="1" showErrorMessage="1" sqref="C27:C28"/>
    <dataValidation type="list" allowBlank="1" showInputMessage="1" showErrorMessage="1" sqref="C15:F15">
      <formula1>County</formula1>
    </dataValidation>
  </dataValidations>
  <pageMargins left="0.7" right="0.7" top="0.75" bottom="0.75" header="0.3" footer="0.3"/>
  <pageSetup scale="91" orientation="portrait" r:id="rId1"/>
  <headerFooter>
    <oddHeader>&amp;C&amp;"Arial,Bold"&amp;18&amp;F&amp;14
&amp;"Arial,Regular"&amp;12FOR STATE FISCAL YEAR (SFY) 2015 JULY 1, 2014 - JUNE 30, 2015</oddHeader>
    <oddFooter>&amp;L&amp;A&amp;R&amp;P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H74"/>
  <sheetViews>
    <sheetView showGridLines="0" showRowColHeaders="0" zoomScale="85" zoomScaleNormal="85" workbookViewId="0">
      <pane ySplit="2" topLeftCell="A3" activePane="bottomLeft" state="frozen"/>
      <selection pane="bottomLeft" activeCell="E26" sqref="E26"/>
    </sheetView>
  </sheetViews>
  <sheetFormatPr defaultColWidth="9.109375" defaultRowHeight="13.2" x14ac:dyDescent="0.25"/>
  <cols>
    <col min="1" max="1" width="2.77734375" style="6" customWidth="1"/>
    <col min="2" max="2" width="34.6640625" style="6" customWidth="1"/>
    <col min="3" max="3" width="10.6640625" style="6" customWidth="1"/>
    <col min="4" max="4" width="23.33203125" style="6" customWidth="1"/>
    <col min="5" max="5" width="18.6640625" style="6" customWidth="1"/>
    <col min="6" max="6" width="20.77734375" style="6" customWidth="1"/>
    <col min="7" max="7" width="15.5546875" style="6" customWidth="1"/>
    <col min="8" max="16384" width="9.109375" style="6"/>
  </cols>
  <sheetData>
    <row r="1" spans="2:8" x14ac:dyDescent="0.25">
      <c r="B1" s="1"/>
      <c r="C1" s="1"/>
      <c r="D1" s="1"/>
      <c r="E1" s="1"/>
    </row>
    <row r="2" spans="2:8" ht="21" x14ac:dyDescent="0.35">
      <c r="B2" s="92" t="str">
        <f>+IF('Agency Information-Statistics'!C13="","",'Agency Information-Statistics'!C13)</f>
        <v/>
      </c>
      <c r="C2" s="93"/>
      <c r="D2" s="94"/>
    </row>
    <row r="3" spans="2:8" x14ac:dyDescent="0.25">
      <c r="B3" s="10"/>
      <c r="C3" s="11"/>
    </row>
    <row r="4" spans="2:8" ht="13.8" x14ac:dyDescent="0.25">
      <c r="B4" s="44" t="s">
        <v>194</v>
      </c>
      <c r="C4" s="1"/>
      <c r="D4" s="1"/>
      <c r="E4" s="1"/>
    </row>
    <row r="5" spans="2:8" ht="24" x14ac:dyDescent="0.25">
      <c r="B5" s="46" t="s">
        <v>173</v>
      </c>
      <c r="C5" s="47" t="s">
        <v>183</v>
      </c>
      <c r="D5" s="48" t="s">
        <v>67</v>
      </c>
      <c r="E5" s="48" t="s">
        <v>184</v>
      </c>
      <c r="F5" s="49" t="s">
        <v>185</v>
      </c>
      <c r="G5" s="50" t="s">
        <v>186</v>
      </c>
      <c r="H5" s="7"/>
    </row>
    <row r="6" spans="2:8" x14ac:dyDescent="0.25">
      <c r="B6" s="23"/>
      <c r="C6" s="24"/>
      <c r="D6" s="25"/>
      <c r="E6" s="25"/>
      <c r="F6" s="26"/>
      <c r="G6" s="20" t="str">
        <f t="shared" ref="G6:G43" si="0">+IF(F6="","",ROUND(D6*F6,2))</f>
        <v/>
      </c>
      <c r="H6" s="7"/>
    </row>
    <row r="7" spans="2:8" x14ac:dyDescent="0.25">
      <c r="B7" s="27"/>
      <c r="C7" s="28"/>
      <c r="D7" s="29"/>
      <c r="E7" s="29"/>
      <c r="F7" s="30"/>
      <c r="G7" s="20" t="str">
        <f t="shared" si="0"/>
        <v/>
      </c>
      <c r="H7" s="7"/>
    </row>
    <row r="8" spans="2:8" x14ac:dyDescent="0.25">
      <c r="B8" s="23"/>
      <c r="C8" s="24"/>
      <c r="D8" s="25"/>
      <c r="E8" s="25"/>
      <c r="F8" s="26"/>
      <c r="G8" s="20" t="str">
        <f t="shared" si="0"/>
        <v/>
      </c>
      <c r="H8" s="7"/>
    </row>
    <row r="9" spans="2:8" x14ac:dyDescent="0.25">
      <c r="B9" s="27"/>
      <c r="C9" s="28"/>
      <c r="D9" s="29"/>
      <c r="E9" s="29"/>
      <c r="F9" s="30"/>
      <c r="G9" s="20" t="str">
        <f t="shared" si="0"/>
        <v/>
      </c>
      <c r="H9" s="7"/>
    </row>
    <row r="10" spans="2:8" x14ac:dyDescent="0.25">
      <c r="B10" s="23"/>
      <c r="C10" s="24"/>
      <c r="D10" s="25"/>
      <c r="E10" s="25"/>
      <c r="F10" s="26"/>
      <c r="G10" s="20" t="str">
        <f t="shared" si="0"/>
        <v/>
      </c>
      <c r="H10" s="7"/>
    </row>
    <row r="11" spans="2:8" x14ac:dyDescent="0.25">
      <c r="B11" s="27"/>
      <c r="C11" s="28"/>
      <c r="D11" s="29"/>
      <c r="E11" s="29"/>
      <c r="F11" s="30"/>
      <c r="G11" s="20" t="str">
        <f t="shared" si="0"/>
        <v/>
      </c>
      <c r="H11" s="7"/>
    </row>
    <row r="12" spans="2:8" x14ac:dyDescent="0.25">
      <c r="B12" s="23"/>
      <c r="C12" s="24"/>
      <c r="D12" s="25"/>
      <c r="E12" s="25"/>
      <c r="F12" s="26"/>
      <c r="G12" s="20" t="str">
        <f t="shared" si="0"/>
        <v/>
      </c>
      <c r="H12" s="7"/>
    </row>
    <row r="13" spans="2:8" x14ac:dyDescent="0.25">
      <c r="B13" s="27"/>
      <c r="C13" s="28"/>
      <c r="D13" s="29"/>
      <c r="E13" s="29"/>
      <c r="F13" s="30"/>
      <c r="G13" s="20" t="str">
        <f t="shared" si="0"/>
        <v/>
      </c>
      <c r="H13" s="7"/>
    </row>
    <row r="14" spans="2:8" x14ac:dyDescent="0.25">
      <c r="B14" s="23"/>
      <c r="C14" s="24"/>
      <c r="D14" s="25"/>
      <c r="E14" s="25"/>
      <c r="F14" s="26"/>
      <c r="G14" s="20" t="str">
        <f t="shared" si="0"/>
        <v/>
      </c>
      <c r="H14" s="7"/>
    </row>
    <row r="15" spans="2:8" x14ac:dyDescent="0.25">
      <c r="B15" s="27"/>
      <c r="C15" s="28"/>
      <c r="D15" s="29"/>
      <c r="E15" s="29"/>
      <c r="F15" s="30"/>
      <c r="G15" s="20" t="str">
        <f t="shared" si="0"/>
        <v/>
      </c>
      <c r="H15" s="7"/>
    </row>
    <row r="16" spans="2:8" x14ac:dyDescent="0.25">
      <c r="B16" s="23"/>
      <c r="C16" s="24"/>
      <c r="D16" s="25"/>
      <c r="E16" s="25"/>
      <c r="F16" s="26"/>
      <c r="G16" s="20" t="str">
        <f t="shared" si="0"/>
        <v/>
      </c>
      <c r="H16" s="7"/>
    </row>
    <row r="17" spans="2:8" x14ac:dyDescent="0.25">
      <c r="B17" s="27"/>
      <c r="C17" s="28"/>
      <c r="D17" s="29"/>
      <c r="E17" s="29"/>
      <c r="F17" s="30"/>
      <c r="G17" s="20" t="str">
        <f t="shared" si="0"/>
        <v/>
      </c>
      <c r="H17" s="7"/>
    </row>
    <row r="18" spans="2:8" x14ac:dyDescent="0.25">
      <c r="B18" s="23"/>
      <c r="C18" s="24"/>
      <c r="D18" s="25"/>
      <c r="E18" s="25"/>
      <c r="F18" s="26"/>
      <c r="G18" s="20" t="str">
        <f t="shared" si="0"/>
        <v/>
      </c>
      <c r="H18" s="7"/>
    </row>
    <row r="19" spans="2:8" x14ac:dyDescent="0.25">
      <c r="B19" s="27"/>
      <c r="C19" s="28"/>
      <c r="D19" s="29"/>
      <c r="E19" s="29"/>
      <c r="F19" s="30"/>
      <c r="G19" s="20" t="str">
        <f t="shared" si="0"/>
        <v/>
      </c>
      <c r="H19" s="7"/>
    </row>
    <row r="20" spans="2:8" x14ac:dyDescent="0.25">
      <c r="B20" s="23"/>
      <c r="C20" s="24"/>
      <c r="D20" s="25"/>
      <c r="E20" s="25"/>
      <c r="F20" s="26"/>
      <c r="G20" s="20" t="str">
        <f t="shared" si="0"/>
        <v/>
      </c>
      <c r="H20" s="7"/>
    </row>
    <row r="21" spans="2:8" x14ac:dyDescent="0.25">
      <c r="B21" s="27"/>
      <c r="C21" s="28"/>
      <c r="D21" s="29"/>
      <c r="E21" s="29"/>
      <c r="F21" s="30"/>
      <c r="G21" s="20" t="str">
        <f t="shared" si="0"/>
        <v/>
      </c>
      <c r="H21" s="7"/>
    </row>
    <row r="22" spans="2:8" x14ac:dyDescent="0.25">
      <c r="B22" s="23"/>
      <c r="C22" s="24"/>
      <c r="D22" s="25"/>
      <c r="E22" s="25"/>
      <c r="F22" s="26"/>
      <c r="G22" s="20" t="str">
        <f t="shared" si="0"/>
        <v/>
      </c>
      <c r="H22" s="7"/>
    </row>
    <row r="23" spans="2:8" x14ac:dyDescent="0.25">
      <c r="B23" s="27"/>
      <c r="C23" s="28"/>
      <c r="D23" s="29"/>
      <c r="E23" s="29"/>
      <c r="F23" s="30"/>
      <c r="G23" s="20" t="str">
        <f t="shared" si="0"/>
        <v/>
      </c>
      <c r="H23" s="7"/>
    </row>
    <row r="24" spans="2:8" x14ac:dyDescent="0.25">
      <c r="B24" s="23"/>
      <c r="C24" s="24"/>
      <c r="D24" s="25"/>
      <c r="E24" s="25"/>
      <c r="F24" s="26"/>
      <c r="G24" s="20" t="str">
        <f t="shared" si="0"/>
        <v/>
      </c>
      <c r="H24" s="7"/>
    </row>
    <row r="25" spans="2:8" x14ac:dyDescent="0.25">
      <c r="B25" s="27"/>
      <c r="C25" s="28"/>
      <c r="D25" s="29"/>
      <c r="E25" s="29"/>
      <c r="F25" s="30"/>
      <c r="G25" s="20" t="str">
        <f t="shared" si="0"/>
        <v/>
      </c>
      <c r="H25" s="7"/>
    </row>
    <row r="26" spans="2:8" x14ac:dyDescent="0.25">
      <c r="B26" s="23"/>
      <c r="C26" s="24"/>
      <c r="D26" s="25"/>
      <c r="E26" s="25"/>
      <c r="F26" s="26"/>
      <c r="G26" s="20" t="str">
        <f t="shared" si="0"/>
        <v/>
      </c>
      <c r="H26" s="7"/>
    </row>
    <row r="27" spans="2:8" x14ac:dyDescent="0.25">
      <c r="B27" s="27"/>
      <c r="C27" s="28"/>
      <c r="D27" s="29"/>
      <c r="E27" s="29"/>
      <c r="F27" s="30"/>
      <c r="G27" s="20" t="str">
        <f t="shared" si="0"/>
        <v/>
      </c>
      <c r="H27" s="7"/>
    </row>
    <row r="28" spans="2:8" x14ac:dyDescent="0.25">
      <c r="B28" s="23"/>
      <c r="C28" s="24"/>
      <c r="D28" s="25"/>
      <c r="E28" s="25"/>
      <c r="F28" s="26"/>
      <c r="G28" s="20" t="str">
        <f t="shared" si="0"/>
        <v/>
      </c>
      <c r="H28" s="7"/>
    </row>
    <row r="29" spans="2:8" x14ac:dyDescent="0.25">
      <c r="B29" s="27"/>
      <c r="C29" s="28"/>
      <c r="D29" s="29"/>
      <c r="E29" s="29"/>
      <c r="F29" s="30"/>
      <c r="G29" s="20" t="str">
        <f t="shared" si="0"/>
        <v/>
      </c>
      <c r="H29" s="7"/>
    </row>
    <row r="30" spans="2:8" s="9" customFormat="1" x14ac:dyDescent="0.25">
      <c r="B30" s="23"/>
      <c r="C30" s="24"/>
      <c r="D30" s="25"/>
      <c r="E30" s="25"/>
      <c r="F30" s="26"/>
      <c r="G30" s="20" t="str">
        <f t="shared" si="0"/>
        <v/>
      </c>
      <c r="H30" s="8"/>
    </row>
    <row r="31" spans="2:8" ht="13.2" customHeight="1" x14ac:dyDescent="0.25">
      <c r="B31" s="27"/>
      <c r="C31" s="28"/>
      <c r="D31" s="29"/>
      <c r="E31" s="29"/>
      <c r="F31" s="30"/>
      <c r="G31" s="20" t="str">
        <f t="shared" si="0"/>
        <v/>
      </c>
    </row>
    <row r="32" spans="2:8" ht="13.2" customHeight="1" x14ac:dyDescent="0.25">
      <c r="B32" s="23"/>
      <c r="C32" s="24"/>
      <c r="D32" s="25"/>
      <c r="E32" s="25"/>
      <c r="F32" s="26"/>
      <c r="G32" s="20" t="str">
        <f t="shared" si="0"/>
        <v/>
      </c>
    </row>
    <row r="33" spans="2:7" ht="13.2" customHeight="1" x14ac:dyDescent="0.25">
      <c r="B33" s="27"/>
      <c r="C33" s="28"/>
      <c r="D33" s="29"/>
      <c r="E33" s="29"/>
      <c r="F33" s="30"/>
      <c r="G33" s="20" t="str">
        <f t="shared" si="0"/>
        <v/>
      </c>
    </row>
    <row r="34" spans="2:7" ht="13.2" customHeight="1" x14ac:dyDescent="0.25">
      <c r="B34" s="23"/>
      <c r="C34" s="24"/>
      <c r="D34" s="25"/>
      <c r="E34" s="25"/>
      <c r="F34" s="26"/>
      <c r="G34" s="20" t="str">
        <f t="shared" si="0"/>
        <v/>
      </c>
    </row>
    <row r="35" spans="2:7" ht="13.2" customHeight="1" x14ac:dyDescent="0.25">
      <c r="B35" s="27"/>
      <c r="C35" s="28"/>
      <c r="D35" s="29"/>
      <c r="E35" s="29"/>
      <c r="F35" s="30"/>
      <c r="G35" s="20" t="str">
        <f t="shared" si="0"/>
        <v/>
      </c>
    </row>
    <row r="36" spans="2:7" ht="13.2" customHeight="1" x14ac:dyDescent="0.25">
      <c r="B36" s="23"/>
      <c r="C36" s="24"/>
      <c r="D36" s="25"/>
      <c r="E36" s="25"/>
      <c r="F36" s="26"/>
      <c r="G36" s="20" t="str">
        <f t="shared" si="0"/>
        <v/>
      </c>
    </row>
    <row r="37" spans="2:7" ht="13.2" customHeight="1" x14ac:dyDescent="0.25">
      <c r="B37" s="27"/>
      <c r="C37" s="28"/>
      <c r="D37" s="29"/>
      <c r="E37" s="29"/>
      <c r="F37" s="30"/>
      <c r="G37" s="20" t="str">
        <f t="shared" si="0"/>
        <v/>
      </c>
    </row>
    <row r="38" spans="2:7" ht="13.2" customHeight="1" x14ac:dyDescent="0.25">
      <c r="B38" s="23"/>
      <c r="C38" s="24"/>
      <c r="D38" s="25"/>
      <c r="E38" s="25"/>
      <c r="F38" s="26"/>
      <c r="G38" s="20" t="str">
        <f t="shared" si="0"/>
        <v/>
      </c>
    </row>
    <row r="39" spans="2:7" ht="13.2" customHeight="1" x14ac:dyDescent="0.25">
      <c r="B39" s="27"/>
      <c r="C39" s="28"/>
      <c r="D39" s="29"/>
      <c r="E39" s="29"/>
      <c r="F39" s="30"/>
      <c r="G39" s="20" t="str">
        <f t="shared" si="0"/>
        <v/>
      </c>
    </row>
    <row r="40" spans="2:7" ht="13.2" customHeight="1" x14ac:dyDescent="0.25">
      <c r="B40" s="23"/>
      <c r="C40" s="24"/>
      <c r="D40" s="25"/>
      <c r="E40" s="25"/>
      <c r="F40" s="26"/>
      <c r="G40" s="20" t="str">
        <f t="shared" si="0"/>
        <v/>
      </c>
    </row>
    <row r="41" spans="2:7" ht="13.2" customHeight="1" x14ac:dyDescent="0.25">
      <c r="B41" s="27"/>
      <c r="C41" s="28"/>
      <c r="D41" s="29"/>
      <c r="E41" s="29"/>
      <c r="F41" s="30"/>
      <c r="G41" s="20" t="str">
        <f t="shared" si="0"/>
        <v/>
      </c>
    </row>
    <row r="42" spans="2:7" ht="13.2" customHeight="1" x14ac:dyDescent="0.25">
      <c r="B42" s="23"/>
      <c r="C42" s="24"/>
      <c r="D42" s="25"/>
      <c r="E42" s="25"/>
      <c r="F42" s="26"/>
      <c r="G42" s="20" t="str">
        <f t="shared" si="0"/>
        <v/>
      </c>
    </row>
    <row r="43" spans="2:7" ht="13.2" customHeight="1" x14ac:dyDescent="0.25">
      <c r="B43" s="27"/>
      <c r="C43" s="28"/>
      <c r="D43" s="29"/>
      <c r="E43" s="29"/>
      <c r="F43" s="30"/>
      <c r="G43" s="20" t="str">
        <f t="shared" si="0"/>
        <v/>
      </c>
    </row>
    <row r="44" spans="2:7" ht="13.2" customHeight="1" x14ac:dyDescent="0.25">
      <c r="B44" s="15" t="s">
        <v>187</v>
      </c>
      <c r="C44" s="16">
        <f>SUBTOTAL(109,Table1[FTE])</f>
        <v>0</v>
      </c>
      <c r="D44" s="17">
        <f>SUBTOTAL(109,Table1[Cost])</f>
        <v>0</v>
      </c>
      <c r="E44" s="17">
        <f>IFERROR(SUBTOTAL(101,Table1[Annual Salary]),0)</f>
        <v>0</v>
      </c>
      <c r="F44" s="21">
        <f>IFERROR(SUBTOTAL(101,Table1[Fringe Benefit &amp; Payroll Tax Rate]),0)</f>
        <v>0</v>
      </c>
      <c r="G44" s="22">
        <f>SUBTOTAL(109,Table1[Fringe Benefit &amp; Payroll Tax Cost])</f>
        <v>0</v>
      </c>
    </row>
    <row r="45" spans="2:7" ht="13.2" customHeight="1" x14ac:dyDescent="0.25">
      <c r="B45" s="15"/>
      <c r="C45" s="16"/>
      <c r="D45" s="17"/>
      <c r="E45" s="17"/>
      <c r="F45" s="21"/>
      <c r="G45" s="22"/>
    </row>
    <row r="46" spans="2:7" ht="13.2" customHeight="1" x14ac:dyDescent="0.25">
      <c r="B46" s="15"/>
      <c r="C46" s="16"/>
      <c r="D46" s="17"/>
      <c r="E46" s="17"/>
      <c r="F46" s="21"/>
      <c r="G46" s="22"/>
    </row>
    <row r="47" spans="2:7" ht="13.2" customHeight="1" x14ac:dyDescent="0.25">
      <c r="B47" s="44" t="s">
        <v>195</v>
      </c>
      <c r="C47" s="1"/>
      <c r="D47" s="1"/>
      <c r="E47" s="1"/>
    </row>
    <row r="48" spans="2:7" ht="13.2" customHeight="1" x14ac:dyDescent="0.25">
      <c r="B48" s="46" t="s">
        <v>173</v>
      </c>
      <c r="C48" s="47" t="s">
        <v>183</v>
      </c>
      <c r="D48" s="48" t="s">
        <v>67</v>
      </c>
    </row>
    <row r="49" spans="2:4" ht="13.2" customHeight="1" x14ac:dyDescent="0.25">
      <c r="B49" s="23"/>
      <c r="C49" s="24"/>
      <c r="D49" s="25"/>
    </row>
    <row r="50" spans="2:4" x14ac:dyDescent="0.25">
      <c r="B50" s="27"/>
      <c r="C50" s="28"/>
      <c r="D50" s="29"/>
    </row>
    <row r="51" spans="2:4" x14ac:dyDescent="0.25">
      <c r="B51" s="23"/>
      <c r="C51" s="24"/>
      <c r="D51" s="25"/>
    </row>
    <row r="52" spans="2:4" x14ac:dyDescent="0.25">
      <c r="B52" s="27"/>
      <c r="C52" s="28"/>
      <c r="D52" s="29"/>
    </row>
    <row r="53" spans="2:4" x14ac:dyDescent="0.25">
      <c r="B53" s="23"/>
      <c r="C53" s="24"/>
      <c r="D53" s="25"/>
    </row>
    <row r="54" spans="2:4" x14ac:dyDescent="0.25">
      <c r="B54" s="27"/>
      <c r="C54" s="28"/>
      <c r="D54" s="29"/>
    </row>
    <row r="55" spans="2:4" x14ac:dyDescent="0.25">
      <c r="B55" s="23"/>
      <c r="C55" s="24"/>
      <c r="D55" s="25"/>
    </row>
    <row r="56" spans="2:4" x14ac:dyDescent="0.25">
      <c r="B56" s="27"/>
      <c r="C56" s="28"/>
      <c r="D56" s="29"/>
    </row>
    <row r="57" spans="2:4" x14ac:dyDescent="0.25">
      <c r="B57" s="23"/>
      <c r="C57" s="24"/>
      <c r="D57" s="25"/>
    </row>
    <row r="58" spans="2:4" x14ac:dyDescent="0.25">
      <c r="B58" s="27"/>
      <c r="C58" s="28"/>
      <c r="D58" s="29"/>
    </row>
    <row r="59" spans="2:4" x14ac:dyDescent="0.25">
      <c r="B59" s="23"/>
      <c r="C59" s="24"/>
      <c r="D59" s="25"/>
    </row>
    <row r="60" spans="2:4" x14ac:dyDescent="0.25">
      <c r="B60" s="27"/>
      <c r="C60" s="28"/>
      <c r="D60" s="29"/>
    </row>
    <row r="61" spans="2:4" x14ac:dyDescent="0.25">
      <c r="B61" s="23"/>
      <c r="C61" s="24"/>
      <c r="D61" s="25"/>
    </row>
    <row r="62" spans="2:4" x14ac:dyDescent="0.25">
      <c r="B62" s="31"/>
      <c r="C62" s="32"/>
      <c r="D62" s="33"/>
    </row>
    <row r="63" spans="2:4" x14ac:dyDescent="0.25">
      <c r="B63" s="34"/>
      <c r="C63" s="35"/>
      <c r="D63" s="36"/>
    </row>
    <row r="64" spans="2:4" x14ac:dyDescent="0.25">
      <c r="B64" s="31"/>
      <c r="C64" s="32"/>
      <c r="D64" s="33"/>
    </row>
    <row r="65" spans="2:4" x14ac:dyDescent="0.25">
      <c r="B65" s="34"/>
      <c r="C65" s="35"/>
      <c r="D65" s="36"/>
    </row>
    <row r="66" spans="2:4" x14ac:dyDescent="0.25">
      <c r="B66" s="31"/>
      <c r="C66" s="32"/>
      <c r="D66" s="33"/>
    </row>
    <row r="67" spans="2:4" x14ac:dyDescent="0.25">
      <c r="B67" s="34"/>
      <c r="C67" s="35"/>
      <c r="D67" s="36"/>
    </row>
    <row r="68" spans="2:4" x14ac:dyDescent="0.25">
      <c r="B68" s="31"/>
      <c r="C68" s="32"/>
      <c r="D68" s="33"/>
    </row>
    <row r="69" spans="2:4" x14ac:dyDescent="0.25">
      <c r="B69" s="34"/>
      <c r="C69" s="35"/>
      <c r="D69" s="36"/>
    </row>
    <row r="70" spans="2:4" x14ac:dyDescent="0.25">
      <c r="B70" s="31"/>
      <c r="C70" s="32"/>
      <c r="D70" s="33"/>
    </row>
    <row r="71" spans="2:4" x14ac:dyDescent="0.25">
      <c r="B71" s="34"/>
      <c r="C71" s="35"/>
      <c r="D71" s="36"/>
    </row>
    <row r="72" spans="2:4" x14ac:dyDescent="0.25">
      <c r="B72" s="31"/>
      <c r="C72" s="32"/>
      <c r="D72" s="33"/>
    </row>
    <row r="73" spans="2:4" x14ac:dyDescent="0.25">
      <c r="B73" s="34"/>
      <c r="C73" s="35"/>
      <c r="D73" s="36"/>
    </row>
    <row r="74" spans="2:4" x14ac:dyDescent="0.25">
      <c r="B74" s="15" t="s">
        <v>187</v>
      </c>
      <c r="C74" s="16">
        <f>SUBTOTAL(109,Table13[FTE])</f>
        <v>0</v>
      </c>
      <c r="D74" s="17">
        <f>SUBTOTAL(109,Table13[Cost])</f>
        <v>0</v>
      </c>
    </row>
  </sheetData>
  <sheetProtection algorithmName="SHA-512" hashValue="MU2WeFc6iw+UdIhefSMyGkxbyGQKtu2U1w0nUoHIHdhnmlV9sj2N9zm1OeeYuwwsIpvumyR0UYxECcKcvG7oZQ==" saltValue="CousYcP/k6IhuYKXmRAXYQ==" spinCount="100000" sheet="1" objects="1" scenarios="1"/>
  <mergeCells count="1">
    <mergeCell ref="B2:D2"/>
  </mergeCells>
  <phoneticPr fontId="2" type="noConversion"/>
  <dataValidations xWindow="340" yWindow="251" count="5">
    <dataValidation type="whole" allowBlank="1" showInputMessage="1" showErrorMessage="1" error="ROUND ALL AMOUNTS TO THE NEAREST DOLLAR!!!" sqref="D6:E43 D49:D73">
      <formula1>0</formula1>
      <formula2>100000000</formula2>
    </dataValidation>
    <dataValidation operator="greaterThan" allowBlank="1" showInputMessage="1" showErrorMessage="1" sqref="G6:G43"/>
    <dataValidation type="decimal" operator="greaterThanOrEqual" allowBlank="1" showInputMessage="1" showErrorMessage="1" error="You must enter a number!" sqref="C6:C43 C49:C73">
      <formula1>0</formula1>
    </dataValidation>
    <dataValidation type="list" allowBlank="1" showInputMessage="1" showErrorMessage="1" error="You must select a position from the dropdown list!" sqref="B6:B43 B49:B73">
      <formula1>Personnel</formula1>
    </dataValidation>
    <dataValidation type="decimal" allowBlank="1" showInputMessage="1" showErrorMessage="1" error="You must enter a value between 0% and 100%." sqref="F6:F43">
      <formula1>0</formula1>
      <formula2>1</formula2>
    </dataValidation>
  </dataValidations>
  <printOptions horizontalCentered="1"/>
  <pageMargins left="0.18" right="0.17" top="0.75" bottom="0.28999999999999998" header="0.31" footer="0.17"/>
  <pageSetup scale="76" orientation="portrait" r:id="rId1"/>
  <headerFooter alignWithMargins="0">
    <oddHeader>&amp;C&amp;"Arial,Bold"&amp;12&amp;F</oddHeader>
    <oddFooter>&amp;L&amp;A&amp;R&amp;P of &amp;N</oddFooter>
  </headerFooter>
  <ignoredErrors>
    <ignoredError sqref="G6:G43" unlockedFormula="1"/>
  </ignoredErrors>
  <legacy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6"/>
  <sheetViews>
    <sheetView showGridLines="0" showRowColHeaders="0" zoomScale="85" zoomScaleNormal="85" workbookViewId="0">
      <pane ySplit="2" topLeftCell="A35" activePane="bottomLeft" state="frozen"/>
      <selection pane="bottomLeft" activeCell="E18" sqref="E18"/>
    </sheetView>
  </sheetViews>
  <sheetFormatPr defaultColWidth="9.109375" defaultRowHeight="13.2" x14ac:dyDescent="0.25"/>
  <cols>
    <col min="1" max="1" width="2.77734375" style="6" customWidth="1"/>
    <col min="2" max="2" width="54.21875" style="6" customWidth="1"/>
    <col min="3" max="3" width="35.77734375" style="6" customWidth="1"/>
    <col min="4" max="4" width="2.77734375" style="6" customWidth="1"/>
    <col min="5" max="5" width="18.6640625" style="6" customWidth="1"/>
    <col min="6" max="6" width="14.33203125" style="6" customWidth="1"/>
    <col min="7" max="7" width="10.6640625" style="6" customWidth="1"/>
    <col min="8" max="16384" width="9.109375" style="6"/>
  </cols>
  <sheetData>
    <row r="1" spans="1:6" x14ac:dyDescent="0.25">
      <c r="A1" s="1"/>
      <c r="B1" s="1"/>
      <c r="C1" s="1"/>
      <c r="D1" s="1"/>
      <c r="E1" s="1"/>
      <c r="F1" s="1"/>
    </row>
    <row r="2" spans="1:6" ht="21" x14ac:dyDescent="0.25">
      <c r="A2" s="10"/>
      <c r="B2" s="95" t="str">
        <f>+IF('Agency Information-Statistics'!C13="","",'Agency Information-Statistics'!C13)</f>
        <v/>
      </c>
      <c r="C2" s="96"/>
    </row>
    <row r="3" spans="1:6" x14ac:dyDescent="0.25">
      <c r="A3" s="10"/>
      <c r="B3" s="11"/>
      <c r="C3" s="11"/>
      <c r="D3" s="10"/>
      <c r="E3" s="11"/>
      <c r="F3" s="11"/>
    </row>
    <row r="4" spans="1:6" x14ac:dyDescent="0.25">
      <c r="A4" s="10"/>
      <c r="B4" s="11"/>
      <c r="C4" s="11"/>
      <c r="D4" s="10"/>
      <c r="E4" s="11"/>
      <c r="F4" s="11"/>
    </row>
    <row r="5" spans="1:6" ht="13.8" x14ac:dyDescent="0.25">
      <c r="A5" s="1"/>
      <c r="B5" s="44" t="s">
        <v>199</v>
      </c>
      <c r="C5" s="1"/>
      <c r="D5" s="1"/>
      <c r="E5" s="1"/>
      <c r="F5" s="1"/>
    </row>
    <row r="6" spans="1:6" ht="24.9" customHeight="1" x14ac:dyDescent="0.25">
      <c r="B6" s="45" t="s">
        <v>200</v>
      </c>
      <c r="C6" s="18" t="s">
        <v>67</v>
      </c>
    </row>
    <row r="7" spans="1:6" x14ac:dyDescent="0.25">
      <c r="B7" s="42" t="s">
        <v>10</v>
      </c>
      <c r="C7" s="52"/>
    </row>
    <row r="8" spans="1:6" x14ac:dyDescent="0.25">
      <c r="B8" s="42" t="s">
        <v>18</v>
      </c>
      <c r="C8" s="53"/>
    </row>
    <row r="9" spans="1:6" x14ac:dyDescent="0.25">
      <c r="B9" s="42" t="s">
        <v>162</v>
      </c>
      <c r="C9" s="52"/>
    </row>
    <row r="10" spans="1:6" x14ac:dyDescent="0.25">
      <c r="B10" s="42" t="s">
        <v>19</v>
      </c>
      <c r="C10" s="53"/>
    </row>
    <row r="11" spans="1:6" x14ac:dyDescent="0.25">
      <c r="B11" s="42" t="s">
        <v>163</v>
      </c>
      <c r="C11" s="52"/>
    </row>
    <row r="12" spans="1:6" x14ac:dyDescent="0.25">
      <c r="B12" s="42" t="s">
        <v>164</v>
      </c>
      <c r="C12" s="53"/>
    </row>
    <row r="13" spans="1:6" x14ac:dyDescent="0.25">
      <c r="B13" s="42" t="s">
        <v>12</v>
      </c>
      <c r="C13" s="52"/>
    </row>
    <row r="14" spans="1:6" x14ac:dyDescent="0.25">
      <c r="B14" s="42" t="s">
        <v>17</v>
      </c>
      <c r="C14" s="53"/>
    </row>
    <row r="15" spans="1:6" x14ac:dyDescent="0.25">
      <c r="B15" s="42" t="s">
        <v>2</v>
      </c>
      <c r="C15" s="52"/>
    </row>
    <row r="16" spans="1:6" x14ac:dyDescent="0.25">
      <c r="B16" s="42" t="s">
        <v>7</v>
      </c>
      <c r="C16" s="53"/>
    </row>
    <row r="17" spans="2:4" x14ac:dyDescent="0.25">
      <c r="B17" s="42" t="s">
        <v>3</v>
      </c>
      <c r="C17" s="52"/>
    </row>
    <row r="18" spans="2:4" x14ac:dyDescent="0.25">
      <c r="B18" s="42" t="s">
        <v>4</v>
      </c>
      <c r="C18" s="53"/>
    </row>
    <row r="19" spans="2:4" x14ac:dyDescent="0.25">
      <c r="B19" s="42" t="s">
        <v>5</v>
      </c>
      <c r="C19" s="52"/>
    </row>
    <row r="20" spans="2:4" x14ac:dyDescent="0.25">
      <c r="B20" s="42" t="s">
        <v>6</v>
      </c>
      <c r="C20" s="53"/>
    </row>
    <row r="21" spans="2:4" x14ac:dyDescent="0.25">
      <c r="B21" s="42" t="s">
        <v>165</v>
      </c>
      <c r="C21" s="52"/>
    </row>
    <row r="22" spans="2:4" x14ac:dyDescent="0.25">
      <c r="B22" s="42" t="s">
        <v>166</v>
      </c>
      <c r="C22" s="53"/>
    </row>
    <row r="23" spans="2:4" x14ac:dyDescent="0.25">
      <c r="B23" s="42" t="s">
        <v>8</v>
      </c>
      <c r="C23" s="52"/>
    </row>
    <row r="24" spans="2:4" x14ac:dyDescent="0.25">
      <c r="B24" s="42" t="s">
        <v>9</v>
      </c>
      <c r="C24" s="53"/>
    </row>
    <row r="25" spans="2:4" x14ac:dyDescent="0.25">
      <c r="B25" s="42" t="s">
        <v>161</v>
      </c>
      <c r="C25" s="52"/>
    </row>
    <row r="26" spans="2:4" x14ac:dyDescent="0.25">
      <c r="B26" s="42" t="s">
        <v>168</v>
      </c>
      <c r="C26" s="53"/>
      <c r="D26" s="7"/>
    </row>
    <row r="27" spans="2:4" x14ac:dyDescent="0.25">
      <c r="B27" s="51" t="s">
        <v>0</v>
      </c>
      <c r="C27" s="56">
        <f>SUBTOTAL(109,Table3[Cost])</f>
        <v>0</v>
      </c>
    </row>
    <row r="28" spans="2:4" x14ac:dyDescent="0.25">
      <c r="B28" s="51"/>
      <c r="C28" s="56"/>
    </row>
    <row r="29" spans="2:4" x14ac:dyDescent="0.25">
      <c r="B29" s="51"/>
      <c r="C29" s="56"/>
    </row>
    <row r="30" spans="2:4" ht="13.8" x14ac:dyDescent="0.25">
      <c r="B30" s="44" t="s">
        <v>201</v>
      </c>
    </row>
    <row r="31" spans="2:4" x14ac:dyDescent="0.25">
      <c r="B31" s="45" t="s">
        <v>200</v>
      </c>
      <c r="C31" s="18" t="s">
        <v>67</v>
      </c>
    </row>
    <row r="32" spans="2:4" x14ac:dyDescent="0.25">
      <c r="B32" s="42" t="s">
        <v>11</v>
      </c>
      <c r="C32" s="52"/>
    </row>
    <row r="33" spans="2:3" x14ac:dyDescent="0.25">
      <c r="B33" s="42" t="s">
        <v>32</v>
      </c>
      <c r="C33" s="53"/>
    </row>
    <row r="34" spans="2:3" x14ac:dyDescent="0.25">
      <c r="B34" s="42" t="s">
        <v>27</v>
      </c>
      <c r="C34" s="52"/>
    </row>
    <row r="35" spans="2:3" x14ac:dyDescent="0.25">
      <c r="B35" s="42" t="s">
        <v>14</v>
      </c>
      <c r="C35" s="53"/>
    </row>
    <row r="36" spans="2:3" x14ac:dyDescent="0.25">
      <c r="B36" s="42" t="s">
        <v>15</v>
      </c>
      <c r="C36" s="52"/>
    </row>
    <row r="37" spans="2:3" x14ac:dyDescent="0.25">
      <c r="B37" s="42" t="s">
        <v>13</v>
      </c>
      <c r="C37" s="53"/>
    </row>
    <row r="38" spans="2:3" x14ac:dyDescent="0.25">
      <c r="B38" s="42" t="s">
        <v>167</v>
      </c>
      <c r="C38" s="52"/>
    </row>
    <row r="39" spans="2:3" x14ac:dyDescent="0.25">
      <c r="B39" s="42" t="s">
        <v>169</v>
      </c>
      <c r="C39" s="53"/>
    </row>
    <row r="40" spans="2:3" x14ac:dyDescent="0.25">
      <c r="B40" s="51" t="s">
        <v>0</v>
      </c>
      <c r="C40" s="56">
        <f>SUBTOTAL(109,Table35[Cost])</f>
        <v>0</v>
      </c>
    </row>
    <row r="43" spans="2:3" ht="13.8" x14ac:dyDescent="0.25">
      <c r="B43" s="44" t="s">
        <v>202</v>
      </c>
    </row>
    <row r="44" spans="2:3" ht="37.200000000000003" customHeight="1" x14ac:dyDescent="0.25">
      <c r="B44" s="54" t="s">
        <v>170</v>
      </c>
      <c r="C44" s="18" t="s">
        <v>67</v>
      </c>
    </row>
    <row r="45" spans="2:3" ht="154.80000000000001" customHeight="1" x14ac:dyDescent="0.25">
      <c r="B45" s="55"/>
      <c r="C45" s="52"/>
    </row>
    <row r="47" spans="2:3" ht="75" customHeight="1" x14ac:dyDescent="0.25"/>
    <row r="52" ht="4.95" customHeight="1" x14ac:dyDescent="0.25"/>
    <row r="54" ht="4.95" customHeight="1" x14ac:dyDescent="0.25"/>
    <row r="56" ht="4.95" customHeight="1" x14ac:dyDescent="0.25"/>
  </sheetData>
  <sheetProtection algorithmName="SHA-512" hashValue="xUKzVnnw9gJpwNBs/40B18eV0TCyZBCKxt259kc1QYvMmiOAQmMQklEs9WIfiLw4nAHqS2iwNXrw5u1ykKgDmA==" saltValue="SnofCikZphjOv6+XHBt0eQ==" spinCount="100000" sheet="1" objects="1" scenarios="1"/>
  <mergeCells count="1">
    <mergeCell ref="B2:C2"/>
  </mergeCells>
  <dataValidations count="1">
    <dataValidation type="whole" allowBlank="1" showInputMessage="1" showErrorMessage="1" error="ROUND ALL AMOUNTS TO THE NEAREST DOLLAR!!!" sqref="C7:C26 C32:C39 C45">
      <formula1>0</formula1>
      <formula2>100000000</formula2>
    </dataValidation>
  </dataValidations>
  <printOptions horizontalCentered="1"/>
  <pageMargins left="0.18" right="0.17" top="0.75" bottom="0.28999999999999998" header="0.31" footer="0.17"/>
  <pageSetup scale="97" orientation="portrait" r:id="rId1"/>
  <headerFooter alignWithMargins="0">
    <oddHeader>&amp;C&amp;"Arial,Bold"&amp;12&amp;F</oddHeader>
    <oddFooter>&amp;L&amp;A&amp;R&amp;P of &amp;N</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
  <sheetViews>
    <sheetView showGridLines="0" showRowColHeaders="0" zoomScaleNormal="100" workbookViewId="0">
      <pane ySplit="2" topLeftCell="A3" activePane="bottomLeft" state="frozen"/>
      <selection pane="bottomLeft" activeCell="I23" sqref="I23"/>
    </sheetView>
  </sheetViews>
  <sheetFormatPr defaultColWidth="9.109375" defaultRowHeight="13.2" x14ac:dyDescent="0.25"/>
  <cols>
    <col min="1" max="1" width="2.77734375" style="6" customWidth="1"/>
    <col min="2" max="2" width="9.21875" style="6" bestFit="1" customWidth="1"/>
    <col min="3" max="3" width="35.77734375" style="6" customWidth="1"/>
    <col min="4" max="4" width="10.77734375" style="6" customWidth="1"/>
    <col min="5" max="5" width="35.77734375" style="6" customWidth="1"/>
    <col min="6" max="7" width="2.77734375" style="6" customWidth="1"/>
    <col min="8" max="8" width="14.33203125" style="6" customWidth="1"/>
    <col min="9" max="9" width="10.6640625" style="6" customWidth="1"/>
    <col min="10" max="16384" width="9.109375" style="6"/>
  </cols>
  <sheetData>
    <row r="1" spans="2:8" x14ac:dyDescent="0.25">
      <c r="B1" s="1"/>
      <c r="C1" s="1"/>
      <c r="D1" s="1"/>
      <c r="E1" s="1"/>
      <c r="F1" s="1"/>
      <c r="G1" s="1"/>
      <c r="H1" s="1"/>
    </row>
    <row r="2" spans="2:8" ht="21" x14ac:dyDescent="0.25">
      <c r="B2" s="95" t="str">
        <f>+IF('Agency Information-Statistics'!C13="","",'Agency Information-Statistics'!C13)</f>
        <v/>
      </c>
      <c r="C2" s="96"/>
      <c r="D2" s="62"/>
    </row>
    <row r="3" spans="2:8" x14ac:dyDescent="0.25">
      <c r="B3" s="10"/>
      <c r="C3" s="11"/>
      <c r="D3" s="11"/>
      <c r="E3" s="11"/>
      <c r="F3" s="10"/>
      <c r="G3" s="11"/>
      <c r="H3" s="11"/>
    </row>
    <row r="4" spans="2:8" x14ac:dyDescent="0.25">
      <c r="B4" s="1"/>
      <c r="C4" s="1"/>
      <c r="D4" s="63" t="s">
        <v>183</v>
      </c>
      <c r="E4" s="63" t="s">
        <v>206</v>
      </c>
      <c r="F4" s="1"/>
      <c r="G4" s="1"/>
      <c r="H4" s="1"/>
    </row>
    <row r="5" spans="2:8" ht="13.8" x14ac:dyDescent="0.25">
      <c r="B5" s="59" t="str">
        <f>Personnel!B4</f>
        <v>PERSONNEL</v>
      </c>
      <c r="C5" s="57"/>
      <c r="D5" s="57"/>
      <c r="G5" s="7"/>
    </row>
    <row r="6" spans="2:8" x14ac:dyDescent="0.25">
      <c r="B6" s="66" t="s">
        <v>171</v>
      </c>
      <c r="C6" s="60"/>
      <c r="D6" s="64">
        <f>+Table1[[#Totals],[FTE]]</f>
        <v>0</v>
      </c>
      <c r="E6" s="67">
        <f>+Table1[[#Totals],[Cost]]</f>
        <v>0</v>
      </c>
      <c r="G6" s="7"/>
    </row>
    <row r="7" spans="2:8" x14ac:dyDescent="0.25">
      <c r="B7" s="66" t="s">
        <v>172</v>
      </c>
      <c r="C7" s="60"/>
      <c r="D7" s="64"/>
      <c r="E7" s="67">
        <f>+Table1[[#Totals],[Fringe Benefit &amp; Payroll Tax Cost]]</f>
        <v>0</v>
      </c>
      <c r="G7" s="7"/>
    </row>
    <row r="8" spans="2:8" x14ac:dyDescent="0.25">
      <c r="B8" s="66" t="s">
        <v>66</v>
      </c>
      <c r="C8" s="60"/>
      <c r="D8" s="64">
        <f>+Table13[[#Totals],[FTE]]</f>
        <v>0</v>
      </c>
      <c r="E8" s="67">
        <f>+Table13[[#Totals],[Cost]]</f>
        <v>0</v>
      </c>
      <c r="G8" s="7"/>
    </row>
    <row r="9" spans="2:8" x14ac:dyDescent="0.25">
      <c r="B9" s="68" t="s">
        <v>16</v>
      </c>
      <c r="C9" s="61"/>
      <c r="D9" s="65">
        <f>SUM(D6:D8)</f>
        <v>0</v>
      </c>
      <c r="E9" s="69">
        <f>SUM(E6:E8)</f>
        <v>0</v>
      </c>
      <c r="G9" s="7"/>
    </row>
    <row r="10" spans="2:8" x14ac:dyDescent="0.25">
      <c r="B10" s="70"/>
      <c r="E10" s="71"/>
      <c r="F10" s="19"/>
      <c r="G10" s="7"/>
    </row>
    <row r="11" spans="2:8" x14ac:dyDescent="0.25">
      <c r="F11" s="19"/>
      <c r="G11" s="7"/>
    </row>
    <row r="12" spans="2:8" x14ac:dyDescent="0.25">
      <c r="B12" s="70"/>
      <c r="E12" s="71"/>
      <c r="F12" s="19"/>
      <c r="G12" s="7"/>
    </row>
    <row r="13" spans="2:8" ht="13.8" x14ac:dyDescent="0.25">
      <c r="B13" s="59" t="s">
        <v>203</v>
      </c>
      <c r="C13" s="57"/>
      <c r="D13" s="57"/>
      <c r="F13" s="19"/>
      <c r="G13" s="7"/>
    </row>
    <row r="14" spans="2:8" x14ac:dyDescent="0.25">
      <c r="B14" s="66" t="str">
        <f>+'Non-Personnel &amp; In-Kind'!B5</f>
        <v>OTHER DIRECT COSTS</v>
      </c>
      <c r="C14" s="60"/>
      <c r="D14" s="60"/>
      <c r="E14" s="67">
        <f>+Table3[[#Totals],[Cost]]</f>
        <v>0</v>
      </c>
      <c r="F14" s="19"/>
      <c r="G14" s="7"/>
    </row>
    <row r="15" spans="2:8" x14ac:dyDescent="0.25">
      <c r="B15" s="66" t="str">
        <f>+'Non-Personnel &amp; In-Kind'!B30</f>
        <v>INDIRECT COSTS</v>
      </c>
      <c r="C15" s="60"/>
      <c r="D15" s="60"/>
      <c r="E15" s="67">
        <f>+Table35[[#Totals],[Cost]]</f>
        <v>0</v>
      </c>
      <c r="F15" s="19"/>
      <c r="G15" s="7"/>
    </row>
    <row r="16" spans="2:8" x14ac:dyDescent="0.25">
      <c r="B16" s="66" t="str">
        <f>+'Non-Personnel &amp; In-Kind'!B43</f>
        <v>IN-KIND SERVICES</v>
      </c>
      <c r="C16" s="60"/>
      <c r="D16" s="60"/>
      <c r="E16" s="67">
        <f>+Table357[Cost]</f>
        <v>0</v>
      </c>
      <c r="F16" s="19"/>
      <c r="G16" s="7"/>
    </row>
    <row r="17" spans="2:7" x14ac:dyDescent="0.25">
      <c r="B17" s="68" t="s">
        <v>204</v>
      </c>
      <c r="C17" s="61"/>
      <c r="D17" s="61"/>
      <c r="E17" s="69">
        <f>SUM(E14:E16)</f>
        <v>0</v>
      </c>
      <c r="G17" s="7"/>
    </row>
    <row r="18" spans="2:7" x14ac:dyDescent="0.25">
      <c r="B18" s="70"/>
      <c r="E18" s="71"/>
      <c r="F18" s="19"/>
      <c r="G18" s="7"/>
    </row>
    <row r="19" spans="2:7" x14ac:dyDescent="0.25">
      <c r="B19" s="70"/>
      <c r="E19" s="71"/>
      <c r="F19" s="19"/>
      <c r="G19" s="7"/>
    </row>
    <row r="20" spans="2:7" x14ac:dyDescent="0.25">
      <c r="B20" s="70"/>
      <c r="E20" s="71"/>
      <c r="F20" s="19"/>
      <c r="G20" s="7"/>
    </row>
    <row r="21" spans="2:7" ht="15.6" x14ac:dyDescent="0.3">
      <c r="B21" s="59" t="s">
        <v>205</v>
      </c>
      <c r="E21" s="72">
        <f>E9+E17</f>
        <v>0</v>
      </c>
      <c r="F21" s="19"/>
      <c r="G21" s="7"/>
    </row>
    <row r="22" spans="2:7" x14ac:dyDescent="0.25">
      <c r="B22" s="42"/>
      <c r="E22" s="58"/>
      <c r="F22" s="19"/>
      <c r="G22" s="7"/>
    </row>
  </sheetData>
  <sheetProtection algorithmName="SHA-512" hashValue="WK7JFGmRhEw4N7enFqtGkc0U3C+IeJTt3ZsbzBRAxpf+WzJSNGY05IZcCT0cc3dAGW4/g4U9l0V3E24CyvMPBg==" saltValue="GOn+i2r037gZmM5djL78GQ==" spinCount="100000" sheet="1" objects="1" scenarios="1"/>
  <mergeCells count="1">
    <mergeCell ref="B2:C2"/>
  </mergeCells>
  <printOptions horizontalCentered="1"/>
  <pageMargins left="0.18" right="0.17" top="0.75" bottom="0.28999999999999998" header="0.31" footer="0.17"/>
  <pageSetup orientation="portrait" r:id="rId1"/>
  <headerFooter alignWithMargins="0">
    <oddHeader>&amp;C&amp;"Arial,Bold"&amp;12&amp;F</oddHeader>
    <oddFooter>&amp;L&amp;A&amp;R&amp;P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workbookViewId="0">
      <selection activeCell="C14" sqref="C14"/>
    </sheetView>
  </sheetViews>
  <sheetFormatPr defaultRowHeight="13.2" x14ac:dyDescent="0.25"/>
  <cols>
    <col min="1" max="1" width="27.109375" bestFit="1" customWidth="1"/>
    <col min="2" max="2" width="24.33203125" bestFit="1" customWidth="1"/>
    <col min="3" max="3" width="14.21875" bestFit="1" customWidth="1"/>
  </cols>
  <sheetData>
    <row r="1" spans="1:3" x14ac:dyDescent="0.25">
      <c r="A1" s="3" t="s">
        <v>65</v>
      </c>
      <c r="B1" s="3" t="s">
        <v>66</v>
      </c>
      <c r="C1" s="3" t="s">
        <v>68</v>
      </c>
    </row>
    <row r="2" spans="1:3" x14ac:dyDescent="0.25">
      <c r="A2" t="s">
        <v>34</v>
      </c>
      <c r="B2" s="2" t="s">
        <v>22</v>
      </c>
      <c r="C2" s="5" t="s">
        <v>69</v>
      </c>
    </row>
    <row r="3" spans="1:3" x14ac:dyDescent="0.25">
      <c r="A3" t="s">
        <v>37</v>
      </c>
      <c r="B3" s="2" t="s">
        <v>26</v>
      </c>
      <c r="C3" s="5" t="s">
        <v>70</v>
      </c>
    </row>
    <row r="4" spans="1:3" x14ac:dyDescent="0.25">
      <c r="A4" t="s">
        <v>42</v>
      </c>
      <c r="B4" s="2" t="s">
        <v>14</v>
      </c>
      <c r="C4" s="5" t="s">
        <v>71</v>
      </c>
    </row>
    <row r="5" spans="1:3" x14ac:dyDescent="0.25">
      <c r="A5" t="s">
        <v>43</v>
      </c>
      <c r="B5" s="2" t="s">
        <v>27</v>
      </c>
      <c r="C5" s="5" t="s">
        <v>72</v>
      </c>
    </row>
    <row r="6" spans="1:3" x14ac:dyDescent="0.25">
      <c r="A6" t="s">
        <v>44</v>
      </c>
      <c r="B6" s="2" t="s">
        <v>23</v>
      </c>
      <c r="C6" s="5" t="s">
        <v>73</v>
      </c>
    </row>
    <row r="7" spans="1:3" x14ac:dyDescent="0.25">
      <c r="A7" t="s">
        <v>45</v>
      </c>
      <c r="B7" s="2" t="s">
        <v>24</v>
      </c>
      <c r="C7" s="5" t="s">
        <v>74</v>
      </c>
    </row>
    <row r="8" spans="1:3" x14ac:dyDescent="0.25">
      <c r="A8" t="s">
        <v>46</v>
      </c>
      <c r="B8" s="2" t="s">
        <v>25</v>
      </c>
      <c r="C8" s="5" t="s">
        <v>75</v>
      </c>
    </row>
    <row r="9" spans="1:3" x14ac:dyDescent="0.25">
      <c r="A9" t="s">
        <v>47</v>
      </c>
      <c r="B9" s="2" t="s">
        <v>1</v>
      </c>
      <c r="C9" s="5" t="s">
        <v>76</v>
      </c>
    </row>
    <row r="10" spans="1:3" x14ac:dyDescent="0.25">
      <c r="A10" t="s">
        <v>48</v>
      </c>
      <c r="C10" s="5" t="s">
        <v>77</v>
      </c>
    </row>
    <row r="11" spans="1:3" x14ac:dyDescent="0.25">
      <c r="A11" t="s">
        <v>49</v>
      </c>
      <c r="C11" s="4" t="s">
        <v>78</v>
      </c>
    </row>
    <row r="12" spans="1:3" x14ac:dyDescent="0.25">
      <c r="A12" t="s">
        <v>50</v>
      </c>
      <c r="C12" s="4" t="s">
        <v>79</v>
      </c>
    </row>
    <row r="13" spans="1:3" x14ac:dyDescent="0.25">
      <c r="A13" t="s">
        <v>28</v>
      </c>
      <c r="C13" s="4" t="s">
        <v>80</v>
      </c>
    </row>
    <row r="14" spans="1:3" x14ac:dyDescent="0.25">
      <c r="A14" t="s">
        <v>51</v>
      </c>
      <c r="C14" s="4" t="s">
        <v>81</v>
      </c>
    </row>
    <row r="15" spans="1:3" x14ac:dyDescent="0.25">
      <c r="A15" t="s">
        <v>52</v>
      </c>
      <c r="C15" s="4" t="s">
        <v>82</v>
      </c>
    </row>
    <row r="16" spans="1:3" x14ac:dyDescent="0.25">
      <c r="A16" t="s">
        <v>41</v>
      </c>
      <c r="C16" s="4" t="s">
        <v>83</v>
      </c>
    </row>
    <row r="17" spans="1:3" x14ac:dyDescent="0.25">
      <c r="A17" t="s">
        <v>33</v>
      </c>
      <c r="C17" s="4" t="s">
        <v>84</v>
      </c>
    </row>
    <row r="18" spans="1:3" x14ac:dyDescent="0.25">
      <c r="A18" t="s">
        <v>29</v>
      </c>
      <c r="C18" s="4" t="s">
        <v>85</v>
      </c>
    </row>
    <row r="19" spans="1:3" x14ac:dyDescent="0.25">
      <c r="A19" t="s">
        <v>35</v>
      </c>
      <c r="C19" s="4" t="s">
        <v>86</v>
      </c>
    </row>
    <row r="20" spans="1:3" x14ac:dyDescent="0.25">
      <c r="A20" t="s">
        <v>38</v>
      </c>
      <c r="C20" s="4" t="s">
        <v>87</v>
      </c>
    </row>
    <row r="21" spans="1:3" x14ac:dyDescent="0.25">
      <c r="A21" t="s">
        <v>53</v>
      </c>
      <c r="C21" s="4" t="s">
        <v>88</v>
      </c>
    </row>
    <row r="22" spans="1:3" x14ac:dyDescent="0.25">
      <c r="A22" t="s">
        <v>54</v>
      </c>
      <c r="C22" s="4" t="s">
        <v>89</v>
      </c>
    </row>
    <row r="23" spans="1:3" x14ac:dyDescent="0.25">
      <c r="A23" t="s">
        <v>39</v>
      </c>
      <c r="C23" s="4" t="s">
        <v>90</v>
      </c>
    </row>
    <row r="24" spans="1:3" x14ac:dyDescent="0.25">
      <c r="A24" t="s">
        <v>55</v>
      </c>
      <c r="C24" s="4" t="s">
        <v>91</v>
      </c>
    </row>
    <row r="25" spans="1:3" x14ac:dyDescent="0.25">
      <c r="A25" t="s">
        <v>56</v>
      </c>
      <c r="C25" s="4" t="s">
        <v>92</v>
      </c>
    </row>
    <row r="26" spans="1:3" x14ac:dyDescent="0.25">
      <c r="A26" t="s">
        <v>57</v>
      </c>
      <c r="C26" s="4" t="s">
        <v>93</v>
      </c>
    </row>
    <row r="27" spans="1:3" x14ac:dyDescent="0.25">
      <c r="A27" t="s">
        <v>58</v>
      </c>
      <c r="C27" s="4" t="s">
        <v>94</v>
      </c>
    </row>
    <row r="28" spans="1:3" x14ac:dyDescent="0.25">
      <c r="A28" t="s">
        <v>59</v>
      </c>
      <c r="C28" s="4" t="s">
        <v>95</v>
      </c>
    </row>
    <row r="29" spans="1:3" x14ac:dyDescent="0.25">
      <c r="A29" t="s">
        <v>40</v>
      </c>
      <c r="C29" s="4" t="s">
        <v>96</v>
      </c>
    </row>
    <row r="30" spans="1:3" x14ac:dyDescent="0.25">
      <c r="A30" t="s">
        <v>60</v>
      </c>
      <c r="C30" s="4" t="s">
        <v>97</v>
      </c>
    </row>
    <row r="31" spans="1:3" x14ac:dyDescent="0.25">
      <c r="A31" t="s">
        <v>61</v>
      </c>
      <c r="C31" s="4" t="s">
        <v>98</v>
      </c>
    </row>
    <row r="32" spans="1:3" x14ac:dyDescent="0.25">
      <c r="A32" t="s">
        <v>62</v>
      </c>
      <c r="C32" s="4" t="s">
        <v>99</v>
      </c>
    </row>
    <row r="33" spans="1:3" x14ac:dyDescent="0.25">
      <c r="A33" t="s">
        <v>63</v>
      </c>
      <c r="C33" s="4" t="s">
        <v>100</v>
      </c>
    </row>
    <row r="34" spans="1:3" x14ac:dyDescent="0.25">
      <c r="A34" t="s">
        <v>36</v>
      </c>
      <c r="C34" s="4" t="s">
        <v>101</v>
      </c>
    </row>
    <row r="35" spans="1:3" x14ac:dyDescent="0.25">
      <c r="A35" t="s">
        <v>64</v>
      </c>
      <c r="C35" s="4" t="s">
        <v>102</v>
      </c>
    </row>
    <row r="36" spans="1:3" x14ac:dyDescent="0.25">
      <c r="A36" t="s">
        <v>31</v>
      </c>
      <c r="C36" s="4" t="s">
        <v>103</v>
      </c>
    </row>
    <row r="37" spans="1:3" x14ac:dyDescent="0.25">
      <c r="A37" s="2" t="s">
        <v>30</v>
      </c>
      <c r="C37" s="4" t="s">
        <v>104</v>
      </c>
    </row>
    <row r="38" spans="1:3" x14ac:dyDescent="0.25">
      <c r="A38" s="2" t="s">
        <v>182</v>
      </c>
      <c r="C38" s="4" t="s">
        <v>105</v>
      </c>
    </row>
    <row r="39" spans="1:3" x14ac:dyDescent="0.25">
      <c r="C39" s="4" t="s">
        <v>106</v>
      </c>
    </row>
    <row r="40" spans="1:3" x14ac:dyDescent="0.25">
      <c r="C40" s="4" t="s">
        <v>107</v>
      </c>
    </row>
    <row r="41" spans="1:3" x14ac:dyDescent="0.25">
      <c r="C41" s="4" t="s">
        <v>108</v>
      </c>
    </row>
    <row r="42" spans="1:3" x14ac:dyDescent="0.25">
      <c r="C42" s="4" t="s">
        <v>109</v>
      </c>
    </row>
    <row r="43" spans="1:3" x14ac:dyDescent="0.25">
      <c r="C43" s="4" t="s">
        <v>110</v>
      </c>
    </row>
    <row r="44" spans="1:3" x14ac:dyDescent="0.25">
      <c r="C44" s="4" t="s">
        <v>111</v>
      </c>
    </row>
    <row r="45" spans="1:3" x14ac:dyDescent="0.25">
      <c r="C45" s="4" t="s">
        <v>112</v>
      </c>
    </row>
    <row r="46" spans="1:3" x14ac:dyDescent="0.25">
      <c r="C46" s="4" t="s">
        <v>113</v>
      </c>
    </row>
    <row r="47" spans="1:3" x14ac:dyDescent="0.25">
      <c r="C47" s="4" t="s">
        <v>114</v>
      </c>
    </row>
    <row r="48" spans="1:3" x14ac:dyDescent="0.25">
      <c r="C48" s="4" t="s">
        <v>115</v>
      </c>
    </row>
    <row r="49" spans="3:3" x14ac:dyDescent="0.25">
      <c r="C49" s="4" t="s">
        <v>116</v>
      </c>
    </row>
    <row r="50" spans="3:3" x14ac:dyDescent="0.25">
      <c r="C50" s="4" t="s">
        <v>117</v>
      </c>
    </row>
    <row r="51" spans="3:3" x14ac:dyDescent="0.25">
      <c r="C51" s="4" t="s">
        <v>118</v>
      </c>
    </row>
    <row r="52" spans="3:3" x14ac:dyDescent="0.25">
      <c r="C52" s="4" t="s">
        <v>119</v>
      </c>
    </row>
    <row r="53" spans="3:3" x14ac:dyDescent="0.25">
      <c r="C53" s="4" t="s">
        <v>120</v>
      </c>
    </row>
    <row r="54" spans="3:3" x14ac:dyDescent="0.25">
      <c r="C54" s="4" t="s">
        <v>121</v>
      </c>
    </row>
    <row r="55" spans="3:3" x14ac:dyDescent="0.25">
      <c r="C55" s="4" t="s">
        <v>122</v>
      </c>
    </row>
    <row r="56" spans="3:3" x14ac:dyDescent="0.25">
      <c r="C56" s="4" t="s">
        <v>123</v>
      </c>
    </row>
    <row r="57" spans="3:3" x14ac:dyDescent="0.25">
      <c r="C57" s="4" t="s">
        <v>124</v>
      </c>
    </row>
    <row r="58" spans="3:3" x14ac:dyDescent="0.25">
      <c r="C58" s="4" t="s">
        <v>125</v>
      </c>
    </row>
    <row r="59" spans="3:3" x14ac:dyDescent="0.25">
      <c r="C59" s="4" t="s">
        <v>126</v>
      </c>
    </row>
    <row r="60" spans="3:3" x14ac:dyDescent="0.25">
      <c r="C60" s="4" t="s">
        <v>127</v>
      </c>
    </row>
    <row r="61" spans="3:3" x14ac:dyDescent="0.25">
      <c r="C61" s="4" t="s">
        <v>128</v>
      </c>
    </row>
    <row r="62" spans="3:3" x14ac:dyDescent="0.25">
      <c r="C62" s="4" t="s">
        <v>129</v>
      </c>
    </row>
    <row r="63" spans="3:3" x14ac:dyDescent="0.25">
      <c r="C63" s="4" t="s">
        <v>130</v>
      </c>
    </row>
    <row r="64" spans="3:3" x14ac:dyDescent="0.25">
      <c r="C64" s="4" t="s">
        <v>131</v>
      </c>
    </row>
    <row r="65" spans="3:3" x14ac:dyDescent="0.25">
      <c r="C65" s="4" t="s">
        <v>132</v>
      </c>
    </row>
    <row r="66" spans="3:3" x14ac:dyDescent="0.25">
      <c r="C66" s="4" t="s">
        <v>133</v>
      </c>
    </row>
    <row r="67" spans="3:3" x14ac:dyDescent="0.25">
      <c r="C67" s="4" t="s">
        <v>134</v>
      </c>
    </row>
    <row r="68" spans="3:3" x14ac:dyDescent="0.25">
      <c r="C68" s="4" t="s">
        <v>135</v>
      </c>
    </row>
    <row r="69" spans="3:3" x14ac:dyDescent="0.25">
      <c r="C69" s="4" t="s">
        <v>136</v>
      </c>
    </row>
    <row r="70" spans="3:3" x14ac:dyDescent="0.25">
      <c r="C70" s="4" t="s">
        <v>137</v>
      </c>
    </row>
    <row r="71" spans="3:3" x14ac:dyDescent="0.25">
      <c r="C71" s="4" t="s">
        <v>138</v>
      </c>
    </row>
    <row r="72" spans="3:3" x14ac:dyDescent="0.25">
      <c r="C72" s="4" t="s">
        <v>139</v>
      </c>
    </row>
    <row r="73" spans="3:3" x14ac:dyDescent="0.25">
      <c r="C73" s="4" t="s">
        <v>140</v>
      </c>
    </row>
    <row r="74" spans="3:3" x14ac:dyDescent="0.25">
      <c r="C74" s="4" t="s">
        <v>141</v>
      </c>
    </row>
    <row r="75" spans="3:3" x14ac:dyDescent="0.25">
      <c r="C75" s="4" t="s">
        <v>142</v>
      </c>
    </row>
    <row r="76" spans="3:3" x14ac:dyDescent="0.25">
      <c r="C76" s="4" t="s">
        <v>143</v>
      </c>
    </row>
    <row r="77" spans="3:3" x14ac:dyDescent="0.25">
      <c r="C77" s="4" t="s">
        <v>144</v>
      </c>
    </row>
    <row r="78" spans="3:3" x14ac:dyDescent="0.25">
      <c r="C78" s="4" t="s">
        <v>145</v>
      </c>
    </row>
    <row r="79" spans="3:3" x14ac:dyDescent="0.25">
      <c r="C79" s="4" t="s">
        <v>146</v>
      </c>
    </row>
    <row r="80" spans="3:3" x14ac:dyDescent="0.25">
      <c r="C80" s="4" t="s">
        <v>147</v>
      </c>
    </row>
    <row r="81" spans="3:3" x14ac:dyDescent="0.25">
      <c r="C81" s="4" t="s">
        <v>148</v>
      </c>
    </row>
    <row r="82" spans="3:3" x14ac:dyDescent="0.25">
      <c r="C82" s="4" t="s">
        <v>149</v>
      </c>
    </row>
    <row r="83" spans="3:3" x14ac:dyDescent="0.25">
      <c r="C83" s="4" t="s">
        <v>150</v>
      </c>
    </row>
    <row r="84" spans="3:3" x14ac:dyDescent="0.25">
      <c r="C84" s="4" t="s">
        <v>151</v>
      </c>
    </row>
    <row r="85" spans="3:3" x14ac:dyDescent="0.25">
      <c r="C85" s="4" t="s">
        <v>152</v>
      </c>
    </row>
    <row r="86" spans="3:3" x14ac:dyDescent="0.25">
      <c r="C86" s="4" t="s">
        <v>153</v>
      </c>
    </row>
    <row r="87" spans="3:3" x14ac:dyDescent="0.25">
      <c r="C87" s="4" t="s">
        <v>154</v>
      </c>
    </row>
    <row r="88" spans="3:3" x14ac:dyDescent="0.25">
      <c r="C88" s="4" t="s">
        <v>155</v>
      </c>
    </row>
    <row r="89" spans="3:3" x14ac:dyDescent="0.25">
      <c r="C89" s="4" t="s">
        <v>156</v>
      </c>
    </row>
    <row r="90" spans="3:3" x14ac:dyDescent="0.25">
      <c r="C90" s="4" t="s">
        <v>157</v>
      </c>
    </row>
    <row r="91" spans="3:3" x14ac:dyDescent="0.25">
      <c r="C91" s="4" t="s">
        <v>158</v>
      </c>
    </row>
    <row r="92" spans="3:3" x14ac:dyDescent="0.25">
      <c r="C92" s="4" t="s">
        <v>159</v>
      </c>
    </row>
    <row r="93" spans="3:3" x14ac:dyDescent="0.25">
      <c r="C93" s="4" t="s">
        <v>160</v>
      </c>
    </row>
  </sheetData>
  <sheetProtection password="988B" sheet="1" objects="1" scenarios="1"/>
  <sortState ref="A25:A27">
    <sortCondition ref="A24:A2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Agency Information-Statistics</vt:lpstr>
      <vt:lpstr>Personnel</vt:lpstr>
      <vt:lpstr>Non-Personnel &amp; In-Kind</vt:lpstr>
      <vt:lpstr>Subtotals</vt:lpstr>
      <vt:lpstr>List</vt:lpstr>
      <vt:lpstr>Contracted_Services</vt:lpstr>
      <vt:lpstr>County</vt:lpstr>
      <vt:lpstr>Personnel</vt:lpstr>
      <vt:lpstr>'Non-Personnel &amp; In-Kind'!Print_Area</vt:lpstr>
      <vt:lpstr>Personnel!Print_Area</vt:lpstr>
      <vt:lpstr>Subtotals!Print_Area</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Fandrei</dc:creator>
  <cp:lastModifiedBy>Kristina Killen</cp:lastModifiedBy>
  <cp:lastPrinted>2016-03-28T18:31:06Z</cp:lastPrinted>
  <dcterms:created xsi:type="dcterms:W3CDTF">2010-03-19T13:03:06Z</dcterms:created>
  <dcterms:modified xsi:type="dcterms:W3CDTF">2016-03-29T00:37:17Z</dcterms:modified>
</cp:coreProperties>
</file>